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8.1.117\folderRedirect$\YMJTC008\Desktop\新ＨＰ\"/>
    </mc:Choice>
  </mc:AlternateContent>
  <bookViews>
    <workbookView xWindow="210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W34" i="9" l="1"/>
  <c r="BW35" i="9" s="1"/>
  <c r="BW36" i="9" s="1"/>
  <c r="BW37" i="9" s="1"/>
  <c r="BW38" i="9" s="1"/>
  <c r="BW39" i="9" s="1"/>
  <c r="BW40" i="9" s="1"/>
  <c r="BW41" i="9" s="1"/>
  <c r="BW42" i="9" s="1"/>
  <c r="BW43" i="9" s="1"/>
  <c r="BE34" i="9"/>
</calcChain>
</file>

<file path=xl/sharedStrings.xml><?xml version="1.0" encoding="utf-8"?>
<sst xmlns="http://schemas.openxmlformats.org/spreadsheetml/2006/main" count="1048" uniqueCount="561">
  <si>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</si>
  <si>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</si>
  <si>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</si>
  <si>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</si>
  <si>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</si>
  <si>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</si>
  <si>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</si>
  <si>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</si>
  <si>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</si>
  <si>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</si>
  <si>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</si>
  <si>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</si>
  <si>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</si>
  <si>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</si>
  <si>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</si>
  <si>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</si>
  <si>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</si>
  <si>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</si>
  <si>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</si>
  <si>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</si>
  <si>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</si>
  <si>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</si>
  <si>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</si>
  <si>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</si>
  <si>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</si>
  <si>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</si>
  <si>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</si>
  <si>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</si>
  <si>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</si>
  <si>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</si>
  <si>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</si>
  <si>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</si>
  <si>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</si>
  <si>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</si>
  <si>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</si>
  <si>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</si>
  <si>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</si>
  <si>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</si>
  <si>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</si>
  <si>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</si>
  <si>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</si>
  <si>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</si>
  <si>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</si>
  <si>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</si>
  <si>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</si>
  <si>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</si>
  <si>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</si>
  <si>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</si>
  <si>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</si>
  <si>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</si>
  <si>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</si>
  <si>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</si>
  <si>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</si>
  <si>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</si>
  <si>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</si>
  <si>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</si>
  <si>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</si>
  <si>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</si>
  <si>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</si>
  <si>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</si>
  <si>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</si>
  <si>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</si>
  <si>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</si>
  <si>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</si>
  <si>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</si>
  <si>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</si>
  <si>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</si>
  <si>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</si>
  <si>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</si>
  <si>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</si>
  <si>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</si>
  <si>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</si>
  <si>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</si>
  <si>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</si>
  <si>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</si>
  <si>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</si>
  <si>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</si>
  <si>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</si>
  <si>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</si>
  <si>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</si>
  <si>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</si>
  <si>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八街市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</si>
  <si>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</si>
  <si>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</si>
  <si>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</si>
  <si>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</si>
  <si>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</si>
  <si>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</si>
  <si>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</si>
  <si>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</si>
  <si>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</si>
  <si>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</si>
  <si>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</si>
  <si>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</si>
  <si>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</si>
  <si>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</si>
  <si>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</si>
  <si>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</si>
  <si>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</si>
  <si>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</si>
  <si>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</si>
  <si>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</si>
  <si>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</si>
  <si>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</si>
  <si>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</si>
  <si>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</si>
  <si>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</si>
  <si>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</si>
  <si>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</si>
  <si>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</si>
  <si>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</si>
  <si>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</si>
  <si>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</si>
  <si>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</si>
  <si>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</si>
  <si>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</si>
  <si>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</si>
  <si>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</si>
  <si>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</si>
  <si>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</si>
  <si>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</si>
  <si>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</si>
  <si>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</si>
  <si>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</si>
  <si>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</si>
  <si>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</si>
  <si>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</si>
  <si>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</si>
  <si>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</si>
  <si>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</si>
  <si>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</si>
  <si>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</si>
  <si>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</si>
  <si>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</si>
  <si>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</si>
  <si>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</si>
  <si>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</si>
  <si>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</si>
  <si>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</si>
  <si>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</si>
  <si>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</si>
  <si>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</si>
  <si>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</si>
  <si>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</si>
  <si>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</si>
  <si>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</si>
  <si>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</si>
  <si>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</si>
  <si>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</si>
  <si>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</si>
  <si>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</si>
  <si>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</si>
  <si>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</si>
  <si>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</si>
  <si>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</si>
  <si>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</si>
  <si>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</si>
  <si>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</si>
  <si>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</si>
  <si>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</si>
  <si>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</si>
  <si>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</si>
  <si>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</si>
  <si>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</si>
  <si>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</si>
  <si>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</si>
  <si>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</si>
  <si>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</si>
  <si>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</si>
  <si>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</si>
  <si>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</si>
  <si>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</si>
  <si>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</si>
  <si>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</si>
  <si>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</si>
  <si>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</si>
  <si>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</si>
  <si>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</si>
  <si>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</si>
  <si>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</si>
  <si>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</si>
  <si>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</si>
  <si>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</si>
  <si>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</si>
  <si>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</si>
  <si>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</si>
  <si>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</si>
  <si>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</si>
  <si>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</si>
  <si>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</si>
  <si>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</si>
  <si>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</si>
  <si>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千葉県八街市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</si>
  <si>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</si>
  <si>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</si>
  <si>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</si>
  <si>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</si>
  <si>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</si>
  <si>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</si>
  <si>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</si>
  <si>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</si>
  <si>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</si>
  <si>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</si>
  <si>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</si>
  <si>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</si>
  <si>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</si>
  <si>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</si>
  <si>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</si>
  <si>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</si>
  <si>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</si>
  <si>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</si>
  <si>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</si>
  <si>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</si>
  <si>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</si>
  <si>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</si>
  <si>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</si>
  <si>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</si>
  <si>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</si>
  <si>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</si>
  <si>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</si>
  <si>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</si>
  <si>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</si>
  <si>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</si>
  <si>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</si>
  <si>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</si>
  <si>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</si>
  <si>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</si>
  <si>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</si>
  <si>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</si>
  <si>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</si>
  <si>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</si>
  <si>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</si>
  <si>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</si>
  <si>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</si>
  <si>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</si>
  <si>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</si>
  <si>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</si>
  <si>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</si>
  <si>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</si>
  <si>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</si>
  <si>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</si>
  <si>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</si>
  <si>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</si>
  <si>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</si>
  <si>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</si>
  <si>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</si>
  <si>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</si>
  <si>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</si>
  <si>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</si>
  <si>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</si>
  <si>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</si>
  <si>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</si>
  <si>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</si>
  <si>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</si>
  <si>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</si>
  <si>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</si>
  <si>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</si>
  <si>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</si>
  <si>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</si>
  <si>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</si>
  <si>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</si>
  <si>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</si>
  <si>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</si>
  <si>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</si>
  <si>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</si>
  <si>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</si>
  <si>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</si>
  <si>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</si>
  <si>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</si>
  <si>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</si>
  <si>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</si>
  <si>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</si>
  <si>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</si>
  <si>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</si>
  <si>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</si>
  <si>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</si>
  <si>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</si>
  <si>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</si>
  <si>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</si>
  <si>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</si>
  <si>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</si>
  <si>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</si>
  <si>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</si>
  <si>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</si>
  <si>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</si>
  <si>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</si>
  <si>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</si>
  <si>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</si>
  <si>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</si>
  <si>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</si>
  <si>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</si>
  <si>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</si>
  <si>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</si>
  <si>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</si>
  <si>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</si>
  <si>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</si>
  <si>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</si>
  <si>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</si>
  <si>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</si>
  <si>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</si>
  <si>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</si>
  <si>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</si>
  <si>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</si>
  <si>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</si>
  <si>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</si>
  <si>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</si>
  <si>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</si>
  <si>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</si>
  <si>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</si>
  <si>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</si>
  <si>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</si>
  <si>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</si>
  <si>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</si>
  <si>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</si>
  <si>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</si>
  <si>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</si>
  <si>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</si>
  <si>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</si>
  <si>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</si>
  <si>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</si>
  <si>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</si>
  <si>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</si>
  <si>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</si>
  <si>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</si>
  <si>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</si>
  <si>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</si>
  <si>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</si>
  <si>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</si>
  <si>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</si>
  <si>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</si>
  <si>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</si>
  <si>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</si>
  <si>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</si>
  <si>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</si>
  <si>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</si>
  <si>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</si>
  <si>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</si>
  <si>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</si>
  <si>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</si>
  <si>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</si>
  <si>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千葉県八街市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</si>
  <si>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</si>
  <si>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</si>
  <si>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</si>
  <si>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</si>
  <si>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</si>
  <si>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</si>
  <si>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</si>
  <si>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</si>
  <si>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</si>
  <si>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</si>
  <si>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</si>
  <si>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</si>
  <si>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</si>
  <si>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</si>
  <si>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</si>
  <si>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</si>
  <si>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</si>
  <si>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</si>
  <si>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</si>
  <si>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</si>
  <si>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</si>
  <si>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</si>
  <si>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</si>
  <si>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</si>
  <si>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</si>
  <si>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</si>
  <si>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</si>
  <si>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</si>
  <si>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</si>
  <si>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</si>
  <si>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</si>
  <si>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</si>
  <si>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</si>
  <si>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</si>
  <si>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</si>
  <si>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</si>
  <si>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</si>
  <si>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</si>
  <si>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</si>
  <si>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</si>
  <si>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</si>
  <si>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</si>
  <si>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</si>
  <si>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</si>
  <si>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</si>
  <si>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</si>
  <si>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</si>
  <si>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</si>
  <si>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</si>
  <si>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</si>
  <si>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</si>
  <si>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</si>
  <si>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</si>
  <si>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</si>
  <si>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</si>
  <si>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</si>
  <si>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</si>
  <si>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</si>
  <si>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</si>
  <si>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</si>
  <si>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</si>
  <si>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</si>
  <si>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</si>
  <si>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</si>
  <si>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</si>
  <si>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</si>
  <si>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</si>
  <si>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</si>
  <si>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</si>
  <si>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</si>
  <si>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</si>
  <si>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</si>
  <si>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</si>
  <si>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</si>
  <si>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</si>
  <si>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</si>
  <si>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</si>
  <si>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</si>
  <si>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</si>
  <si>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</si>
  <si>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</si>
  <si>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</si>
  <si>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</si>
  <si>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</si>
  <si>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</si>
  <si>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</si>
  <si>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</si>
  <si>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</si>
  <si>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</si>
  <si>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</si>
  <si>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</si>
  <si>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</si>
  <si>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</si>
  <si>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</si>
  <si>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</si>
  <si>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</si>
  <si>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介護保険特別会計</t>
    <phoneticPr fontId="5"/>
  </si>
  <si>
    <t>-</t>
    <phoneticPr fontId="5"/>
  </si>
  <si>
    <t>将来負担比率（(Ｅ)－(Ｆ)）／（(Ｃ)－(Ｄ)）×１００</t>
    <rPh sb="0" eb="2">
      <t>ショウライ</t>
    </rPh>
    <rPh sb="2" eb="4">
      <t>フタン</t>
    </rPh>
    <rPh sb="4" eb="6">
      <t>ヒリツ</t>
    </rPh>
    <phoneticPr fontId="5"/>
  </si>
  <si>
    <t>後期高齢者医療特別会計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</si>
  <si>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</si>
  <si>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</si>
  <si>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</si>
  <si>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</si>
  <si>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</si>
  <si>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</si>
  <si>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</si>
  <si>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</si>
  <si>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</si>
  <si>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</si>
  <si>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</si>
  <si>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</si>
  <si>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</si>
  <si>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</si>
  <si>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</si>
  <si>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</si>
  <si>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</si>
  <si>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</si>
  <si>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</si>
  <si>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</si>
  <si>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</si>
  <si>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</si>
  <si>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</si>
  <si>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</si>
  <si>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</si>
  <si>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</si>
  <si>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</si>
  <si>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</si>
  <si>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</si>
  <si>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</si>
  <si>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</si>
  <si>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</si>
  <si>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</si>
  <si>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</si>
  <si>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</si>
  <si>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</si>
  <si>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</si>
  <si>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</si>
  <si>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</si>
  <si>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</si>
  <si>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</si>
  <si>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</si>
  <si>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</si>
  <si>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</si>
  <si>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</si>
  <si>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</si>
  <si>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</si>
  <si>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</si>
  <si>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</si>
  <si>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</si>
  <si>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</si>
  <si>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</si>
  <si>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</si>
  <si>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</si>
  <si>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</si>
  <si>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</si>
  <si>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</si>
  <si>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</si>
  <si>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</si>
  <si>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</si>
  <si>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</si>
  <si>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</si>
  <si>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</si>
  <si>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</si>
  <si>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</si>
  <si>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</si>
  <si>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</si>
  <si>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</si>
  <si>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</si>
  <si>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</si>
  <si>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</si>
  <si>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</si>
  <si>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</si>
  <si>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</si>
  <si>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</si>
  <si>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</si>
  <si>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</si>
  <si>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</si>
  <si>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</si>
  <si>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</si>
  <si>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0.15</t>
  </si>
  <si>
    <t>▲ 5.39</t>
  </si>
  <si>
    <t>▲ 4.28</t>
  </si>
  <si>
    <t>▲ 1.94</t>
  </si>
  <si>
    <t>国民健康保険特別会計</t>
  </si>
  <si>
    <t>▲ 1.34</t>
  </si>
  <si>
    <t>▲ 2.21</t>
  </si>
  <si>
    <t>▲ 2.50</t>
  </si>
  <si>
    <t>一般会計</t>
  </si>
  <si>
    <t>水道事業会計</t>
  </si>
  <si>
    <t>介護保険特別会計</t>
  </si>
  <si>
    <t>下水道事業特別会計</t>
  </si>
  <si>
    <t>後期高齢者医療特別会計</t>
  </si>
  <si>
    <t>その他会計（赤字）</t>
  </si>
  <si>
    <t>その他会計（黒字）</t>
  </si>
  <si>
    <t>-</t>
    <phoneticPr fontId="2"/>
  </si>
  <si>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</si>
  <si>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</si>
  <si>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</si>
  <si>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</si>
  <si>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</si>
  <si>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</si>
  <si>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印旛郡市広域市町村圏事務組合（一般会計）</t>
    <rPh sb="0" eb="3">
      <t>インバグン</t>
    </rPh>
    <rPh sb="3" eb="4">
      <t>シ</t>
    </rPh>
    <rPh sb="4" eb="6">
      <t>コウイキ</t>
    </rPh>
    <rPh sb="6" eb="9">
      <t>シチョウソン</t>
    </rPh>
    <rPh sb="9" eb="10">
      <t>ケン</t>
    </rPh>
    <rPh sb="10" eb="12">
      <t>ジム</t>
    </rPh>
    <rPh sb="12" eb="14">
      <t>クミアイ</t>
    </rPh>
    <rPh sb="15" eb="17">
      <t>イッパン</t>
    </rPh>
    <rPh sb="17" eb="19">
      <t>カイケイ</t>
    </rPh>
    <phoneticPr fontId="2"/>
  </si>
  <si>
    <t>印旛郡市広域市町村圏事務組合（水道用水供給事業会計）</t>
    <rPh sb="0" eb="3">
      <t>インバグン</t>
    </rPh>
    <rPh sb="3" eb="4">
      <t>シ</t>
    </rPh>
    <rPh sb="4" eb="6">
      <t>コウイキ</t>
    </rPh>
    <rPh sb="6" eb="9">
      <t>シチョウソン</t>
    </rPh>
    <rPh sb="9" eb="10">
      <t>ケン</t>
    </rPh>
    <rPh sb="10" eb="12">
      <t>ジム</t>
    </rPh>
    <rPh sb="12" eb="14">
      <t>クミアイ</t>
    </rPh>
    <rPh sb="15" eb="17">
      <t>スイドウ</t>
    </rPh>
    <rPh sb="17" eb="19">
      <t>ヨウスイ</t>
    </rPh>
    <rPh sb="19" eb="21">
      <t>キョウキュウ</t>
    </rPh>
    <rPh sb="21" eb="23">
      <t>ジギョウ</t>
    </rPh>
    <rPh sb="23" eb="25">
      <t>カイケイ</t>
    </rPh>
    <phoneticPr fontId="2"/>
  </si>
  <si>
    <t>印旛衛生施設管理組合（一般会計）</t>
    <rPh sb="0" eb="2">
      <t>インバ</t>
    </rPh>
    <rPh sb="2" eb="4">
      <t>エイセイ</t>
    </rPh>
    <rPh sb="4" eb="6">
      <t>シセツ</t>
    </rPh>
    <rPh sb="6" eb="8">
      <t>カンリ</t>
    </rPh>
    <rPh sb="8" eb="10">
      <t>クミアイ</t>
    </rPh>
    <rPh sb="11" eb="13">
      <t>イッパン</t>
    </rPh>
    <rPh sb="13" eb="15">
      <t>カイケイ</t>
    </rPh>
    <phoneticPr fontId="2"/>
  </si>
  <si>
    <t>佐倉市八街市酒々井町消防組合（一般会計）</t>
    <rPh sb="0" eb="3">
      <t>サクラシ</t>
    </rPh>
    <rPh sb="3" eb="6">
      <t>ヤチマタシ</t>
    </rPh>
    <rPh sb="6" eb="10">
      <t>シスイマチ</t>
    </rPh>
    <rPh sb="10" eb="12">
      <t>ショウボウ</t>
    </rPh>
    <rPh sb="12" eb="14">
      <t>クミアイ</t>
    </rPh>
    <rPh sb="15" eb="17">
      <t>イッパン</t>
    </rPh>
    <rPh sb="17" eb="19">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</si>
  <si>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</si>
  <si>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</si>
  <si>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</si>
  <si>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</si>
  <si>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</si>
  <si>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</si>
  <si>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</si>
  <si>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</si>
  <si>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</si>
  <si>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</si>
  <si>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</si>
  <si>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</si>
  <si>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</si>
  <si>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将来負担比率と実質公債費比率共に類似団体と比較して低くなっている。
　近年数値の改善傾向が続いているが、その要因は、臨時財政対策債と減税補てん債を除いた起債発行年平均額は、クリーンセンター建設事業や八街駅北側地区土地区画整理事業などの大型事業の影響で、平成１０年度から平成１９年度で約１６億円でしたが、平成２０年度以降は約４億７千万円であり、起債発行額を抑制した結果、公債費が減少したことによる。
　また、財政推計上、今後も公債費は減少傾向にあるため、数値の改善が見込まれている。</t>
    <rPh sb="1" eb="3">
      <t>ショウライ</t>
    </rPh>
    <rPh sb="3" eb="5">
      <t>フタン</t>
    </rPh>
    <rPh sb="5" eb="7">
      <t>ヒリツ</t>
    </rPh>
    <rPh sb="8" eb="10">
      <t>ジッシツ</t>
    </rPh>
    <rPh sb="10" eb="13">
      <t>コウサイヒ</t>
    </rPh>
    <rPh sb="13" eb="15">
      <t>ヒリツ</t>
    </rPh>
    <rPh sb="15" eb="16">
      <t>トモ</t>
    </rPh>
    <rPh sb="17" eb="19">
      <t>ルイジ</t>
    </rPh>
    <rPh sb="19" eb="21">
      <t>ダンタイ</t>
    </rPh>
    <rPh sb="22" eb="24">
      <t>ヒカク</t>
    </rPh>
    <rPh sb="26" eb="27">
      <t>ヒク</t>
    </rPh>
    <rPh sb="36" eb="38">
      <t>キンネン</t>
    </rPh>
    <rPh sb="38" eb="40">
      <t>スウチ</t>
    </rPh>
    <rPh sb="41" eb="43">
      <t>カイゼン</t>
    </rPh>
    <rPh sb="43" eb="45">
      <t>ケイコウ</t>
    </rPh>
    <rPh sb="46" eb="47">
      <t>ツヅ</t>
    </rPh>
    <rPh sb="55" eb="57">
      <t>ヨウイン</t>
    </rPh>
    <rPh sb="59" eb="61">
      <t>リンジ</t>
    </rPh>
    <rPh sb="61" eb="63">
      <t>ザイセイ</t>
    </rPh>
    <rPh sb="63" eb="65">
      <t>タイサク</t>
    </rPh>
    <rPh sb="65" eb="66">
      <t>サイ</t>
    </rPh>
    <rPh sb="67" eb="69">
      <t>ゲンゼイ</t>
    </rPh>
    <rPh sb="69" eb="70">
      <t>ホ</t>
    </rPh>
    <rPh sb="72" eb="73">
      <t>サイ</t>
    </rPh>
    <rPh sb="74" eb="75">
      <t>ノゾ</t>
    </rPh>
    <rPh sb="77" eb="79">
      <t>キサイ</t>
    </rPh>
    <rPh sb="79" eb="81">
      <t>ハッコウ</t>
    </rPh>
    <rPh sb="81" eb="84">
      <t>ネンヘイキン</t>
    </rPh>
    <rPh sb="84" eb="85">
      <t>ガク</t>
    </rPh>
    <rPh sb="95" eb="97">
      <t>ケンセツ</t>
    </rPh>
    <rPh sb="97" eb="99">
      <t>ジギョウ</t>
    </rPh>
    <rPh sb="100" eb="102">
      <t>ヤチマタ</t>
    </rPh>
    <rPh sb="102" eb="103">
      <t>エキ</t>
    </rPh>
    <rPh sb="103" eb="105">
      <t>キタガワ</t>
    </rPh>
    <rPh sb="105" eb="107">
      <t>チク</t>
    </rPh>
    <rPh sb="107" eb="109">
      <t>トチ</t>
    </rPh>
    <rPh sb="109" eb="111">
      <t>クカク</t>
    </rPh>
    <rPh sb="111" eb="113">
      <t>セイリ</t>
    </rPh>
    <rPh sb="113" eb="115">
      <t>ジギョウ</t>
    </rPh>
    <rPh sb="118" eb="120">
      <t>オオガタ</t>
    </rPh>
    <rPh sb="120" eb="122">
      <t>ジギョウ</t>
    </rPh>
    <rPh sb="123" eb="125">
      <t>エイキョウ</t>
    </rPh>
    <rPh sb="127" eb="129">
      <t>ヘイセイ</t>
    </rPh>
    <rPh sb="131" eb="133">
      <t>ネンド</t>
    </rPh>
    <rPh sb="135" eb="137">
      <t>ヘイセイ</t>
    </rPh>
    <rPh sb="139" eb="141">
      <t>ネンド</t>
    </rPh>
    <rPh sb="142" eb="143">
      <t>ヤク</t>
    </rPh>
    <rPh sb="145" eb="147">
      <t>オクエン</t>
    </rPh>
    <rPh sb="152" eb="154">
      <t>ヘイセイ</t>
    </rPh>
    <rPh sb="156" eb="158">
      <t>ネンド</t>
    </rPh>
    <rPh sb="158" eb="160">
      <t>イコウ</t>
    </rPh>
    <rPh sb="161" eb="162">
      <t>ヤク</t>
    </rPh>
    <rPh sb="163" eb="164">
      <t>オク</t>
    </rPh>
    <rPh sb="165" eb="168">
      <t>センマンエン</t>
    </rPh>
    <rPh sb="172" eb="174">
      <t>キサイ</t>
    </rPh>
    <rPh sb="174" eb="177">
      <t>ハッコウガク</t>
    </rPh>
    <rPh sb="178" eb="180">
      <t>ヨクセイ</t>
    </rPh>
    <rPh sb="182" eb="184">
      <t>ケッカ</t>
    </rPh>
    <rPh sb="185" eb="188">
      <t>コウサイヒ</t>
    </rPh>
    <rPh sb="189" eb="191">
      <t>ゲンショウ</t>
    </rPh>
    <rPh sb="204" eb="206">
      <t>ザイセイ</t>
    </rPh>
    <rPh sb="206" eb="208">
      <t>スイケイ</t>
    </rPh>
    <rPh sb="208" eb="209">
      <t>ジョウ</t>
    </rPh>
    <rPh sb="210" eb="212">
      <t>コンゴ</t>
    </rPh>
    <rPh sb="213" eb="216">
      <t>コウサイヒ</t>
    </rPh>
    <rPh sb="217" eb="219">
      <t>ゲンショウ</t>
    </rPh>
    <rPh sb="219" eb="221">
      <t>ケイコウ</t>
    </rPh>
    <rPh sb="227" eb="229">
      <t>スウチ</t>
    </rPh>
    <rPh sb="230" eb="232">
      <t>カイゼン</t>
    </rPh>
    <rPh sb="233" eb="235">
      <t>ミコ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</si>
</sst>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92247</c:v>
                </c:pt>
              </c:numCache>
            </c:numRef>
          </c:val>
          <c:smooth val="0"/>
          <c:extLst xmlns:c16r2="http://schemas.microsoft.com/office/drawing/2015/06/chart">
            <c:ext xmlns:c16="http://schemas.microsoft.com/office/drawing/2014/chart" uri="{C3380CC4-5D6E-409C-BE32-E72D297353CC}">
              <c16:uniqueId val="{00000000-A68A-4BB0-B86C-3D9096EBE2C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10244</c:v>
                </c:pt>
                <c:pt idx="1">
                  <c:v>14697</c:v>
                </c:pt>
                <c:pt idx="2">
                  <c:v>23033</c:v>
                </c:pt>
                <c:pt idx="3">
                  <c:v>35676</c:v>
                </c:pt>
                <c:pt idx="4">
                  <c:v>8326</c:v>
                </c:pt>
              </c:numCache>
            </c:numRef>
          </c:val>
          <c:smooth val="0"/>
          <c:extLst xmlns:c16r2="http://schemas.microsoft.com/office/drawing/2015/06/chart">
            <c:ext xmlns:c16="http://schemas.microsoft.com/office/drawing/2014/chart" uri="{C3380CC4-5D6E-409C-BE32-E72D297353CC}">
              <c16:uniqueId val="{00000001-A68A-4BB0-B86C-3D9096EBE2C7}"/>
            </c:ext>
          </c:extLst>
        </c:ser>
        <c:dLbls>
          <c:showLegendKey val="0"/>
          <c:showVal val="0"/>
          <c:showCatName val="0"/>
          <c:showSerName val="0"/>
          <c:showPercent val="0"/>
          <c:showBubbleSize val="0"/>
        </c:dLbls>
        <c:marker val="1"/>
        <c:smooth val="0"/>
        <c:axId val="303967752"/>
        <c:axId val="303999752"/>
      </c:lineChart>
      <c:catAx>
        <c:axId val="3039677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3999752"/>
        <c:crosses val="autoZero"/>
        <c:auto val="1"/>
        <c:lblAlgn val="ctr"/>
        <c:lblOffset val="100"/>
        <c:tickLblSkip val="1"/>
        <c:tickMarkSkip val="1"/>
        <c:noMultiLvlLbl val="0"/>
      </c:catAx>
      <c:valAx>
        <c:axId val="30399975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39677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4.91</c:v>
                </c:pt>
                <c:pt idx="1">
                  <c:v>4.72</c:v>
                </c:pt>
                <c:pt idx="2">
                  <c:v>4.07</c:v>
                </c:pt>
                <c:pt idx="3">
                  <c:v>7.09</c:v>
                </c:pt>
                <c:pt idx="4">
                  <c:v>7.42</c:v>
                </c:pt>
              </c:numCache>
            </c:numRef>
          </c:val>
          <c:extLst xmlns:c16r2="http://schemas.microsoft.com/office/drawing/2015/06/chart">
            <c:ext xmlns:c16="http://schemas.microsoft.com/office/drawing/2014/chart" uri="{C3380CC4-5D6E-409C-BE32-E72D297353CC}">
              <c16:uniqueId val="{00000000-405A-4EFC-B64B-7AD5B485F67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10.06</c:v>
                </c:pt>
                <c:pt idx="1">
                  <c:v>8.83</c:v>
                </c:pt>
                <c:pt idx="2">
                  <c:v>9.3800000000000008</c:v>
                </c:pt>
                <c:pt idx="3">
                  <c:v>7.87</c:v>
                </c:pt>
                <c:pt idx="4">
                  <c:v>12.26</c:v>
                </c:pt>
              </c:numCache>
            </c:numRef>
          </c:val>
          <c:extLst xmlns:c16r2="http://schemas.microsoft.com/office/drawing/2015/06/chart">
            <c:ext xmlns:c16="http://schemas.microsoft.com/office/drawing/2014/chart" uri="{C3380CC4-5D6E-409C-BE32-E72D297353CC}">
              <c16:uniqueId val="{00000001-405A-4EFC-B64B-7AD5B485F672}"/>
            </c:ext>
          </c:extLst>
        </c:ser>
        <c:dLbls>
          <c:showLegendKey val="0"/>
          <c:showVal val="0"/>
          <c:showCatName val="0"/>
          <c:showSerName val="0"/>
          <c:showPercent val="0"/>
          <c:showBubbleSize val="0"/>
        </c:dLbls>
        <c:gapWidth val="250"/>
        <c:overlap val="100"/>
        <c:axId val="303999360"/>
        <c:axId val="3039966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-0.15</c:v>
                </c:pt>
                <c:pt idx="1">
                  <c:v>-5.39</c:v>
                </c:pt>
                <c:pt idx="2">
                  <c:v>-4.28</c:v>
                </c:pt>
                <c:pt idx="3">
                  <c:v>-1.94</c:v>
                </c:pt>
                <c:pt idx="4">
                  <c:v>0.51</c:v>
                </c:pt>
              </c:numCache>
            </c:numRef>
          </c:val>
          <c:smooth val="0"/>
          <c:extLst xmlns:c16r2="http://schemas.microsoft.com/office/drawing/2015/06/chart">
            <c:ext xmlns:c16="http://schemas.microsoft.com/office/drawing/2014/chart" uri="{C3380CC4-5D6E-409C-BE32-E72D297353CC}">
              <c16:uniqueId val="{00000002-405A-4EFC-B64B-7AD5B485F672}"/>
            </c:ext>
          </c:extLst>
        </c:ser>
        <c:dLbls>
          <c:showLegendKey val="0"/>
          <c:showVal val="0"/>
          <c:showCatName val="0"/>
          <c:showSerName val="0"/>
          <c:showPercent val="0"/>
          <c:showBubbleSize val="0"/>
        </c:dLbls>
        <c:marker val="1"/>
        <c:smooth val="0"/>
        <c:axId val="303999360"/>
        <c:axId val="303996616"/>
      </c:lineChart>
      <c:catAx>
        <c:axId val="303999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3996616"/>
        <c:crosses val="autoZero"/>
        <c:auto val="1"/>
        <c:lblAlgn val="ctr"/>
        <c:lblOffset val="100"/>
        <c:tickLblSkip val="1"/>
        <c:tickMarkSkip val="1"/>
        <c:noMultiLvlLbl val="0"/>
      </c:catAx>
      <c:valAx>
        <c:axId val="303996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3999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96AC-46E1-A165-129EFA07459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6AC-46E1-A165-129EFA07459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96AC-46E1-A165-129EFA07459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96AC-46E1-A165-129EFA07459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0.02</c:v>
                </c:pt>
                <c:pt idx="4">
                  <c:v>#N/A</c:v>
                </c:pt>
                <c:pt idx="5">
                  <c:v>0.02</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4-96AC-46E1-A165-129EFA07459F}"/>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0.06</c:v>
                </c:pt>
                <c:pt idx="2">
                  <c:v>#N/A</c:v>
                </c:pt>
                <c:pt idx="3">
                  <c:v>0.09</c:v>
                </c:pt>
                <c:pt idx="4">
                  <c:v>#N/A</c:v>
                </c:pt>
                <c:pt idx="5">
                  <c:v>0.12</c:v>
                </c:pt>
                <c:pt idx="6">
                  <c:v>#N/A</c:v>
                </c:pt>
                <c:pt idx="7">
                  <c:v>0.06</c:v>
                </c:pt>
                <c:pt idx="8">
                  <c:v>#N/A</c:v>
                </c:pt>
                <c:pt idx="9">
                  <c:v>0.14000000000000001</c:v>
                </c:pt>
              </c:numCache>
            </c:numRef>
          </c:val>
          <c:extLst xmlns:c16r2="http://schemas.microsoft.com/office/drawing/2015/06/chart">
            <c:ext xmlns:c16="http://schemas.microsoft.com/office/drawing/2014/chart" uri="{C3380CC4-5D6E-409C-BE32-E72D297353CC}">
              <c16:uniqueId val="{00000005-96AC-46E1-A165-129EFA07459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0.51</c:v>
                </c:pt>
                <c:pt idx="2">
                  <c:v>#N/A</c:v>
                </c:pt>
                <c:pt idx="3">
                  <c:v>0.1</c:v>
                </c:pt>
                <c:pt idx="4">
                  <c:v>#N/A</c:v>
                </c:pt>
                <c:pt idx="5">
                  <c:v>0.55000000000000004</c:v>
                </c:pt>
                <c:pt idx="6">
                  <c:v>#N/A</c:v>
                </c:pt>
                <c:pt idx="7">
                  <c:v>0.53</c:v>
                </c:pt>
                <c:pt idx="8">
                  <c:v>#N/A</c:v>
                </c:pt>
                <c:pt idx="9">
                  <c:v>1</c:v>
                </c:pt>
              </c:numCache>
            </c:numRef>
          </c:val>
          <c:extLst xmlns:c16r2="http://schemas.microsoft.com/office/drawing/2015/06/chart">
            <c:ext xmlns:c16="http://schemas.microsoft.com/office/drawing/2014/chart" uri="{C3380CC4-5D6E-409C-BE32-E72D297353CC}">
              <c16:uniqueId val="{00000006-96AC-46E1-A165-129EFA07459F}"/>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7.03</c:v>
                </c:pt>
                <c:pt idx="2">
                  <c:v>#N/A</c:v>
                </c:pt>
                <c:pt idx="3">
                  <c:v>6.07</c:v>
                </c:pt>
                <c:pt idx="4">
                  <c:v>#N/A</c:v>
                </c:pt>
                <c:pt idx="5">
                  <c:v>4.8600000000000003</c:v>
                </c:pt>
                <c:pt idx="6">
                  <c:v>#N/A</c:v>
                </c:pt>
                <c:pt idx="7">
                  <c:v>3.68</c:v>
                </c:pt>
                <c:pt idx="8">
                  <c:v>#N/A</c:v>
                </c:pt>
                <c:pt idx="9">
                  <c:v>2.61</c:v>
                </c:pt>
              </c:numCache>
            </c:numRef>
          </c:val>
          <c:extLst xmlns:c16r2="http://schemas.microsoft.com/office/drawing/2015/06/chart">
            <c:ext xmlns:c16="http://schemas.microsoft.com/office/drawing/2014/chart" uri="{C3380CC4-5D6E-409C-BE32-E72D297353CC}">
              <c16:uniqueId val="{00000007-96AC-46E1-A165-129EFA07459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4.9000000000000004</c:v>
                </c:pt>
                <c:pt idx="2">
                  <c:v>#N/A</c:v>
                </c:pt>
                <c:pt idx="3">
                  <c:v>5.25</c:v>
                </c:pt>
                <c:pt idx="4">
                  <c:v>#N/A</c:v>
                </c:pt>
                <c:pt idx="5">
                  <c:v>4.0599999999999996</c:v>
                </c:pt>
                <c:pt idx="6">
                  <c:v>#N/A</c:v>
                </c:pt>
                <c:pt idx="7">
                  <c:v>7.09</c:v>
                </c:pt>
                <c:pt idx="8">
                  <c:v>#N/A</c:v>
                </c:pt>
                <c:pt idx="9">
                  <c:v>7.42</c:v>
                </c:pt>
              </c:numCache>
            </c:numRef>
          </c:val>
          <c:extLst xmlns:c16r2="http://schemas.microsoft.com/office/drawing/2015/06/chart">
            <c:ext xmlns:c16="http://schemas.microsoft.com/office/drawing/2014/chart" uri="{C3380CC4-5D6E-409C-BE32-E72D297353CC}">
              <c16:uniqueId val="{00000008-96AC-46E1-A165-129EFA07459F}"/>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0.67</c:v>
                </c:pt>
                <c:pt idx="2">
                  <c:v>#N/A</c:v>
                </c:pt>
                <c:pt idx="3">
                  <c:v>0.67</c:v>
                </c:pt>
                <c:pt idx="4">
                  <c:v>1.34</c:v>
                </c:pt>
                <c:pt idx="5">
                  <c:v>#N/A</c:v>
                </c:pt>
                <c:pt idx="6">
                  <c:v>2.21</c:v>
                </c:pt>
                <c:pt idx="7">
                  <c:v>#N/A</c:v>
                </c:pt>
                <c:pt idx="8">
                  <c:v>2.5</c:v>
                </c:pt>
                <c:pt idx="9">
                  <c:v>#N/A</c:v>
                </c:pt>
              </c:numCache>
            </c:numRef>
          </c:val>
          <c:extLst xmlns:c16r2="http://schemas.microsoft.com/office/drawing/2015/06/chart">
            <c:ext xmlns:c16="http://schemas.microsoft.com/office/drawing/2014/chart" uri="{C3380CC4-5D6E-409C-BE32-E72D297353CC}">
              <c16:uniqueId val="{00000009-96AC-46E1-A165-129EFA07459F}"/>
            </c:ext>
          </c:extLst>
        </c:ser>
        <c:dLbls>
          <c:showLegendKey val="0"/>
          <c:showVal val="0"/>
          <c:showCatName val="0"/>
          <c:showSerName val="0"/>
          <c:showPercent val="0"/>
          <c:showBubbleSize val="0"/>
        </c:dLbls>
        <c:gapWidth val="150"/>
        <c:overlap val="100"/>
        <c:axId val="303997792"/>
        <c:axId val="303998576"/>
      </c:barChart>
      <c:catAx>
        <c:axId val="303997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3998576"/>
        <c:crosses val="autoZero"/>
        <c:auto val="1"/>
        <c:lblAlgn val="ctr"/>
        <c:lblOffset val="100"/>
        <c:tickLblSkip val="1"/>
        <c:tickMarkSkip val="1"/>
        <c:noMultiLvlLbl val="0"/>
      </c:catAx>
      <c:valAx>
        <c:axId val="303998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3997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1652</c:v>
                </c:pt>
                <c:pt idx="5">
                  <c:v>1667</c:v>
                </c:pt>
                <c:pt idx="8">
                  <c:v>1696</c:v>
                </c:pt>
                <c:pt idx="11">
                  <c:v>1756</c:v>
                </c:pt>
                <c:pt idx="14">
                  <c:v>1685</c:v>
                </c:pt>
              </c:numCache>
            </c:numRef>
          </c:val>
          <c:extLst xmlns:c16r2="http://schemas.microsoft.com/office/drawing/2015/06/chart">
            <c:ext xmlns:c16="http://schemas.microsoft.com/office/drawing/2014/chart" uri="{C3380CC4-5D6E-409C-BE32-E72D297353CC}">
              <c16:uniqueId val="{00000000-865C-475A-9223-951FC22B512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65C-475A-9223-951FC22B512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865C-475A-9223-951FC22B512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174</c:v>
                </c:pt>
                <c:pt idx="3">
                  <c:v>161</c:v>
                </c:pt>
                <c:pt idx="6">
                  <c:v>158</c:v>
                </c:pt>
                <c:pt idx="9">
                  <c:v>162</c:v>
                </c:pt>
                <c:pt idx="12">
                  <c:v>177</c:v>
                </c:pt>
              </c:numCache>
            </c:numRef>
          </c:val>
          <c:extLst xmlns:c16r2="http://schemas.microsoft.com/office/drawing/2015/06/chart">
            <c:ext xmlns:c16="http://schemas.microsoft.com/office/drawing/2014/chart" uri="{C3380CC4-5D6E-409C-BE32-E72D297353CC}">
              <c16:uniqueId val="{00000003-865C-475A-9223-951FC22B512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207</c:v>
                </c:pt>
                <c:pt idx="3">
                  <c:v>190</c:v>
                </c:pt>
                <c:pt idx="6">
                  <c:v>193</c:v>
                </c:pt>
                <c:pt idx="9">
                  <c:v>224</c:v>
                </c:pt>
                <c:pt idx="12">
                  <c:v>216</c:v>
                </c:pt>
              </c:numCache>
            </c:numRef>
          </c:val>
          <c:extLst xmlns:c16r2="http://schemas.microsoft.com/office/drawing/2015/06/chart">
            <c:ext xmlns:c16="http://schemas.microsoft.com/office/drawing/2014/chart" uri="{C3380CC4-5D6E-409C-BE32-E72D297353CC}">
              <c16:uniqueId val="{00000004-865C-475A-9223-951FC22B512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65C-475A-9223-951FC22B512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65C-475A-9223-951FC22B512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2505</c:v>
                </c:pt>
                <c:pt idx="3">
                  <c:v>2476</c:v>
                </c:pt>
                <c:pt idx="6">
                  <c:v>2471</c:v>
                </c:pt>
                <c:pt idx="9">
                  <c:v>2371</c:v>
                </c:pt>
                <c:pt idx="12">
                  <c:v>2162</c:v>
                </c:pt>
              </c:numCache>
            </c:numRef>
          </c:val>
          <c:extLst xmlns:c16r2="http://schemas.microsoft.com/office/drawing/2015/06/chart">
            <c:ext xmlns:c16="http://schemas.microsoft.com/office/drawing/2014/chart" uri="{C3380CC4-5D6E-409C-BE32-E72D297353CC}">
              <c16:uniqueId val="{00000007-865C-475A-9223-951FC22B512E}"/>
            </c:ext>
          </c:extLst>
        </c:ser>
        <c:dLbls>
          <c:showLegendKey val="0"/>
          <c:showVal val="0"/>
          <c:showCatName val="0"/>
          <c:showSerName val="0"/>
          <c:showPercent val="0"/>
          <c:showBubbleSize val="0"/>
        </c:dLbls>
        <c:gapWidth val="100"/>
        <c:overlap val="100"/>
        <c:axId val="303997008"/>
        <c:axId val="3039974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1234</c:v>
                </c:pt>
                <c:pt idx="2">
                  <c:v>#N/A</c:v>
                </c:pt>
                <c:pt idx="3">
                  <c:v>#N/A</c:v>
                </c:pt>
                <c:pt idx="4">
                  <c:v>1160</c:v>
                </c:pt>
                <c:pt idx="5">
                  <c:v>#N/A</c:v>
                </c:pt>
                <c:pt idx="6">
                  <c:v>#N/A</c:v>
                </c:pt>
                <c:pt idx="7">
                  <c:v>1126</c:v>
                </c:pt>
                <c:pt idx="8">
                  <c:v>#N/A</c:v>
                </c:pt>
                <c:pt idx="9">
                  <c:v>#N/A</c:v>
                </c:pt>
                <c:pt idx="10">
                  <c:v>1001</c:v>
                </c:pt>
                <c:pt idx="11">
                  <c:v>#N/A</c:v>
                </c:pt>
                <c:pt idx="12">
                  <c:v>#N/A</c:v>
                </c:pt>
                <c:pt idx="13">
                  <c:v>870</c:v>
                </c:pt>
                <c:pt idx="14">
                  <c:v>#N/A</c:v>
                </c:pt>
              </c:numCache>
            </c:numRef>
          </c:val>
          <c:smooth val="0"/>
          <c:extLst xmlns:c16r2="http://schemas.microsoft.com/office/drawing/2015/06/chart">
            <c:ext xmlns:c16="http://schemas.microsoft.com/office/drawing/2014/chart" uri="{C3380CC4-5D6E-409C-BE32-E72D297353CC}">
              <c16:uniqueId val="{00000008-865C-475A-9223-951FC22B512E}"/>
            </c:ext>
          </c:extLst>
        </c:ser>
        <c:dLbls>
          <c:showLegendKey val="0"/>
          <c:showVal val="0"/>
          <c:showCatName val="0"/>
          <c:showSerName val="0"/>
          <c:showPercent val="0"/>
          <c:showBubbleSize val="0"/>
        </c:dLbls>
        <c:marker val="1"/>
        <c:smooth val="0"/>
        <c:axId val="303997008"/>
        <c:axId val="303997400"/>
      </c:lineChart>
      <c:catAx>
        <c:axId val="303997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3997400"/>
        <c:crosses val="autoZero"/>
        <c:auto val="1"/>
        <c:lblAlgn val="ctr"/>
        <c:lblOffset val="100"/>
        <c:tickLblSkip val="1"/>
        <c:tickMarkSkip val="1"/>
        <c:noMultiLvlLbl val="0"/>
      </c:catAx>
      <c:valAx>
        <c:axId val="303997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3997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16759</c:v>
                </c:pt>
                <c:pt idx="5">
                  <c:v>17025</c:v>
                </c:pt>
                <c:pt idx="8">
                  <c:v>17172</c:v>
                </c:pt>
                <c:pt idx="11">
                  <c:v>17356</c:v>
                </c:pt>
                <c:pt idx="14">
                  <c:v>17312</c:v>
                </c:pt>
              </c:numCache>
            </c:numRef>
          </c:val>
          <c:extLst xmlns:c16r2="http://schemas.microsoft.com/office/drawing/2015/06/chart">
            <c:ext xmlns:c16="http://schemas.microsoft.com/office/drawing/2014/chart" uri="{C3380CC4-5D6E-409C-BE32-E72D297353CC}">
              <c16:uniqueId val="{00000000-4DAA-4271-884B-D998F5078F6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777</c:v>
                </c:pt>
                <c:pt idx="5">
                  <c:v>757</c:v>
                </c:pt>
                <c:pt idx="8">
                  <c:v>721</c:v>
                </c:pt>
                <c:pt idx="11">
                  <c:v>640</c:v>
                </c:pt>
                <c:pt idx="14">
                  <c:v>624</c:v>
                </c:pt>
              </c:numCache>
            </c:numRef>
          </c:val>
          <c:extLst xmlns:c16r2="http://schemas.microsoft.com/office/drawing/2015/06/chart">
            <c:ext xmlns:c16="http://schemas.microsoft.com/office/drawing/2014/chart" uri="{C3380CC4-5D6E-409C-BE32-E72D297353CC}">
              <c16:uniqueId val="{00000001-4DAA-4271-884B-D998F5078F6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1794</c:v>
                </c:pt>
                <c:pt idx="5">
                  <c:v>1567</c:v>
                </c:pt>
                <c:pt idx="8">
                  <c:v>1526</c:v>
                </c:pt>
                <c:pt idx="11">
                  <c:v>1223</c:v>
                </c:pt>
                <c:pt idx="14">
                  <c:v>1905</c:v>
                </c:pt>
              </c:numCache>
            </c:numRef>
          </c:val>
          <c:extLst xmlns:c16r2="http://schemas.microsoft.com/office/drawing/2015/06/chart">
            <c:ext xmlns:c16="http://schemas.microsoft.com/office/drawing/2014/chart" uri="{C3380CC4-5D6E-409C-BE32-E72D297353CC}">
              <c16:uniqueId val="{00000002-4DAA-4271-884B-D998F5078F6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DAA-4271-884B-D998F5078F6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DAA-4271-884B-D998F5078F6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184</c:v>
                </c:pt>
                <c:pt idx="3">
                  <c:v>218</c:v>
                </c:pt>
                <c:pt idx="6">
                  <c:v>226</c:v>
                </c:pt>
                <c:pt idx="9">
                  <c:v>204</c:v>
                </c:pt>
                <c:pt idx="12">
                  <c:v>187</c:v>
                </c:pt>
              </c:numCache>
            </c:numRef>
          </c:val>
          <c:extLst xmlns:c16r2="http://schemas.microsoft.com/office/drawing/2015/06/chart">
            <c:ext xmlns:c16="http://schemas.microsoft.com/office/drawing/2014/chart" uri="{C3380CC4-5D6E-409C-BE32-E72D297353CC}">
              <c16:uniqueId val="{00000005-4DAA-4271-884B-D998F5078F6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2367</c:v>
                </c:pt>
                <c:pt idx="3">
                  <c:v>2179</c:v>
                </c:pt>
                <c:pt idx="6">
                  <c:v>2262</c:v>
                </c:pt>
                <c:pt idx="9">
                  <c:v>2031</c:v>
                </c:pt>
                <c:pt idx="12">
                  <c:v>1756</c:v>
                </c:pt>
              </c:numCache>
            </c:numRef>
          </c:val>
          <c:extLst xmlns:c16r2="http://schemas.microsoft.com/office/drawing/2015/06/chart">
            <c:ext xmlns:c16="http://schemas.microsoft.com/office/drawing/2014/chart" uri="{C3380CC4-5D6E-409C-BE32-E72D297353CC}">
              <c16:uniqueId val="{00000006-4DAA-4271-884B-D998F5078F6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1001</c:v>
                </c:pt>
                <c:pt idx="3">
                  <c:v>949</c:v>
                </c:pt>
                <c:pt idx="6">
                  <c:v>817</c:v>
                </c:pt>
                <c:pt idx="9">
                  <c:v>739</c:v>
                </c:pt>
                <c:pt idx="12">
                  <c:v>676</c:v>
                </c:pt>
              </c:numCache>
            </c:numRef>
          </c:val>
          <c:extLst xmlns:c16r2="http://schemas.microsoft.com/office/drawing/2015/06/chart">
            <c:ext xmlns:c16="http://schemas.microsoft.com/office/drawing/2014/chart" uri="{C3380CC4-5D6E-409C-BE32-E72D297353CC}">
              <c16:uniqueId val="{00000007-4DAA-4271-884B-D998F5078F6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2853</c:v>
                </c:pt>
                <c:pt idx="3">
                  <c:v>2928</c:v>
                </c:pt>
                <c:pt idx="6">
                  <c:v>2979</c:v>
                </c:pt>
                <c:pt idx="9">
                  <c:v>2815</c:v>
                </c:pt>
                <c:pt idx="12">
                  <c:v>2817</c:v>
                </c:pt>
              </c:numCache>
            </c:numRef>
          </c:val>
          <c:extLst xmlns:c16r2="http://schemas.microsoft.com/office/drawing/2015/06/chart">
            <c:ext xmlns:c16="http://schemas.microsoft.com/office/drawing/2014/chart" uri="{C3380CC4-5D6E-409C-BE32-E72D297353CC}">
              <c16:uniqueId val="{00000008-4DAA-4271-884B-D998F5078F6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4DAA-4271-884B-D998F5078F6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19557</c:v>
                </c:pt>
                <c:pt idx="3">
                  <c:v>19010</c:v>
                </c:pt>
                <c:pt idx="6">
                  <c:v>18490</c:v>
                </c:pt>
                <c:pt idx="9">
                  <c:v>18720</c:v>
                </c:pt>
                <c:pt idx="12">
                  <c:v>17982</c:v>
                </c:pt>
              </c:numCache>
            </c:numRef>
          </c:val>
          <c:extLst xmlns:c16r2="http://schemas.microsoft.com/office/drawing/2015/06/chart">
            <c:ext xmlns:c16="http://schemas.microsoft.com/office/drawing/2014/chart" uri="{C3380CC4-5D6E-409C-BE32-E72D297353CC}">
              <c16:uniqueId val="{0000000A-4DAA-4271-884B-D998F5078F6A}"/>
            </c:ext>
          </c:extLst>
        </c:ser>
        <c:dLbls>
          <c:showLegendKey val="0"/>
          <c:showVal val="0"/>
          <c:showCatName val="0"/>
          <c:showSerName val="0"/>
          <c:showPercent val="0"/>
          <c:showBubbleSize val="0"/>
        </c:dLbls>
        <c:gapWidth val="100"/>
        <c:overlap val="100"/>
        <c:axId val="306050928"/>
        <c:axId val="306045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6652</c:v>
                </c:pt>
                <c:pt idx="2">
                  <c:v>#N/A</c:v>
                </c:pt>
                <c:pt idx="3">
                  <c:v>#N/A</c:v>
                </c:pt>
                <c:pt idx="4">
                  <c:v>5934</c:v>
                </c:pt>
                <c:pt idx="5">
                  <c:v>#N/A</c:v>
                </c:pt>
                <c:pt idx="6">
                  <c:v>#N/A</c:v>
                </c:pt>
                <c:pt idx="7">
                  <c:v>5354</c:v>
                </c:pt>
                <c:pt idx="8">
                  <c:v>#N/A</c:v>
                </c:pt>
                <c:pt idx="9">
                  <c:v>#N/A</c:v>
                </c:pt>
                <c:pt idx="10">
                  <c:v>5290</c:v>
                </c:pt>
                <c:pt idx="11">
                  <c:v>#N/A</c:v>
                </c:pt>
                <c:pt idx="12">
                  <c:v>#N/A</c:v>
                </c:pt>
                <c:pt idx="13">
                  <c:v>3578</c:v>
                </c:pt>
                <c:pt idx="14">
                  <c:v>#N/A</c:v>
                </c:pt>
              </c:numCache>
            </c:numRef>
          </c:val>
          <c:smooth val="0"/>
          <c:extLst xmlns:c16r2="http://schemas.microsoft.com/office/drawing/2015/06/chart">
            <c:ext xmlns:c16="http://schemas.microsoft.com/office/drawing/2014/chart" uri="{C3380CC4-5D6E-409C-BE32-E72D297353CC}">
              <c16:uniqueId val="{0000000B-4DAA-4271-884B-D998F5078F6A}"/>
            </c:ext>
          </c:extLst>
        </c:ser>
        <c:dLbls>
          <c:showLegendKey val="0"/>
          <c:showVal val="0"/>
          <c:showCatName val="0"/>
          <c:showSerName val="0"/>
          <c:showPercent val="0"/>
          <c:showBubbleSize val="0"/>
        </c:dLbls>
        <c:marker val="1"/>
        <c:smooth val="0"/>
        <c:axId val="306050928"/>
        <c:axId val="306045048"/>
      </c:lineChart>
      <c:catAx>
        <c:axId val="306050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6045048"/>
        <c:crosses val="autoZero"/>
        <c:auto val="1"/>
        <c:lblAlgn val="ctr"/>
        <c:lblOffset val="100"/>
        <c:tickLblSkip val="1"/>
        <c:tickMarkSkip val="1"/>
        <c:noMultiLvlLbl val="0"/>
      </c:catAx>
      <c:valAx>
        <c:axId val="306045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6050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{ED3E83EF-29B3-43CB-8757-B31B4ED3AC87}</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{486D323B-650D-4BF6-86C6-0EBAB0094F5E}</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{C4D8B965-4979-4019-B223-8B1B4AE62EE9}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{AE7C7954-4596-4638-A26A-28831010D0CC}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{027088BD-AB4A-48B8-8D6C-FF6A43C792B0}</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{7872E370-226C-4D7F-B157-AF791280EFC6}</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{E10A2355-C3B6-453E-A5B0-E77ACD1FA68A}</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{752E9705-853C-4B81-916E-17B7D11E070E}</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{FF536A41-90D4-4469-9804-369577D6EDFC}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{E7646E81-5E0C-4386-91D2-FBC063FF8D7E}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06046616"/>
        <c:axId val="306044656"/>
      </c:scatterChart>
      <c:valAx>
        <c:axId val="30604661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6044656"/>
        <c:crosses val="autoZero"/>
        <c:crossBetween val="midCat"/>
      </c:valAx>
      <c:valAx>
        <c:axId val="30604465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60466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{583EAAA9-3791-415E-86EB-50CAEAAB851E}</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{324C02FD-6E33-4A2E-8B07-7756C3350BAD}</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{FD4EE7E8-610E-4088-A189-37C43607606C}</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{D4DE6283-E591-40AB-A90A-E3E221BD507D}</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{63C036CA-BF8E-4DE0-B508-113E919F0FBE}</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11.2</c:v>
                </c:pt>
                <c:pt idx="1">
                  <c:v>10.8</c:v>
                </c:pt>
                <c:pt idx="2">
                  <c:v>10.4</c:v>
                </c:pt>
                <c:pt idx="3">
                  <c:v>9.6999999999999993</c:v>
                </c:pt>
                <c:pt idx="4">
                  <c:v>8.8000000000000007</c:v>
                </c:pt>
              </c:numCache>
            </c:numRef>
          </c:xVal>
          <c:yVal>
            <c:numRef>
              <c:f>公会計指標分析・財政指標組合せ分析表!$K$73:$O$73</c:f>
              <c:numCache>
                <c:formatCode>#,##0.0;"▲ "#,##0.0</c:formatCode>
                <c:ptCount val="5"/>
                <c:pt idx="0">
                  <c:v>58.9</c:v>
                </c:pt>
                <c:pt idx="1">
                  <c:v>52.9</c:v>
                </c:pt>
                <c:pt idx="2">
                  <c:v>47.5</c:v>
                </c:pt>
                <c:pt idx="3">
                  <c:v>47.5</c:v>
                </c:pt>
                <c:pt idx="4">
                  <c:v>31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{C18A73D2-6C05-4899-8426-6A7E1DB70278}</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{3B7E4EE0-FD9B-4E4E-86F9-AB59206C9B5B}</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{937C4E17-3EF3-4987-93AE-8482DE8D80BB}</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{A1219019-D8E3-4BB2-B200-E8599FF77E68}</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{A8C6F2CB-4844-4251-BFB1-D477A4983923}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9</c:v>
                </c:pt>
              </c:numCache>
            </c:numRef>
          </c:xVal>
          <c:yVal>
            <c:numRef>
              <c:f>公会計指標分析・財政指標組合せ分析表!$K$77:$O$77</c:f>
              <c:numCache>
                <c:formatCode>#,##0.0;"▲ "#,##0.0</c:formatCode>
                <c:ptCount val="5"/>
                <c:pt idx="0">
                  <c:v>69.2</c:v>
                </c:pt>
                <c:pt idx="1">
                  <c:v>58.2</c:v>
                </c:pt>
                <c:pt idx="2">
                  <c:v>50.3</c:v>
                </c:pt>
                <c:pt idx="3">
                  <c:v>45.9</c:v>
                </c:pt>
                <c:pt idx="4">
                  <c:v>39</c:v>
                </c:pt>
              </c:numCache>
            </c:numRef>
          </c:yVal>
          <c:smooth val="0"/>
        </c:ser>
        <c:dLbls>
          <c:showLegendKey val="0"/>
          <c:showVal val="0"/>
          <c:showCatName val="0"/>
          <c:showSerName val="0"/>
          <c:showPercent val="0"/>
          <c:showBubbleSize val="0"/>
        </c:dLbls>
        <c:axId val="306048184"/>
        <c:axId val="306050144"/>
      </c:scatterChart>
      <c:valAx>
        <c:axId val="306048184"/>
        <c:scaling>
          <c:orientation val="minMax"/>
          <c:max val="11.4"/>
          <c:min val="8.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6050144"/>
        <c:crosses val="autoZero"/>
        <c:crossBetween val="midCat"/>
      </c:valAx>
      <c:valAx>
        <c:axId val="306050144"/>
        <c:scaling>
          <c:orientation val="minMax"/>
          <c:max val="76"/>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604818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千葉県八街市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72,713
71,074
74.94
20,412,991
19,382,612
972,681
13,106,985
17,981,930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31.0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本市の基幹産業は農業であり、また、新たな財源を確保することができない状況であるため、財政基盤が弱く、交付税に依存する状況が続いている。</a:t>
          </a:r>
          <a:endParaRPr kumimoji="1" lang="en-US" altLang="ja-JP" sz="1300">
            <a:latin typeface="ＭＳ Ｐゴシック"/>
          </a:endParaRPr>
        </a:p>
        <a:p>
          <a:r>
            <a:rPr kumimoji="1" lang="ja-JP" altLang="en-US" sz="1300">
              <a:latin typeface="ＭＳ Ｐゴシック"/>
            </a:rPr>
            <a:t>　今後は、一般廃棄物処理施設の建設に係る起債の償還が、平成３０年度までに終わることなどにより、若干の改善が見込まれる。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44</xdr:row>
      <xdr:rowOff>144992</xdr:rowOff>
    </xdr:to>
    <xdr:cxnSp macro="">
      <xdr:nvCxnSpPr>
        <xdr:cNvPr id="63" name="直線コネクタ 62"/>
        <xdr:cNvCxnSpPr/>
      </xdr:nvCxnSpPr>
      <xdr:spPr>
        <a:xfrm flipV="1">
          <a:off x="4953000" y="620077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46567</xdr:rowOff>
    </xdr:from>
    <xdr:to>
      <xdr:col>7</xdr:col>
      <xdr:colOff>152400</xdr:colOff>
      <xdr:row>40</xdr:row>
      <xdr:rowOff>66675</xdr:rowOff>
    </xdr:to>
    <xdr:cxnSp macro="">
      <xdr:nvCxnSpPr>
        <xdr:cNvPr id="68" name="直線コネクタ 67"/>
        <xdr:cNvCxnSpPr/>
      </xdr:nvCxnSpPr>
      <xdr:spPr>
        <a:xfrm flipV="1">
          <a:off x="4114800" y="69045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17585</xdr:rowOff>
    </xdr:from>
    <xdr:ext cx="762000" cy="259045"/>
    <xdr:sp macro="" textlink="">
      <xdr:nvSpPr>
        <xdr:cNvPr id="69"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66675</xdr:rowOff>
    </xdr:from>
    <xdr:to>
      <xdr:col>6</xdr:col>
      <xdr:colOff>0</xdr:colOff>
      <xdr:row>40</xdr:row>
      <xdr:rowOff>66675</xdr:rowOff>
    </xdr:to>
    <xdr:cxnSp macro="">
      <xdr:nvCxnSpPr>
        <xdr:cNvPr id="71" name="直線コネクタ 70"/>
        <xdr:cNvCxnSpPr/>
      </xdr:nvCxnSpPr>
      <xdr:spPr>
        <a:xfrm>
          <a:off x="3225800" y="692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102252</xdr:rowOff>
    </xdr:from>
    <xdr:ext cx="736600" cy="259045"/>
    <xdr:sp macro="" textlink="">
      <xdr:nvSpPr>
        <xdr:cNvPr id="73" name="テキスト ボックス 72"/>
        <xdr:cNvSpPr txBox="1"/>
      </xdr:nvSpPr>
      <xdr:spPr>
        <a:xfrm>
          <a:off x="3733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66675</xdr:rowOff>
    </xdr:from>
    <xdr:to>
      <xdr:col>4</xdr:col>
      <xdr:colOff>482600</xdr:colOff>
      <xdr:row>40</xdr:row>
      <xdr:rowOff>66675</xdr:rowOff>
    </xdr:to>
    <xdr:cxnSp macro="">
      <xdr:nvCxnSpPr>
        <xdr:cNvPr id="74" name="直線コネクタ 73"/>
        <xdr:cNvCxnSpPr/>
      </xdr:nvCxnSpPr>
      <xdr:spPr>
        <a:xfrm>
          <a:off x="2336800" y="692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102252</xdr:rowOff>
    </xdr:from>
    <xdr:ext cx="762000" cy="259045"/>
    <xdr:sp macro="" textlink="">
      <xdr:nvSpPr>
        <xdr:cNvPr id="76" name="テキスト ボックス 75"/>
        <xdr:cNvSpPr txBox="1"/>
      </xdr:nvSpPr>
      <xdr:spPr>
        <a:xfrm>
          <a:off x="2844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26458</xdr:rowOff>
    </xdr:from>
    <xdr:to>
      <xdr:col>3</xdr:col>
      <xdr:colOff>279400</xdr:colOff>
      <xdr:row>40</xdr:row>
      <xdr:rowOff>66675</xdr:rowOff>
    </xdr:to>
    <xdr:cxnSp macro="">
      <xdr:nvCxnSpPr>
        <xdr:cNvPr id="77" name="直線コネクタ 76"/>
        <xdr:cNvCxnSpPr/>
      </xdr:nvCxnSpPr>
      <xdr:spPr>
        <a:xfrm>
          <a:off x="1447800" y="68844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102252</xdr:rowOff>
    </xdr:from>
    <xdr:ext cx="762000" cy="259045"/>
    <xdr:sp macro="" textlink="">
      <xdr:nvSpPr>
        <xdr:cNvPr id="79" name="テキスト ボックス 78"/>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62035</xdr:rowOff>
    </xdr:from>
    <xdr:ext cx="762000" cy="259045"/>
    <xdr:sp macro="" textlink="">
      <xdr:nvSpPr>
        <xdr:cNvPr id="81" name="テキスト ボックス 80"/>
        <xdr:cNvSpPr txBox="1"/>
      </xdr:nvSpPr>
      <xdr:spPr>
        <a:xfrm>
          <a:off x="1066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167217</xdr:rowOff>
    </xdr:from>
    <xdr:to>
      <xdr:col>7</xdr:col>
      <xdr:colOff>203200</xdr:colOff>
      <xdr:row>40</xdr:row>
      <xdr:rowOff>97367</xdr:rowOff>
    </xdr:to>
    <xdr:sp macro="" textlink="">
      <xdr:nvSpPr>
        <xdr:cNvPr id="87" name="円/楕円 86"/>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12294</xdr:rowOff>
    </xdr:from>
    <xdr:ext cx="762000" cy="259045"/>
    <xdr:sp macro="" textlink="">
      <xdr:nvSpPr>
        <xdr:cNvPr id="88" name="財政力該当値テキスト"/>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15875</xdr:rowOff>
    </xdr:from>
    <xdr:to>
      <xdr:col>6</xdr:col>
      <xdr:colOff>50800</xdr:colOff>
      <xdr:row>40</xdr:row>
      <xdr:rowOff>117475</xdr:rowOff>
    </xdr:to>
    <xdr:sp macro="" textlink="">
      <xdr:nvSpPr>
        <xdr:cNvPr id="89" name="円/楕円 88"/>
        <xdr:cNvSpPr/>
      </xdr:nvSpPr>
      <xdr:spPr>
        <a:xfrm>
          <a:off x="4064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90" name="テキスト ボックス 89"/>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15875</xdr:rowOff>
    </xdr:from>
    <xdr:to>
      <xdr:col>4</xdr:col>
      <xdr:colOff>533400</xdr:colOff>
      <xdr:row>40</xdr:row>
      <xdr:rowOff>117475</xdr:rowOff>
    </xdr:to>
    <xdr:sp macro="" textlink="">
      <xdr:nvSpPr>
        <xdr:cNvPr id="91" name="円/楕円 90"/>
        <xdr:cNvSpPr/>
      </xdr:nvSpPr>
      <xdr:spPr>
        <a:xfrm>
          <a:off x="3175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92" name="テキスト ボックス 91"/>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15875</xdr:rowOff>
    </xdr:from>
    <xdr:to>
      <xdr:col>3</xdr:col>
      <xdr:colOff>330200</xdr:colOff>
      <xdr:row>40</xdr:row>
      <xdr:rowOff>117475</xdr:rowOff>
    </xdr:to>
    <xdr:sp macro="" textlink="">
      <xdr:nvSpPr>
        <xdr:cNvPr id="93" name="円/楕円 92"/>
        <xdr:cNvSpPr/>
      </xdr:nvSpPr>
      <xdr:spPr>
        <a:xfrm>
          <a:off x="2286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94" name="テキスト ボックス 93"/>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95" name="円/楕円 94"/>
        <xdr:cNvSpPr/>
      </xdr:nvSpPr>
      <xdr:spPr>
        <a:xfrm>
          <a:off x="1397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96" name="テキスト ボックス 95"/>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は、職員の本給、手当及び定員の減に伴い人件費が前年度より、約２億６千万円減となった他、大規模事業の起債の償還完了に伴い、公債費が前年度より約２億１千万円減となったことなどにより、数値の改善が見られた。</a:t>
          </a:r>
          <a:endParaRPr kumimoji="1" lang="en-US" altLang="ja-JP" sz="1300">
            <a:latin typeface="ＭＳ Ｐゴシック"/>
          </a:endParaRPr>
        </a:p>
        <a:p>
          <a:r>
            <a:rPr kumimoji="1" lang="ja-JP" altLang="en-US" sz="1300">
              <a:latin typeface="ＭＳ Ｐゴシック"/>
            </a:rPr>
            <a:t>　しかし、依然として類似団体の平均を下回る状況が続いており、今後においても事務事業の見直しを行うとともに、市税の徴収強化を図るなど歳入の確保に努めていく必要がある。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168366</xdr:rowOff>
    </xdr:from>
    <xdr:to>
      <xdr:col>7</xdr:col>
      <xdr:colOff>152400</xdr:colOff>
      <xdr:row>66</xdr:row>
      <xdr:rowOff>99785</xdr:rowOff>
    </xdr:to>
    <xdr:cxnSp macro="">
      <xdr:nvCxnSpPr>
        <xdr:cNvPr id="128" name="直線コネクタ 127"/>
        <xdr:cNvCxnSpPr/>
      </xdr:nvCxnSpPr>
      <xdr:spPr>
        <a:xfrm flipV="1">
          <a:off x="4953000" y="10112466"/>
          <a:ext cx="0" cy="13030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9"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30" name="直線コネクタ 129"/>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83293</xdr:rowOff>
    </xdr:from>
    <xdr:ext cx="762000" cy="259045"/>
    <xdr:sp macro="" textlink="">
      <xdr:nvSpPr>
        <xdr:cNvPr id="131" name="財政構造の弾力性最大値テキスト"/>
        <xdr:cNvSpPr txBox="1"/>
      </xdr:nvSpPr>
      <xdr:spPr>
        <a:xfrm>
          <a:off x="5041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7</xdr:col>
      <xdr:colOff>63500</xdr:colOff>
      <xdr:row>58</xdr:row>
      <xdr:rowOff>168366</xdr:rowOff>
    </xdr:from>
    <xdr:to>
      <xdr:col>7</xdr:col>
      <xdr:colOff>241300</xdr:colOff>
      <xdr:row>58</xdr:row>
      <xdr:rowOff>168366</xdr:rowOff>
    </xdr:to>
    <xdr:cxnSp macro="">
      <xdr:nvCxnSpPr>
        <xdr:cNvPr id="132" name="直線コネクタ 131"/>
        <xdr:cNvCxnSpPr/>
      </xdr:nvCxnSpPr>
      <xdr:spPr>
        <a:xfrm>
          <a:off x="4864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15240</xdr:rowOff>
    </xdr:from>
    <xdr:to>
      <xdr:col>7</xdr:col>
      <xdr:colOff>152400</xdr:colOff>
      <xdr:row>65</xdr:row>
      <xdr:rowOff>160927</xdr:rowOff>
    </xdr:to>
    <xdr:cxnSp macro="">
      <xdr:nvCxnSpPr>
        <xdr:cNvPr id="133" name="直線コネクタ 132"/>
        <xdr:cNvCxnSpPr/>
      </xdr:nvCxnSpPr>
      <xdr:spPr>
        <a:xfrm flipV="1">
          <a:off x="4114800" y="10988040"/>
          <a:ext cx="838200" cy="31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42108</xdr:rowOff>
    </xdr:from>
    <xdr:ext cx="762000" cy="259045"/>
    <xdr:sp macro="" textlink="">
      <xdr:nvSpPr>
        <xdr:cNvPr id="134" name="財政構造の弾力性平均値テキスト"/>
        <xdr:cNvSpPr txBox="1"/>
      </xdr:nvSpPr>
      <xdr:spPr>
        <a:xfrm>
          <a:off x="5041900" y="10672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25581</xdr:rowOff>
    </xdr:from>
    <xdr:to>
      <xdr:col>7</xdr:col>
      <xdr:colOff>203200</xdr:colOff>
      <xdr:row>63</xdr:row>
      <xdr:rowOff>127181</xdr:rowOff>
    </xdr:to>
    <xdr:sp macro="" textlink="">
      <xdr:nvSpPr>
        <xdr:cNvPr id="135" name="フローチャート : 判断 134"/>
        <xdr:cNvSpPr/>
      </xdr:nvSpPr>
      <xdr:spPr>
        <a:xfrm>
          <a:off x="49022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160927</xdr:rowOff>
    </xdr:from>
    <xdr:to>
      <xdr:col>6</xdr:col>
      <xdr:colOff>0</xdr:colOff>
      <xdr:row>66</xdr:row>
      <xdr:rowOff>51526</xdr:rowOff>
    </xdr:to>
    <xdr:cxnSp macro="">
      <xdr:nvCxnSpPr>
        <xdr:cNvPr id="136" name="直線コネクタ 135"/>
        <xdr:cNvCxnSpPr/>
      </xdr:nvCxnSpPr>
      <xdr:spPr>
        <a:xfrm flipV="1">
          <a:off x="3225800" y="1130517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5806</xdr:rowOff>
    </xdr:from>
    <xdr:to>
      <xdr:col>6</xdr:col>
      <xdr:colOff>50800</xdr:colOff>
      <xdr:row>64</xdr:row>
      <xdr:rowOff>107406</xdr:rowOff>
    </xdr:to>
    <xdr:sp macro="" textlink="">
      <xdr:nvSpPr>
        <xdr:cNvPr id="137" name="フローチャート : 判断 136"/>
        <xdr:cNvSpPr/>
      </xdr:nvSpPr>
      <xdr:spPr>
        <a:xfrm>
          <a:off x="4064000" y="1097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117583</xdr:rowOff>
    </xdr:from>
    <xdr:ext cx="736600" cy="259045"/>
    <xdr:sp macro="" textlink="">
      <xdr:nvSpPr>
        <xdr:cNvPr id="138" name="テキスト ボックス 137"/>
        <xdr:cNvSpPr txBox="1"/>
      </xdr:nvSpPr>
      <xdr:spPr>
        <a:xfrm>
          <a:off x="3733800" y="10747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30843</xdr:rowOff>
    </xdr:from>
    <xdr:to>
      <xdr:col>4</xdr:col>
      <xdr:colOff>482600</xdr:colOff>
      <xdr:row>66</xdr:row>
      <xdr:rowOff>51526</xdr:rowOff>
    </xdr:to>
    <xdr:cxnSp macro="">
      <xdr:nvCxnSpPr>
        <xdr:cNvPr id="139" name="直線コネクタ 138"/>
        <xdr:cNvCxnSpPr/>
      </xdr:nvCxnSpPr>
      <xdr:spPr>
        <a:xfrm>
          <a:off x="2336800" y="1134654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40" name="フローチャート : 判断 139"/>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27957</xdr:rowOff>
    </xdr:from>
    <xdr:ext cx="762000" cy="259045"/>
    <xdr:sp macro="" textlink="">
      <xdr:nvSpPr>
        <xdr:cNvPr id="141" name="テキスト ボックス 140"/>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133350</xdr:rowOff>
    </xdr:from>
    <xdr:to>
      <xdr:col>3</xdr:col>
      <xdr:colOff>279400</xdr:colOff>
      <xdr:row>66</xdr:row>
      <xdr:rowOff>30843</xdr:rowOff>
    </xdr:to>
    <xdr:cxnSp macro="">
      <xdr:nvCxnSpPr>
        <xdr:cNvPr id="142" name="直線コネクタ 141"/>
        <xdr:cNvCxnSpPr/>
      </xdr:nvCxnSpPr>
      <xdr:spPr>
        <a:xfrm>
          <a:off x="1447800" y="112776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128996</xdr:rowOff>
    </xdr:from>
    <xdr:to>
      <xdr:col>3</xdr:col>
      <xdr:colOff>330200</xdr:colOff>
      <xdr:row>64</xdr:row>
      <xdr:rowOff>59146</xdr:rowOff>
    </xdr:to>
    <xdr:sp macro="" textlink="">
      <xdr:nvSpPr>
        <xdr:cNvPr id="143" name="フローチャート : 判断 142"/>
        <xdr:cNvSpPr/>
      </xdr:nvSpPr>
      <xdr:spPr>
        <a:xfrm>
          <a:off x="2286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69323</xdr:rowOff>
    </xdr:from>
    <xdr:ext cx="762000" cy="259045"/>
    <xdr:sp macro="" textlink="">
      <xdr:nvSpPr>
        <xdr:cNvPr id="144" name="テキスト ボックス 143"/>
        <xdr:cNvSpPr txBox="1"/>
      </xdr:nvSpPr>
      <xdr:spPr>
        <a:xfrm>
          <a:off x="1955800" y="1069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5" name="フローチャート : 判断 144"/>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27957</xdr:rowOff>
    </xdr:from>
    <xdr:ext cx="762000" cy="259045"/>
    <xdr:sp macro="" textlink="">
      <xdr:nvSpPr>
        <xdr:cNvPr id="146" name="テキスト ボックス 145"/>
        <xdr:cNvSpPr txBox="1"/>
      </xdr:nvSpPr>
      <xdr:spPr>
        <a:xfrm>
          <a:off x="1066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135890</xdr:rowOff>
    </xdr:from>
    <xdr:to>
      <xdr:col>7</xdr:col>
      <xdr:colOff>203200</xdr:colOff>
      <xdr:row>64</xdr:row>
      <xdr:rowOff>66040</xdr:rowOff>
    </xdr:to>
    <xdr:sp macro="" textlink="">
      <xdr:nvSpPr>
        <xdr:cNvPr id="152" name="円/楕円 151"/>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107967</xdr:rowOff>
    </xdr:from>
    <xdr:ext cx="762000" cy="259045"/>
    <xdr:sp macro="" textlink="">
      <xdr:nvSpPr>
        <xdr:cNvPr id="153" name="財政構造の弾力性該当値テキスト"/>
        <xdr:cNvSpPr txBox="1"/>
      </xdr:nvSpPr>
      <xdr:spPr>
        <a:xfrm>
          <a:off x="5041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110127</xdr:rowOff>
    </xdr:from>
    <xdr:to>
      <xdr:col>6</xdr:col>
      <xdr:colOff>50800</xdr:colOff>
      <xdr:row>66</xdr:row>
      <xdr:rowOff>40277</xdr:rowOff>
    </xdr:to>
    <xdr:sp macro="" textlink="">
      <xdr:nvSpPr>
        <xdr:cNvPr id="154" name="円/楕円 153"/>
        <xdr:cNvSpPr/>
      </xdr:nvSpPr>
      <xdr:spPr>
        <a:xfrm>
          <a:off x="4064000" y="1125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25054</xdr:rowOff>
    </xdr:from>
    <xdr:ext cx="736600" cy="259045"/>
    <xdr:sp macro="" textlink="">
      <xdr:nvSpPr>
        <xdr:cNvPr id="155" name="テキスト ボックス 154"/>
        <xdr:cNvSpPr txBox="1"/>
      </xdr:nvSpPr>
      <xdr:spPr>
        <a:xfrm>
          <a:off x="3733800" y="11340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726</xdr:rowOff>
    </xdr:from>
    <xdr:to>
      <xdr:col>4</xdr:col>
      <xdr:colOff>533400</xdr:colOff>
      <xdr:row>66</xdr:row>
      <xdr:rowOff>102326</xdr:rowOff>
    </xdr:to>
    <xdr:sp macro="" textlink="">
      <xdr:nvSpPr>
        <xdr:cNvPr id="156" name="円/楕円 155"/>
        <xdr:cNvSpPr/>
      </xdr:nvSpPr>
      <xdr:spPr>
        <a:xfrm>
          <a:off x="3175000" y="1131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87103</xdr:rowOff>
    </xdr:from>
    <xdr:ext cx="762000" cy="259045"/>
    <xdr:sp macro="" textlink="">
      <xdr:nvSpPr>
        <xdr:cNvPr id="157" name="テキスト ボックス 156"/>
        <xdr:cNvSpPr txBox="1"/>
      </xdr:nvSpPr>
      <xdr:spPr>
        <a:xfrm>
          <a:off x="2844800" y="1140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151493</xdr:rowOff>
    </xdr:from>
    <xdr:to>
      <xdr:col>3</xdr:col>
      <xdr:colOff>330200</xdr:colOff>
      <xdr:row>66</xdr:row>
      <xdr:rowOff>81643</xdr:rowOff>
    </xdr:to>
    <xdr:sp macro="" textlink="">
      <xdr:nvSpPr>
        <xdr:cNvPr id="158" name="円/楕円 157"/>
        <xdr:cNvSpPr/>
      </xdr:nvSpPr>
      <xdr:spPr>
        <a:xfrm>
          <a:off x="2286000" y="1129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66420</xdr:rowOff>
    </xdr:from>
    <xdr:ext cx="762000" cy="259045"/>
    <xdr:sp macro="" textlink="">
      <xdr:nvSpPr>
        <xdr:cNvPr id="159" name="テキスト ボックス 158"/>
        <xdr:cNvSpPr txBox="1"/>
      </xdr:nvSpPr>
      <xdr:spPr>
        <a:xfrm>
          <a:off x="1955800" y="1138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82550</xdr:rowOff>
    </xdr:from>
    <xdr:to>
      <xdr:col>2</xdr:col>
      <xdr:colOff>127000</xdr:colOff>
      <xdr:row>66</xdr:row>
      <xdr:rowOff>12700</xdr:rowOff>
    </xdr:to>
    <xdr:sp macro="" textlink="">
      <xdr:nvSpPr>
        <xdr:cNvPr id="160" name="円/楕円 159"/>
        <xdr:cNvSpPr/>
      </xdr:nvSpPr>
      <xdr:spPr>
        <a:xfrm>
          <a:off x="1397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168927</xdr:rowOff>
    </xdr:from>
    <xdr:ext cx="762000" cy="259045"/>
    <xdr:sp macro="" textlink="">
      <xdr:nvSpPr>
        <xdr:cNvPr id="161" name="テキスト ボックス 160"/>
        <xdr:cNvSpPr txBox="1"/>
      </xdr:nvSpPr>
      <xdr:spPr>
        <a:xfrm>
          <a:off x="1066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[87,723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平成２７年度は、時限的に職員本給２％、地域手当３％削減した影響や、電力小売自由化に伴い電気事業者を入札した影響で、例年より減っている。</a:t>
          </a:r>
          <a:endParaRPr kumimoji="1" lang="en-US" altLang="ja-JP" sz="1300">
            <a:latin typeface="ＭＳ Ｐゴシック"/>
          </a:endParaRPr>
        </a:p>
        <a:p>
          <a:r>
            <a:rPr kumimoji="1" lang="ja-JP" altLang="en-US" sz="1300">
              <a:latin typeface="ＭＳ Ｐゴシック"/>
            </a:rPr>
            <a:t>　今後においても、学校給食センター調理業務の委託等により、定員を適正化し、歳出削減に努めていく。</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128012</xdr:rowOff>
    </xdr:from>
    <xdr:to>
      <xdr:col>7</xdr:col>
      <xdr:colOff>152400</xdr:colOff>
      <xdr:row>88</xdr:row>
      <xdr:rowOff>131415</xdr:rowOff>
    </xdr:to>
    <xdr:cxnSp macro="">
      <xdr:nvCxnSpPr>
        <xdr:cNvPr id="192" name="直線コネクタ 191"/>
        <xdr:cNvCxnSpPr/>
      </xdr:nvCxnSpPr>
      <xdr:spPr>
        <a:xfrm flipV="1">
          <a:off x="4953000" y="13844012"/>
          <a:ext cx="0" cy="137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103492</xdr:rowOff>
    </xdr:from>
    <xdr:ext cx="762000" cy="259045"/>
    <xdr:sp macro="" textlink="">
      <xdr:nvSpPr>
        <xdr:cNvPr id="193" name="人件費・物件費等の状況最小値テキスト"/>
        <xdr:cNvSpPr txBox="1"/>
      </xdr:nvSpPr>
      <xdr:spPr>
        <a:xfrm>
          <a:off x="5041900" y="1519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1,284,369</a:t>
          </a:r>
          <a:endParaRPr kumimoji="1" lang="ja-JP" altLang="en-US" sz="1000" b="1">
            <a:latin typeface="ＭＳ Ｐゴシック"/>
          </a:endParaRPr>
        </a:p>
      </xdr:txBody>
    </xdr:sp>
    <xdr:clientData/>
  </xdr:oneCellAnchor>
  <xdr:twoCellAnchor>
    <xdr:from>
      <xdr:col>7</xdr:col>
      <xdr:colOff>63500</xdr:colOff>
      <xdr:row>88</xdr:row>
      <xdr:rowOff>131415</xdr:rowOff>
    </xdr:from>
    <xdr:to>
      <xdr:col>7</xdr:col>
      <xdr:colOff>241300</xdr:colOff>
      <xdr:row>88</xdr:row>
      <xdr:rowOff>131415</xdr:rowOff>
    </xdr:to>
    <xdr:cxnSp macro="">
      <xdr:nvCxnSpPr>
        <xdr:cNvPr id="194" name="直線コネクタ 193"/>
        <xdr:cNvCxnSpPr/>
      </xdr:nvCxnSpPr>
      <xdr:spPr>
        <a:xfrm>
          <a:off x="4864100" y="1521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42939</xdr:rowOff>
    </xdr:from>
    <xdr:ext cx="762000" cy="259045"/>
    <xdr:sp macro="" textlink="">
      <xdr:nvSpPr>
        <xdr:cNvPr id="195" name="人件費・物件費等の状況最大値テキスト"/>
        <xdr:cNvSpPr txBox="1"/>
      </xdr:nvSpPr>
      <xdr:spPr>
        <a:xfrm>
          <a:off x="5041900" y="135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87,723</a:t>
          </a:r>
          <a:endParaRPr kumimoji="1" lang="ja-JP" altLang="en-US" sz="1000" b="1">
            <a:latin typeface="ＭＳ Ｐゴシック"/>
          </a:endParaRPr>
        </a:p>
      </xdr:txBody>
    </xdr:sp>
    <xdr:clientData/>
  </xdr:oneCellAnchor>
  <xdr:twoCellAnchor>
    <xdr:from>
      <xdr:col>7</xdr:col>
      <xdr:colOff>63500</xdr:colOff>
      <xdr:row>80</xdr:row>
      <xdr:rowOff>128012</xdr:rowOff>
    </xdr:from>
    <xdr:to>
      <xdr:col>7</xdr:col>
      <xdr:colOff>241300</xdr:colOff>
      <xdr:row>80</xdr:row>
      <xdr:rowOff>128012</xdr:rowOff>
    </xdr:to>
    <xdr:cxnSp macro="">
      <xdr:nvCxnSpPr>
        <xdr:cNvPr id="196" name="直線コネクタ 195"/>
        <xdr:cNvCxnSpPr/>
      </xdr:nvCxnSpPr>
      <xdr:spPr>
        <a:xfrm>
          <a:off x="4864100" y="1384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128012</xdr:rowOff>
    </xdr:from>
    <xdr:to>
      <xdr:col>7</xdr:col>
      <xdr:colOff>152400</xdr:colOff>
      <xdr:row>80</xdr:row>
      <xdr:rowOff>132893</xdr:rowOff>
    </xdr:to>
    <xdr:cxnSp macro="">
      <xdr:nvCxnSpPr>
        <xdr:cNvPr id="197" name="直線コネクタ 196"/>
        <xdr:cNvCxnSpPr/>
      </xdr:nvCxnSpPr>
      <xdr:spPr>
        <a:xfrm flipV="1">
          <a:off x="4114800" y="13844012"/>
          <a:ext cx="838200" cy="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115155</xdr:rowOff>
    </xdr:from>
    <xdr:ext cx="762000" cy="259045"/>
    <xdr:sp macro="" textlink="">
      <xdr:nvSpPr>
        <xdr:cNvPr id="198" name="人件費・物件費等の状況平均値テキスト"/>
        <xdr:cNvSpPr txBox="1"/>
      </xdr:nvSpPr>
      <xdr:spPr>
        <a:xfrm>
          <a:off x="5041900" y="13831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143078</xdr:rowOff>
    </xdr:from>
    <xdr:to>
      <xdr:col>7</xdr:col>
      <xdr:colOff>203200</xdr:colOff>
      <xdr:row>81</xdr:row>
      <xdr:rowOff>73228</xdr:rowOff>
    </xdr:to>
    <xdr:sp macro="" textlink="">
      <xdr:nvSpPr>
        <xdr:cNvPr id="199" name="フローチャート : 判断 198"/>
        <xdr:cNvSpPr/>
      </xdr:nvSpPr>
      <xdr:spPr>
        <a:xfrm>
          <a:off x="49022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130394</xdr:rowOff>
    </xdr:from>
    <xdr:to>
      <xdr:col>6</xdr:col>
      <xdr:colOff>0</xdr:colOff>
      <xdr:row>80</xdr:row>
      <xdr:rowOff>132893</xdr:rowOff>
    </xdr:to>
    <xdr:cxnSp macro="">
      <xdr:nvCxnSpPr>
        <xdr:cNvPr id="200" name="直線コネクタ 199"/>
        <xdr:cNvCxnSpPr/>
      </xdr:nvCxnSpPr>
      <xdr:spPr>
        <a:xfrm>
          <a:off x="3225800" y="13846394"/>
          <a:ext cx="889000" cy="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115807</xdr:rowOff>
    </xdr:from>
    <xdr:to>
      <xdr:col>6</xdr:col>
      <xdr:colOff>50800</xdr:colOff>
      <xdr:row>81</xdr:row>
      <xdr:rowOff>45957</xdr:rowOff>
    </xdr:to>
    <xdr:sp macro="" textlink="">
      <xdr:nvSpPr>
        <xdr:cNvPr id="201" name="フローチャート : 判断 200"/>
        <xdr:cNvSpPr/>
      </xdr:nvSpPr>
      <xdr:spPr>
        <a:xfrm>
          <a:off x="4064000" y="138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30734</xdr:rowOff>
    </xdr:from>
    <xdr:ext cx="736600" cy="259045"/>
    <xdr:sp macro="" textlink="">
      <xdr:nvSpPr>
        <xdr:cNvPr id="202" name="テキスト ボックス 201"/>
        <xdr:cNvSpPr txBox="1"/>
      </xdr:nvSpPr>
      <xdr:spPr>
        <a:xfrm>
          <a:off x="3733800" y="13918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130394</xdr:rowOff>
    </xdr:from>
    <xdr:to>
      <xdr:col>4</xdr:col>
      <xdr:colOff>482600</xdr:colOff>
      <xdr:row>80</xdr:row>
      <xdr:rowOff>131175</xdr:rowOff>
    </xdr:to>
    <xdr:cxnSp macro="">
      <xdr:nvCxnSpPr>
        <xdr:cNvPr id="203" name="直線コネクタ 202"/>
        <xdr:cNvCxnSpPr/>
      </xdr:nvCxnSpPr>
      <xdr:spPr>
        <a:xfrm flipV="1">
          <a:off x="2336800" y="13846394"/>
          <a:ext cx="8890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114675</xdr:rowOff>
    </xdr:from>
    <xdr:to>
      <xdr:col>4</xdr:col>
      <xdr:colOff>533400</xdr:colOff>
      <xdr:row>81</xdr:row>
      <xdr:rowOff>44825</xdr:rowOff>
    </xdr:to>
    <xdr:sp macro="" textlink="">
      <xdr:nvSpPr>
        <xdr:cNvPr id="204" name="フローチャート : 判断 203"/>
        <xdr:cNvSpPr/>
      </xdr:nvSpPr>
      <xdr:spPr>
        <a:xfrm>
          <a:off x="3175000" y="1383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29602</xdr:rowOff>
    </xdr:from>
    <xdr:ext cx="762000" cy="259045"/>
    <xdr:sp macro="" textlink="">
      <xdr:nvSpPr>
        <xdr:cNvPr id="205" name="テキスト ボックス 204"/>
        <xdr:cNvSpPr txBox="1"/>
      </xdr:nvSpPr>
      <xdr:spPr>
        <a:xfrm>
          <a:off x="2844800" y="1391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131175</xdr:rowOff>
    </xdr:from>
    <xdr:to>
      <xdr:col>3</xdr:col>
      <xdr:colOff>279400</xdr:colOff>
      <xdr:row>80</xdr:row>
      <xdr:rowOff>132288</xdr:rowOff>
    </xdr:to>
    <xdr:cxnSp macro="">
      <xdr:nvCxnSpPr>
        <xdr:cNvPr id="206" name="直線コネクタ 205"/>
        <xdr:cNvCxnSpPr/>
      </xdr:nvCxnSpPr>
      <xdr:spPr>
        <a:xfrm flipV="1">
          <a:off x="1447800" y="13847175"/>
          <a:ext cx="889000" cy="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112943</xdr:rowOff>
    </xdr:from>
    <xdr:to>
      <xdr:col>3</xdr:col>
      <xdr:colOff>330200</xdr:colOff>
      <xdr:row>81</xdr:row>
      <xdr:rowOff>43093</xdr:rowOff>
    </xdr:to>
    <xdr:sp macro="" textlink="">
      <xdr:nvSpPr>
        <xdr:cNvPr id="207" name="フローチャート : 判断 206"/>
        <xdr:cNvSpPr/>
      </xdr:nvSpPr>
      <xdr:spPr>
        <a:xfrm>
          <a:off x="2286000" y="138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27870</xdr:rowOff>
    </xdr:from>
    <xdr:ext cx="762000" cy="259045"/>
    <xdr:sp macro="" textlink="">
      <xdr:nvSpPr>
        <xdr:cNvPr id="208" name="テキスト ボックス 207"/>
        <xdr:cNvSpPr txBox="1"/>
      </xdr:nvSpPr>
      <xdr:spPr>
        <a:xfrm>
          <a:off x="1955800" y="1391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114347</xdr:rowOff>
    </xdr:from>
    <xdr:to>
      <xdr:col>2</xdr:col>
      <xdr:colOff>127000</xdr:colOff>
      <xdr:row>81</xdr:row>
      <xdr:rowOff>44497</xdr:rowOff>
    </xdr:to>
    <xdr:sp macro="" textlink="">
      <xdr:nvSpPr>
        <xdr:cNvPr id="209" name="フローチャート : 判断 208"/>
        <xdr:cNvSpPr/>
      </xdr:nvSpPr>
      <xdr:spPr>
        <a:xfrm>
          <a:off x="1397000" y="138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29274</xdr:rowOff>
    </xdr:from>
    <xdr:ext cx="762000" cy="259045"/>
    <xdr:sp macro="" textlink="">
      <xdr:nvSpPr>
        <xdr:cNvPr id="210" name="テキスト ボックス 209"/>
        <xdr:cNvSpPr txBox="1"/>
      </xdr:nvSpPr>
      <xdr:spPr>
        <a:xfrm>
          <a:off x="1066800" y="1391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77212</xdr:rowOff>
    </xdr:from>
    <xdr:to>
      <xdr:col>7</xdr:col>
      <xdr:colOff>203200</xdr:colOff>
      <xdr:row>81</xdr:row>
      <xdr:rowOff>7362</xdr:rowOff>
    </xdr:to>
    <xdr:sp macro="" textlink="">
      <xdr:nvSpPr>
        <xdr:cNvPr id="216" name="円/楕円 215"/>
        <xdr:cNvSpPr/>
      </xdr:nvSpPr>
      <xdr:spPr>
        <a:xfrm>
          <a:off x="4902200" y="1379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169939</xdr:rowOff>
    </xdr:from>
    <xdr:ext cx="762000" cy="259045"/>
    <xdr:sp macro="" textlink="">
      <xdr:nvSpPr>
        <xdr:cNvPr id="217" name="人件費・物件費等の状況該当値テキスト"/>
        <xdr:cNvSpPr txBox="1"/>
      </xdr:nvSpPr>
      <xdr:spPr>
        <a:xfrm>
          <a:off x="5041900" y="1371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87,723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82093</xdr:rowOff>
    </xdr:from>
    <xdr:to>
      <xdr:col>6</xdr:col>
      <xdr:colOff>50800</xdr:colOff>
      <xdr:row>81</xdr:row>
      <xdr:rowOff>12243</xdr:rowOff>
    </xdr:to>
    <xdr:sp macro="" textlink="">
      <xdr:nvSpPr>
        <xdr:cNvPr id="218" name="円/楕円 217"/>
        <xdr:cNvSpPr/>
      </xdr:nvSpPr>
      <xdr:spPr>
        <a:xfrm>
          <a:off x="4064000" y="1379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22420</xdr:rowOff>
    </xdr:from>
    <xdr:ext cx="736600" cy="259045"/>
    <xdr:sp macro="" textlink="">
      <xdr:nvSpPr>
        <xdr:cNvPr id="219" name="テキスト ボックス 218"/>
        <xdr:cNvSpPr txBox="1"/>
      </xdr:nvSpPr>
      <xdr:spPr>
        <a:xfrm>
          <a:off x="3733800" y="13566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91,971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79594</xdr:rowOff>
    </xdr:from>
    <xdr:to>
      <xdr:col>4</xdr:col>
      <xdr:colOff>533400</xdr:colOff>
      <xdr:row>81</xdr:row>
      <xdr:rowOff>9744</xdr:rowOff>
    </xdr:to>
    <xdr:sp macro="" textlink="">
      <xdr:nvSpPr>
        <xdr:cNvPr id="220" name="円/楕円 219"/>
        <xdr:cNvSpPr/>
      </xdr:nvSpPr>
      <xdr:spPr>
        <a:xfrm>
          <a:off x="3175000" y="1379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19921</xdr:rowOff>
    </xdr:from>
    <xdr:ext cx="762000" cy="259045"/>
    <xdr:sp macro="" textlink="">
      <xdr:nvSpPr>
        <xdr:cNvPr id="221" name="テキスト ボックス 220"/>
        <xdr:cNvSpPr txBox="1"/>
      </xdr:nvSpPr>
      <xdr:spPr>
        <a:xfrm>
          <a:off x="2844800" y="13564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89,796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80375</xdr:rowOff>
    </xdr:from>
    <xdr:to>
      <xdr:col>3</xdr:col>
      <xdr:colOff>330200</xdr:colOff>
      <xdr:row>81</xdr:row>
      <xdr:rowOff>10525</xdr:rowOff>
    </xdr:to>
    <xdr:sp macro="" textlink="">
      <xdr:nvSpPr>
        <xdr:cNvPr id="222" name="円/楕円 221"/>
        <xdr:cNvSpPr/>
      </xdr:nvSpPr>
      <xdr:spPr>
        <a:xfrm>
          <a:off x="2286000" y="1379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20702</xdr:rowOff>
    </xdr:from>
    <xdr:ext cx="762000" cy="259045"/>
    <xdr:sp macro="" textlink="">
      <xdr:nvSpPr>
        <xdr:cNvPr id="223" name="テキスト ボックス 222"/>
        <xdr:cNvSpPr txBox="1"/>
      </xdr:nvSpPr>
      <xdr:spPr>
        <a:xfrm>
          <a:off x="1955800" y="1356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90,476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81488</xdr:rowOff>
    </xdr:from>
    <xdr:to>
      <xdr:col>2</xdr:col>
      <xdr:colOff>127000</xdr:colOff>
      <xdr:row>81</xdr:row>
      <xdr:rowOff>11638</xdr:rowOff>
    </xdr:to>
    <xdr:sp macro="" textlink="">
      <xdr:nvSpPr>
        <xdr:cNvPr id="224" name="円/楕円 223"/>
        <xdr:cNvSpPr/>
      </xdr:nvSpPr>
      <xdr:spPr>
        <a:xfrm>
          <a:off x="1397000" y="1379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21815</xdr:rowOff>
    </xdr:from>
    <xdr:ext cx="762000" cy="259045"/>
    <xdr:sp macro="" textlink="">
      <xdr:nvSpPr>
        <xdr:cNvPr id="225" name="テキスト ボックス 224"/>
        <xdr:cNvSpPr txBox="1"/>
      </xdr:nvSpPr>
      <xdr:spPr>
        <a:xfrm>
          <a:off x="1066800" y="1356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91,444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H26</a:t>
          </a:r>
          <a:r>
            <a:rPr kumimoji="1" lang="ja-JP" altLang="en-US" sz="1300">
              <a:latin typeface="ＭＳ Ｐゴシック"/>
            </a:rPr>
            <a:t>の数値は時限的に職員本給を２％削減したため低くなったが、それ以外の年は類似団体の水準を若干下回っている。</a:t>
          </a:r>
          <a:endParaRPr kumimoji="1" lang="en-US" altLang="ja-JP" sz="1300">
            <a:latin typeface="ＭＳ Ｐゴシック"/>
          </a:endParaRPr>
        </a:p>
        <a:p>
          <a:r>
            <a:rPr kumimoji="1" lang="ja-JP" altLang="en-US" sz="1300">
              <a:latin typeface="ＭＳ Ｐゴシック"/>
            </a:rPr>
            <a:t>　今後も国の動向等を注視し、給与の適正化に努めていく必要がある。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86</xdr:row>
      <xdr:rowOff>53339</xdr:rowOff>
    </xdr:to>
    <xdr:cxnSp macro="">
      <xdr:nvCxnSpPr>
        <xdr:cNvPr id="254" name="直線コネクタ 253"/>
        <xdr:cNvCxnSpPr/>
      </xdr:nvCxnSpPr>
      <xdr:spPr>
        <a:xfrm flipV="1">
          <a:off x="17018000" y="13945446"/>
          <a:ext cx="0" cy="852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25416</xdr:rowOff>
    </xdr:from>
    <xdr:ext cx="762000" cy="259045"/>
    <xdr:sp macro="" textlink="">
      <xdr:nvSpPr>
        <xdr:cNvPr id="255" name="給与水準   （国との比較）最小値テキスト"/>
        <xdr:cNvSpPr txBox="1"/>
      </xdr:nvSpPr>
      <xdr:spPr>
        <a:xfrm>
          <a:off x="17106900" y="147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86</xdr:row>
      <xdr:rowOff>53339</xdr:rowOff>
    </xdr:from>
    <xdr:to>
      <xdr:col>24</xdr:col>
      <xdr:colOff>647700</xdr:colOff>
      <xdr:row>86</xdr:row>
      <xdr:rowOff>53339</xdr:rowOff>
    </xdr:to>
    <xdr:cxnSp macro="">
      <xdr:nvCxnSpPr>
        <xdr:cNvPr id="256" name="直線コネクタ 255"/>
        <xdr:cNvCxnSpPr/>
      </xdr:nvCxnSpPr>
      <xdr:spPr>
        <a:xfrm>
          <a:off x="169291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7"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8" name="直線コネクタ 257"/>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69004</xdr:rowOff>
    </xdr:from>
    <xdr:to>
      <xdr:col>24</xdr:col>
      <xdr:colOff>558800</xdr:colOff>
      <xdr:row>84</xdr:row>
      <xdr:rowOff>130811</xdr:rowOff>
    </xdr:to>
    <xdr:cxnSp macro="">
      <xdr:nvCxnSpPr>
        <xdr:cNvPr id="259" name="直線コネクタ 258"/>
        <xdr:cNvCxnSpPr/>
      </xdr:nvCxnSpPr>
      <xdr:spPr>
        <a:xfrm>
          <a:off x="16179800" y="14299354"/>
          <a:ext cx="8382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32190</xdr:rowOff>
    </xdr:from>
    <xdr:ext cx="762000" cy="259045"/>
    <xdr:sp macro="" textlink="">
      <xdr:nvSpPr>
        <xdr:cNvPr id="260" name="給与水準   （国との比較）平均値テキスト"/>
        <xdr:cNvSpPr txBox="1"/>
      </xdr:nvSpPr>
      <xdr:spPr>
        <a:xfrm>
          <a:off x="17106900" y="1426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15663</xdr:rowOff>
    </xdr:from>
    <xdr:to>
      <xdr:col>24</xdr:col>
      <xdr:colOff>609600</xdr:colOff>
      <xdr:row>84</xdr:row>
      <xdr:rowOff>117263</xdr:rowOff>
    </xdr:to>
    <xdr:sp macro="" textlink="">
      <xdr:nvSpPr>
        <xdr:cNvPr id="261" name="フローチャート : 判断 260"/>
        <xdr:cNvSpPr/>
      </xdr:nvSpPr>
      <xdr:spPr>
        <a:xfrm>
          <a:off x="16967200" y="144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69004</xdr:rowOff>
    </xdr:from>
    <xdr:to>
      <xdr:col>23</xdr:col>
      <xdr:colOff>406400</xdr:colOff>
      <xdr:row>84</xdr:row>
      <xdr:rowOff>98637</xdr:rowOff>
    </xdr:to>
    <xdr:cxnSp macro="">
      <xdr:nvCxnSpPr>
        <xdr:cNvPr id="262" name="直線コネクタ 261"/>
        <xdr:cNvCxnSpPr/>
      </xdr:nvCxnSpPr>
      <xdr:spPr>
        <a:xfrm flipV="1">
          <a:off x="15290800" y="14299354"/>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171027</xdr:rowOff>
    </xdr:from>
    <xdr:to>
      <xdr:col>23</xdr:col>
      <xdr:colOff>457200</xdr:colOff>
      <xdr:row>84</xdr:row>
      <xdr:rowOff>101177</xdr:rowOff>
    </xdr:to>
    <xdr:sp macro="" textlink="">
      <xdr:nvSpPr>
        <xdr:cNvPr id="263" name="フローチャート : 判断 262"/>
        <xdr:cNvSpPr/>
      </xdr:nvSpPr>
      <xdr:spPr>
        <a:xfrm>
          <a:off x="16129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85954</xdr:rowOff>
    </xdr:from>
    <xdr:ext cx="736600" cy="259045"/>
    <xdr:sp macro="" textlink="">
      <xdr:nvSpPr>
        <xdr:cNvPr id="264" name="テキスト ボックス 263"/>
        <xdr:cNvSpPr txBox="1"/>
      </xdr:nvSpPr>
      <xdr:spPr>
        <a:xfrm>
          <a:off x="15798800" y="14487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98637</xdr:rowOff>
    </xdr:from>
    <xdr:to>
      <xdr:col>22</xdr:col>
      <xdr:colOff>203200</xdr:colOff>
      <xdr:row>88</xdr:row>
      <xdr:rowOff>56304</xdr:rowOff>
    </xdr:to>
    <xdr:cxnSp macro="">
      <xdr:nvCxnSpPr>
        <xdr:cNvPr id="265" name="直線コネクタ 264"/>
        <xdr:cNvCxnSpPr/>
      </xdr:nvCxnSpPr>
      <xdr:spPr>
        <a:xfrm flipV="1">
          <a:off x="14401800" y="14500437"/>
          <a:ext cx="889000" cy="64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66" name="フローチャート : 判断 265"/>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67" name="テキスト ボックス 266"/>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56304</xdr:rowOff>
    </xdr:from>
    <xdr:to>
      <xdr:col>21</xdr:col>
      <xdr:colOff>0</xdr:colOff>
      <xdr:row>88</xdr:row>
      <xdr:rowOff>80434</xdr:rowOff>
    </xdr:to>
    <xdr:cxnSp macro="">
      <xdr:nvCxnSpPr>
        <xdr:cNvPr id="268" name="直線コネクタ 267"/>
        <xdr:cNvCxnSpPr/>
      </xdr:nvCxnSpPr>
      <xdr:spPr>
        <a:xfrm flipV="1">
          <a:off x="13512800" y="1514390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120650</xdr:rowOff>
    </xdr:from>
    <xdr:to>
      <xdr:col>21</xdr:col>
      <xdr:colOff>50800</xdr:colOff>
      <xdr:row>88</xdr:row>
      <xdr:rowOff>50800</xdr:rowOff>
    </xdr:to>
    <xdr:sp macro="" textlink="">
      <xdr:nvSpPr>
        <xdr:cNvPr id="269" name="フローチャート : 判断 268"/>
        <xdr:cNvSpPr/>
      </xdr:nvSpPr>
      <xdr:spPr>
        <a:xfrm>
          <a:off x="14351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60977</xdr:rowOff>
    </xdr:from>
    <xdr:ext cx="762000" cy="259045"/>
    <xdr:sp macro="" textlink="">
      <xdr:nvSpPr>
        <xdr:cNvPr id="270" name="テキスト ボックス 269"/>
        <xdr:cNvSpPr txBox="1"/>
      </xdr:nvSpPr>
      <xdr:spPr>
        <a:xfrm>
          <a:off x="14020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71" name="フローチャート : 判断 270"/>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72" name="テキスト ボックス 271"/>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80011</xdr:rowOff>
    </xdr:from>
    <xdr:to>
      <xdr:col>24</xdr:col>
      <xdr:colOff>609600</xdr:colOff>
      <xdr:row>85</xdr:row>
      <xdr:rowOff>10161</xdr:rowOff>
    </xdr:to>
    <xdr:sp macro="" textlink="">
      <xdr:nvSpPr>
        <xdr:cNvPr id="278" name="円/楕円 277"/>
        <xdr:cNvSpPr/>
      </xdr:nvSpPr>
      <xdr:spPr>
        <a:xfrm>
          <a:off x="169672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52088</xdr:rowOff>
    </xdr:from>
    <xdr:ext cx="762000" cy="259045"/>
    <xdr:sp macro="" textlink="">
      <xdr:nvSpPr>
        <xdr:cNvPr id="279" name="給与水準   （国との比較）該当値テキスト"/>
        <xdr:cNvSpPr txBox="1"/>
      </xdr:nvSpPr>
      <xdr:spPr>
        <a:xfrm>
          <a:off x="17106900" y="1445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18204</xdr:rowOff>
    </xdr:from>
    <xdr:to>
      <xdr:col>23</xdr:col>
      <xdr:colOff>457200</xdr:colOff>
      <xdr:row>83</xdr:row>
      <xdr:rowOff>119804</xdr:rowOff>
    </xdr:to>
    <xdr:sp macro="" textlink="">
      <xdr:nvSpPr>
        <xdr:cNvPr id="280" name="円/楕円 279"/>
        <xdr:cNvSpPr/>
      </xdr:nvSpPr>
      <xdr:spPr>
        <a:xfrm>
          <a:off x="16129000" y="142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129981</xdr:rowOff>
    </xdr:from>
    <xdr:ext cx="736600" cy="259045"/>
    <xdr:sp macro="" textlink="">
      <xdr:nvSpPr>
        <xdr:cNvPr id="281" name="テキスト ボックス 280"/>
        <xdr:cNvSpPr txBox="1"/>
      </xdr:nvSpPr>
      <xdr:spPr>
        <a:xfrm>
          <a:off x="15798800" y="14017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47837</xdr:rowOff>
    </xdr:from>
    <xdr:to>
      <xdr:col>22</xdr:col>
      <xdr:colOff>254000</xdr:colOff>
      <xdr:row>84</xdr:row>
      <xdr:rowOff>149437</xdr:rowOff>
    </xdr:to>
    <xdr:sp macro="" textlink="">
      <xdr:nvSpPr>
        <xdr:cNvPr id="282" name="円/楕円 281"/>
        <xdr:cNvSpPr/>
      </xdr:nvSpPr>
      <xdr:spPr>
        <a:xfrm>
          <a:off x="15240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134214</xdr:rowOff>
    </xdr:from>
    <xdr:ext cx="762000" cy="259045"/>
    <xdr:sp macro="" textlink="">
      <xdr:nvSpPr>
        <xdr:cNvPr id="283" name="テキスト ボックス 282"/>
        <xdr:cNvSpPr txBox="1"/>
      </xdr:nvSpPr>
      <xdr:spPr>
        <a:xfrm>
          <a:off x="14909800" y="145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5504</xdr:rowOff>
    </xdr:from>
    <xdr:to>
      <xdr:col>21</xdr:col>
      <xdr:colOff>50800</xdr:colOff>
      <xdr:row>88</xdr:row>
      <xdr:rowOff>107104</xdr:rowOff>
    </xdr:to>
    <xdr:sp macro="" textlink="">
      <xdr:nvSpPr>
        <xdr:cNvPr id="284" name="円/楕円 283"/>
        <xdr:cNvSpPr/>
      </xdr:nvSpPr>
      <xdr:spPr>
        <a:xfrm>
          <a:off x="14351000" y="150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91881</xdr:rowOff>
    </xdr:from>
    <xdr:ext cx="762000" cy="259045"/>
    <xdr:sp macro="" textlink="">
      <xdr:nvSpPr>
        <xdr:cNvPr id="285" name="テキスト ボックス 284"/>
        <xdr:cNvSpPr txBox="1"/>
      </xdr:nvSpPr>
      <xdr:spPr>
        <a:xfrm>
          <a:off x="14020800" y="1517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29634</xdr:rowOff>
    </xdr:from>
    <xdr:to>
      <xdr:col>19</xdr:col>
      <xdr:colOff>533400</xdr:colOff>
      <xdr:row>88</xdr:row>
      <xdr:rowOff>131234</xdr:rowOff>
    </xdr:to>
    <xdr:sp macro="" textlink="">
      <xdr:nvSpPr>
        <xdr:cNvPr id="286" name="円/楕円 285"/>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116011</xdr:rowOff>
    </xdr:from>
    <xdr:ext cx="762000" cy="259045"/>
    <xdr:sp macro="" textlink="">
      <xdr:nvSpPr>
        <xdr:cNvPr id="287" name="テキスト ボックス 286"/>
        <xdr:cNvSpPr txBox="1"/>
      </xdr:nvSpPr>
      <xdr:spPr>
        <a:xfrm>
          <a:off x="13131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類似団体より数値が若干下回っているが、千葉県平均と同レベルである。</a:t>
          </a:r>
          <a:endParaRPr kumimoji="1" lang="en-US" altLang="ja-JP" sz="1300">
            <a:latin typeface="ＭＳ Ｐゴシック"/>
          </a:endParaRPr>
        </a:p>
        <a:p>
          <a:r>
            <a:rPr kumimoji="1" lang="ja-JP" altLang="en-US" sz="1300">
              <a:latin typeface="ＭＳ Ｐゴシック"/>
            </a:rPr>
            <a:t>　現在学校給食センター調理業務の委託等により、定員の適正化を行っているところであり、今後数値の改善に努める。</a:t>
          </a: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21046</xdr:rowOff>
    </xdr:from>
    <xdr:to>
      <xdr:col>24</xdr:col>
      <xdr:colOff>558800</xdr:colOff>
      <xdr:row>66</xdr:row>
      <xdr:rowOff>118170</xdr:rowOff>
    </xdr:to>
    <xdr:cxnSp macro="">
      <xdr:nvCxnSpPr>
        <xdr:cNvPr id="319" name="直線コネクタ 318"/>
        <xdr:cNvCxnSpPr/>
      </xdr:nvCxnSpPr>
      <xdr:spPr>
        <a:xfrm flipV="1">
          <a:off x="17018000" y="10136596"/>
          <a:ext cx="0" cy="1297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90247</xdr:rowOff>
    </xdr:from>
    <xdr:ext cx="762000" cy="259045"/>
    <xdr:sp macro="" textlink="">
      <xdr:nvSpPr>
        <xdr:cNvPr id="320" name="定員管理の状況最小値テキスト"/>
        <xdr:cNvSpPr txBox="1"/>
      </xdr:nvSpPr>
      <xdr:spPr>
        <a:xfrm>
          <a:off x="17106900" y="114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a:t>
          </a:r>
          <a:endParaRPr kumimoji="1" lang="ja-JP" altLang="en-US" sz="1000" b="1">
            <a:latin typeface="ＭＳ Ｐゴシック"/>
          </a:endParaRPr>
        </a:p>
      </xdr:txBody>
    </xdr:sp>
    <xdr:clientData/>
  </xdr:oneCellAnchor>
  <xdr:twoCellAnchor>
    <xdr:from>
      <xdr:col>24</xdr:col>
      <xdr:colOff>469900</xdr:colOff>
      <xdr:row>66</xdr:row>
      <xdr:rowOff>118170</xdr:rowOff>
    </xdr:from>
    <xdr:to>
      <xdr:col>24</xdr:col>
      <xdr:colOff>647700</xdr:colOff>
      <xdr:row>66</xdr:row>
      <xdr:rowOff>118170</xdr:rowOff>
    </xdr:to>
    <xdr:cxnSp macro="">
      <xdr:nvCxnSpPr>
        <xdr:cNvPr id="321" name="直線コネクタ 320"/>
        <xdr:cNvCxnSpPr/>
      </xdr:nvCxnSpPr>
      <xdr:spPr>
        <a:xfrm>
          <a:off x="16929100" y="114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107423</xdr:rowOff>
    </xdr:from>
    <xdr:ext cx="762000" cy="259045"/>
    <xdr:sp macro="" textlink="">
      <xdr:nvSpPr>
        <xdr:cNvPr id="322"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59</xdr:row>
      <xdr:rowOff>21046</xdr:rowOff>
    </xdr:from>
    <xdr:to>
      <xdr:col>24</xdr:col>
      <xdr:colOff>647700</xdr:colOff>
      <xdr:row>59</xdr:row>
      <xdr:rowOff>21046</xdr:rowOff>
    </xdr:to>
    <xdr:cxnSp macro="">
      <xdr:nvCxnSpPr>
        <xdr:cNvPr id="323" name="直線コネクタ 322"/>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71362</xdr:rowOff>
    </xdr:from>
    <xdr:to>
      <xdr:col>24</xdr:col>
      <xdr:colOff>558800</xdr:colOff>
      <xdr:row>60</xdr:row>
      <xdr:rowOff>71362</xdr:rowOff>
    </xdr:to>
    <xdr:cxnSp macro="">
      <xdr:nvCxnSpPr>
        <xdr:cNvPr id="324" name="直線コネクタ 323"/>
        <xdr:cNvCxnSpPr/>
      </xdr:nvCxnSpPr>
      <xdr:spPr>
        <a:xfrm>
          <a:off x="16179800" y="103583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137419</xdr:rowOff>
    </xdr:from>
    <xdr:ext cx="762000" cy="259045"/>
    <xdr:sp macro="" textlink="">
      <xdr:nvSpPr>
        <xdr:cNvPr id="325" name="定員管理の状況平均値テキスト"/>
        <xdr:cNvSpPr txBox="1"/>
      </xdr:nvSpPr>
      <xdr:spPr>
        <a:xfrm>
          <a:off x="17106900" y="10424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165342</xdr:rowOff>
    </xdr:from>
    <xdr:to>
      <xdr:col>24</xdr:col>
      <xdr:colOff>609600</xdr:colOff>
      <xdr:row>61</xdr:row>
      <xdr:rowOff>95492</xdr:rowOff>
    </xdr:to>
    <xdr:sp macro="" textlink="">
      <xdr:nvSpPr>
        <xdr:cNvPr id="326" name="フローチャート : 判断 325"/>
        <xdr:cNvSpPr/>
      </xdr:nvSpPr>
      <xdr:spPr>
        <a:xfrm>
          <a:off x="169672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71362</xdr:rowOff>
    </xdr:from>
    <xdr:to>
      <xdr:col>23</xdr:col>
      <xdr:colOff>406400</xdr:colOff>
      <xdr:row>60</xdr:row>
      <xdr:rowOff>82852</xdr:rowOff>
    </xdr:to>
    <xdr:cxnSp macro="">
      <xdr:nvCxnSpPr>
        <xdr:cNvPr id="327" name="直線コネクタ 326"/>
        <xdr:cNvCxnSpPr/>
      </xdr:nvCxnSpPr>
      <xdr:spPr>
        <a:xfrm flipV="1">
          <a:off x="15290800" y="103583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69971</xdr:rowOff>
    </xdr:from>
    <xdr:to>
      <xdr:col>23</xdr:col>
      <xdr:colOff>457200</xdr:colOff>
      <xdr:row>61</xdr:row>
      <xdr:rowOff>121</xdr:rowOff>
    </xdr:to>
    <xdr:sp macro="" textlink="">
      <xdr:nvSpPr>
        <xdr:cNvPr id="328" name="フローチャート : 判断 327"/>
        <xdr:cNvSpPr/>
      </xdr:nvSpPr>
      <xdr:spPr>
        <a:xfrm>
          <a:off x="16129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156348</xdr:rowOff>
    </xdr:from>
    <xdr:ext cx="736600" cy="259045"/>
    <xdr:sp macro="" textlink="">
      <xdr:nvSpPr>
        <xdr:cNvPr id="329" name="テキスト ボックス 328"/>
        <xdr:cNvSpPr txBox="1"/>
      </xdr:nvSpPr>
      <xdr:spPr>
        <a:xfrm>
          <a:off x="15798800" y="104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79405</xdr:rowOff>
    </xdr:from>
    <xdr:to>
      <xdr:col>22</xdr:col>
      <xdr:colOff>203200</xdr:colOff>
      <xdr:row>60</xdr:row>
      <xdr:rowOff>82852</xdr:rowOff>
    </xdr:to>
    <xdr:cxnSp macro="">
      <xdr:nvCxnSpPr>
        <xdr:cNvPr id="330" name="直線コネクタ 329"/>
        <xdr:cNvCxnSpPr/>
      </xdr:nvCxnSpPr>
      <xdr:spPr>
        <a:xfrm>
          <a:off x="14401800" y="1036640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74567</xdr:rowOff>
    </xdr:from>
    <xdr:to>
      <xdr:col>22</xdr:col>
      <xdr:colOff>254000</xdr:colOff>
      <xdr:row>61</xdr:row>
      <xdr:rowOff>4717</xdr:rowOff>
    </xdr:to>
    <xdr:sp macro="" textlink="">
      <xdr:nvSpPr>
        <xdr:cNvPr id="331" name="フローチャート : 判断 330"/>
        <xdr:cNvSpPr/>
      </xdr:nvSpPr>
      <xdr:spPr>
        <a:xfrm>
          <a:off x="15240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160944</xdr:rowOff>
    </xdr:from>
    <xdr:ext cx="762000" cy="259045"/>
    <xdr:sp macro="" textlink="">
      <xdr:nvSpPr>
        <xdr:cNvPr id="332" name="テキスト ボックス 331"/>
        <xdr:cNvSpPr txBox="1"/>
      </xdr:nvSpPr>
      <xdr:spPr>
        <a:xfrm>
          <a:off x="14909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79405</xdr:rowOff>
    </xdr:from>
    <xdr:to>
      <xdr:col>21</xdr:col>
      <xdr:colOff>0</xdr:colOff>
      <xdr:row>60</xdr:row>
      <xdr:rowOff>86299</xdr:rowOff>
    </xdr:to>
    <xdr:cxnSp macro="">
      <xdr:nvCxnSpPr>
        <xdr:cNvPr id="333" name="直線コネクタ 332"/>
        <xdr:cNvCxnSpPr/>
      </xdr:nvCxnSpPr>
      <xdr:spPr>
        <a:xfrm flipV="1">
          <a:off x="13512800" y="1036640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83759</xdr:rowOff>
    </xdr:from>
    <xdr:to>
      <xdr:col>21</xdr:col>
      <xdr:colOff>50800</xdr:colOff>
      <xdr:row>61</xdr:row>
      <xdr:rowOff>13909</xdr:rowOff>
    </xdr:to>
    <xdr:sp macro="" textlink="">
      <xdr:nvSpPr>
        <xdr:cNvPr id="334" name="フローチャート : 判断 333"/>
        <xdr:cNvSpPr/>
      </xdr:nvSpPr>
      <xdr:spPr>
        <a:xfrm>
          <a:off x="14351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170136</xdr:rowOff>
    </xdr:from>
    <xdr:ext cx="762000" cy="259045"/>
    <xdr:sp macro="" textlink="">
      <xdr:nvSpPr>
        <xdr:cNvPr id="335" name="テキスト ボックス 334"/>
        <xdr:cNvSpPr txBox="1"/>
      </xdr:nvSpPr>
      <xdr:spPr>
        <a:xfrm>
          <a:off x="14020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97548</xdr:rowOff>
    </xdr:from>
    <xdr:to>
      <xdr:col>19</xdr:col>
      <xdr:colOff>533400</xdr:colOff>
      <xdr:row>61</xdr:row>
      <xdr:rowOff>27698</xdr:rowOff>
    </xdr:to>
    <xdr:sp macro="" textlink="">
      <xdr:nvSpPr>
        <xdr:cNvPr id="336" name="フローチャート : 判断 335"/>
        <xdr:cNvSpPr/>
      </xdr:nvSpPr>
      <xdr:spPr>
        <a:xfrm>
          <a:off x="13462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12475</xdr:rowOff>
    </xdr:from>
    <xdr:ext cx="762000" cy="259045"/>
    <xdr:sp macro="" textlink="">
      <xdr:nvSpPr>
        <xdr:cNvPr id="337" name="テキスト ボックス 336"/>
        <xdr:cNvSpPr txBox="1"/>
      </xdr:nvSpPr>
      <xdr:spPr>
        <a:xfrm>
          <a:off x="13131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20562</xdr:rowOff>
    </xdr:from>
    <xdr:to>
      <xdr:col>24</xdr:col>
      <xdr:colOff>609600</xdr:colOff>
      <xdr:row>60</xdr:row>
      <xdr:rowOff>122162</xdr:rowOff>
    </xdr:to>
    <xdr:sp macro="" textlink="">
      <xdr:nvSpPr>
        <xdr:cNvPr id="343" name="円/楕円 342"/>
        <xdr:cNvSpPr/>
      </xdr:nvSpPr>
      <xdr:spPr>
        <a:xfrm>
          <a:off x="16967200" y="1030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37089</xdr:rowOff>
    </xdr:from>
    <xdr:ext cx="762000" cy="259045"/>
    <xdr:sp macro="" textlink="">
      <xdr:nvSpPr>
        <xdr:cNvPr id="344" name="定員管理の状況該当値テキスト"/>
        <xdr:cNvSpPr txBox="1"/>
      </xdr:nvSpPr>
      <xdr:spPr>
        <a:xfrm>
          <a:off x="17106900" y="1015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20562</xdr:rowOff>
    </xdr:from>
    <xdr:to>
      <xdr:col>23</xdr:col>
      <xdr:colOff>457200</xdr:colOff>
      <xdr:row>60</xdr:row>
      <xdr:rowOff>122162</xdr:rowOff>
    </xdr:to>
    <xdr:sp macro="" textlink="">
      <xdr:nvSpPr>
        <xdr:cNvPr id="345" name="円/楕円 344"/>
        <xdr:cNvSpPr/>
      </xdr:nvSpPr>
      <xdr:spPr>
        <a:xfrm>
          <a:off x="16129000" y="1030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132339</xdr:rowOff>
    </xdr:from>
    <xdr:ext cx="736600" cy="259045"/>
    <xdr:sp macro="" textlink="">
      <xdr:nvSpPr>
        <xdr:cNvPr id="346" name="テキスト ボックス 345"/>
        <xdr:cNvSpPr txBox="1"/>
      </xdr:nvSpPr>
      <xdr:spPr>
        <a:xfrm>
          <a:off x="15798800" y="10076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32052</xdr:rowOff>
    </xdr:from>
    <xdr:to>
      <xdr:col>22</xdr:col>
      <xdr:colOff>254000</xdr:colOff>
      <xdr:row>60</xdr:row>
      <xdr:rowOff>133652</xdr:rowOff>
    </xdr:to>
    <xdr:sp macro="" textlink="">
      <xdr:nvSpPr>
        <xdr:cNvPr id="347" name="円/楕円 346"/>
        <xdr:cNvSpPr/>
      </xdr:nvSpPr>
      <xdr:spPr>
        <a:xfrm>
          <a:off x="15240000" y="1031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143829</xdr:rowOff>
    </xdr:from>
    <xdr:ext cx="762000" cy="259045"/>
    <xdr:sp macro="" textlink="">
      <xdr:nvSpPr>
        <xdr:cNvPr id="348" name="テキスト ボックス 347"/>
        <xdr:cNvSpPr txBox="1"/>
      </xdr:nvSpPr>
      <xdr:spPr>
        <a:xfrm>
          <a:off x="14909800" y="1008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28605</xdr:rowOff>
    </xdr:from>
    <xdr:to>
      <xdr:col>21</xdr:col>
      <xdr:colOff>50800</xdr:colOff>
      <xdr:row>60</xdr:row>
      <xdr:rowOff>130205</xdr:rowOff>
    </xdr:to>
    <xdr:sp macro="" textlink="">
      <xdr:nvSpPr>
        <xdr:cNvPr id="349" name="円/楕円 348"/>
        <xdr:cNvSpPr/>
      </xdr:nvSpPr>
      <xdr:spPr>
        <a:xfrm>
          <a:off x="14351000" y="1031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140382</xdr:rowOff>
    </xdr:from>
    <xdr:ext cx="762000" cy="259045"/>
    <xdr:sp macro="" textlink="">
      <xdr:nvSpPr>
        <xdr:cNvPr id="350" name="テキスト ボックス 349"/>
        <xdr:cNvSpPr txBox="1"/>
      </xdr:nvSpPr>
      <xdr:spPr>
        <a:xfrm>
          <a:off x="14020800" y="10084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35499</xdr:rowOff>
    </xdr:from>
    <xdr:to>
      <xdr:col>19</xdr:col>
      <xdr:colOff>533400</xdr:colOff>
      <xdr:row>60</xdr:row>
      <xdr:rowOff>137099</xdr:rowOff>
    </xdr:to>
    <xdr:sp macro="" textlink="">
      <xdr:nvSpPr>
        <xdr:cNvPr id="351" name="円/楕円 350"/>
        <xdr:cNvSpPr/>
      </xdr:nvSpPr>
      <xdr:spPr>
        <a:xfrm>
          <a:off x="13462000" y="103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147276</xdr:rowOff>
    </xdr:from>
    <xdr:ext cx="762000" cy="259045"/>
    <xdr:sp macro="" textlink="">
      <xdr:nvSpPr>
        <xdr:cNvPr id="352" name="テキスト ボックス 351"/>
        <xdr:cNvSpPr txBox="1"/>
      </xdr:nvSpPr>
      <xdr:spPr>
        <a:xfrm>
          <a:off x="13131800" y="1009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実質公債費比率は類似団体とほぼ同位置にあるが、全国平均や千葉県平均と比較すると下回っている。</a:t>
          </a:r>
          <a:endParaRPr kumimoji="1" lang="en-US" altLang="ja-JP" sz="1300">
            <a:latin typeface="ＭＳ Ｐゴシック"/>
          </a:endParaRPr>
        </a:p>
        <a:p>
          <a:r>
            <a:rPr kumimoji="1" lang="ja-JP" altLang="en-US" sz="1300">
              <a:latin typeface="ＭＳ Ｐゴシック"/>
            </a:rPr>
            <a:t>　今後公債費は減少傾向にあるため、実質公債費比率は改善することが見込まれる。</a:t>
          </a: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47897</xdr:rowOff>
    </xdr:to>
    <xdr:cxnSp macro="">
      <xdr:nvCxnSpPr>
        <xdr:cNvPr id="382" name="直線コネクタ 381"/>
        <xdr:cNvCxnSpPr/>
      </xdr:nvCxnSpPr>
      <xdr:spPr>
        <a:xfrm flipV="1">
          <a:off x="17018000" y="6330043"/>
          <a:ext cx="0" cy="1261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19974</xdr:rowOff>
    </xdr:from>
    <xdr:ext cx="762000" cy="259045"/>
    <xdr:sp macro="" textlink="">
      <xdr:nvSpPr>
        <xdr:cNvPr id="383"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44</xdr:row>
      <xdr:rowOff>47897</xdr:rowOff>
    </xdr:from>
    <xdr:to>
      <xdr:col>24</xdr:col>
      <xdr:colOff>647700</xdr:colOff>
      <xdr:row>44</xdr:row>
      <xdr:rowOff>47897</xdr:rowOff>
    </xdr:to>
    <xdr:cxnSp macro="">
      <xdr:nvCxnSpPr>
        <xdr:cNvPr id="384" name="直線コネクタ 383"/>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85"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86" name="直線コネクタ 385"/>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45176</xdr:rowOff>
    </xdr:from>
    <xdr:to>
      <xdr:col>24</xdr:col>
      <xdr:colOff>558800</xdr:colOff>
      <xdr:row>41</xdr:row>
      <xdr:rowOff>107224</xdr:rowOff>
    </xdr:to>
    <xdr:cxnSp macro="">
      <xdr:nvCxnSpPr>
        <xdr:cNvPr id="387" name="直線コネクタ 386"/>
        <xdr:cNvCxnSpPr/>
      </xdr:nvCxnSpPr>
      <xdr:spPr>
        <a:xfrm flipV="1">
          <a:off x="16179800" y="7074626"/>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151692</xdr:rowOff>
    </xdr:from>
    <xdr:ext cx="762000" cy="259045"/>
    <xdr:sp macro="" textlink="">
      <xdr:nvSpPr>
        <xdr:cNvPr id="388" name="公債費負担の状況平均値テキスト"/>
        <xdr:cNvSpPr txBox="1"/>
      </xdr:nvSpPr>
      <xdr:spPr>
        <a:xfrm>
          <a:off x="17106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389" name="フローチャート : 判断 388"/>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107224</xdr:rowOff>
    </xdr:from>
    <xdr:to>
      <xdr:col>23</xdr:col>
      <xdr:colOff>406400</xdr:colOff>
      <xdr:row>41</xdr:row>
      <xdr:rowOff>155484</xdr:rowOff>
    </xdr:to>
    <xdr:cxnSp macro="">
      <xdr:nvCxnSpPr>
        <xdr:cNvPr id="390" name="直線コネクタ 389"/>
        <xdr:cNvCxnSpPr/>
      </xdr:nvCxnSpPr>
      <xdr:spPr>
        <a:xfrm flipV="1">
          <a:off x="15290800" y="713667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165826</xdr:rowOff>
    </xdr:from>
    <xdr:to>
      <xdr:col>23</xdr:col>
      <xdr:colOff>457200</xdr:colOff>
      <xdr:row>41</xdr:row>
      <xdr:rowOff>95976</xdr:rowOff>
    </xdr:to>
    <xdr:sp macro="" textlink="">
      <xdr:nvSpPr>
        <xdr:cNvPr id="391" name="フローチャート : 判断 390"/>
        <xdr:cNvSpPr/>
      </xdr:nvSpPr>
      <xdr:spPr>
        <a:xfrm>
          <a:off x="16129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106153</xdr:rowOff>
    </xdr:from>
    <xdr:ext cx="736600" cy="259045"/>
    <xdr:sp macro="" textlink="">
      <xdr:nvSpPr>
        <xdr:cNvPr id="392" name="テキスト ボックス 391"/>
        <xdr:cNvSpPr txBox="1"/>
      </xdr:nvSpPr>
      <xdr:spPr>
        <a:xfrm>
          <a:off x="15798800" y="6792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155484</xdr:rowOff>
    </xdr:from>
    <xdr:to>
      <xdr:col>22</xdr:col>
      <xdr:colOff>203200</xdr:colOff>
      <xdr:row>42</xdr:row>
      <xdr:rowOff>11612</xdr:rowOff>
    </xdr:to>
    <xdr:cxnSp macro="">
      <xdr:nvCxnSpPr>
        <xdr:cNvPr id="393" name="直線コネクタ 392"/>
        <xdr:cNvCxnSpPr/>
      </xdr:nvCxnSpPr>
      <xdr:spPr>
        <a:xfrm flipV="1">
          <a:off x="14401800" y="7184934"/>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49530</xdr:rowOff>
    </xdr:from>
    <xdr:to>
      <xdr:col>22</xdr:col>
      <xdr:colOff>254000</xdr:colOff>
      <xdr:row>41</xdr:row>
      <xdr:rowOff>151130</xdr:rowOff>
    </xdr:to>
    <xdr:sp macro="" textlink="">
      <xdr:nvSpPr>
        <xdr:cNvPr id="394" name="フローチャート : 判断 393"/>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161307</xdr:rowOff>
    </xdr:from>
    <xdr:ext cx="762000" cy="259045"/>
    <xdr:sp macro="" textlink="">
      <xdr:nvSpPr>
        <xdr:cNvPr id="395" name="テキスト ボックス 394"/>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11612</xdr:rowOff>
    </xdr:from>
    <xdr:to>
      <xdr:col>21</xdr:col>
      <xdr:colOff>0</xdr:colOff>
      <xdr:row>42</xdr:row>
      <xdr:rowOff>39188</xdr:rowOff>
    </xdr:to>
    <xdr:cxnSp macro="">
      <xdr:nvCxnSpPr>
        <xdr:cNvPr id="396" name="直線コネクタ 395"/>
        <xdr:cNvCxnSpPr/>
      </xdr:nvCxnSpPr>
      <xdr:spPr>
        <a:xfrm flipV="1">
          <a:off x="13512800" y="7212512"/>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397" name="フローチャート : 判断 396"/>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398" name="テキスト ボックス 397"/>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152944</xdr:rowOff>
    </xdr:from>
    <xdr:to>
      <xdr:col>19</xdr:col>
      <xdr:colOff>533400</xdr:colOff>
      <xdr:row>42</xdr:row>
      <xdr:rowOff>83094</xdr:rowOff>
    </xdr:to>
    <xdr:sp macro="" textlink="">
      <xdr:nvSpPr>
        <xdr:cNvPr id="399" name="フローチャート : 判断 398"/>
        <xdr:cNvSpPr/>
      </xdr:nvSpPr>
      <xdr:spPr>
        <a:xfrm>
          <a:off x="13462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93271</xdr:rowOff>
    </xdr:from>
    <xdr:ext cx="762000" cy="259045"/>
    <xdr:sp macro="" textlink="">
      <xdr:nvSpPr>
        <xdr:cNvPr id="400" name="テキスト ボックス 399"/>
        <xdr:cNvSpPr txBox="1"/>
      </xdr:nvSpPr>
      <xdr:spPr>
        <a:xfrm>
          <a:off x="13131800" y="695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165826</xdr:rowOff>
    </xdr:from>
    <xdr:to>
      <xdr:col>24</xdr:col>
      <xdr:colOff>609600</xdr:colOff>
      <xdr:row>41</xdr:row>
      <xdr:rowOff>95976</xdr:rowOff>
    </xdr:to>
    <xdr:sp macro="" textlink="">
      <xdr:nvSpPr>
        <xdr:cNvPr id="406" name="円/楕円 405"/>
        <xdr:cNvSpPr/>
      </xdr:nvSpPr>
      <xdr:spPr>
        <a:xfrm>
          <a:off x="169672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10903</xdr:rowOff>
    </xdr:from>
    <xdr:ext cx="762000" cy="259045"/>
    <xdr:sp macro="" textlink="">
      <xdr:nvSpPr>
        <xdr:cNvPr id="407" name="公債費負担の状況該当値テキスト"/>
        <xdr:cNvSpPr txBox="1"/>
      </xdr:nvSpPr>
      <xdr:spPr>
        <a:xfrm>
          <a:off x="17106900" y="686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56424</xdr:rowOff>
    </xdr:from>
    <xdr:to>
      <xdr:col>23</xdr:col>
      <xdr:colOff>457200</xdr:colOff>
      <xdr:row>41</xdr:row>
      <xdr:rowOff>158024</xdr:rowOff>
    </xdr:to>
    <xdr:sp macro="" textlink="">
      <xdr:nvSpPr>
        <xdr:cNvPr id="408" name="円/楕円 407"/>
        <xdr:cNvSpPr/>
      </xdr:nvSpPr>
      <xdr:spPr>
        <a:xfrm>
          <a:off x="161290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142801</xdr:rowOff>
    </xdr:from>
    <xdr:ext cx="736600" cy="259045"/>
    <xdr:sp macro="" textlink="">
      <xdr:nvSpPr>
        <xdr:cNvPr id="409" name="テキスト ボックス 408"/>
        <xdr:cNvSpPr txBox="1"/>
      </xdr:nvSpPr>
      <xdr:spPr>
        <a:xfrm>
          <a:off x="15798800" y="7172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104684</xdr:rowOff>
    </xdr:from>
    <xdr:to>
      <xdr:col>22</xdr:col>
      <xdr:colOff>254000</xdr:colOff>
      <xdr:row>42</xdr:row>
      <xdr:rowOff>34834</xdr:rowOff>
    </xdr:to>
    <xdr:sp macro="" textlink="">
      <xdr:nvSpPr>
        <xdr:cNvPr id="410" name="円/楕円 409"/>
        <xdr:cNvSpPr/>
      </xdr:nvSpPr>
      <xdr:spPr>
        <a:xfrm>
          <a:off x="15240000" y="713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19611</xdr:rowOff>
    </xdr:from>
    <xdr:ext cx="762000" cy="259045"/>
    <xdr:sp macro="" textlink="">
      <xdr:nvSpPr>
        <xdr:cNvPr id="411" name="テキスト ボックス 410"/>
        <xdr:cNvSpPr txBox="1"/>
      </xdr:nvSpPr>
      <xdr:spPr>
        <a:xfrm>
          <a:off x="14909800" y="722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132262</xdr:rowOff>
    </xdr:from>
    <xdr:to>
      <xdr:col>21</xdr:col>
      <xdr:colOff>50800</xdr:colOff>
      <xdr:row>42</xdr:row>
      <xdr:rowOff>62412</xdr:rowOff>
    </xdr:to>
    <xdr:sp macro="" textlink="">
      <xdr:nvSpPr>
        <xdr:cNvPr id="412" name="円/楕円 411"/>
        <xdr:cNvSpPr/>
      </xdr:nvSpPr>
      <xdr:spPr>
        <a:xfrm>
          <a:off x="14351000" y="716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47189</xdr:rowOff>
    </xdr:from>
    <xdr:ext cx="762000" cy="259045"/>
    <xdr:sp macro="" textlink="">
      <xdr:nvSpPr>
        <xdr:cNvPr id="413" name="テキスト ボックス 412"/>
        <xdr:cNvSpPr txBox="1"/>
      </xdr:nvSpPr>
      <xdr:spPr>
        <a:xfrm>
          <a:off x="14020800" y="724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159838</xdr:rowOff>
    </xdr:from>
    <xdr:to>
      <xdr:col>19</xdr:col>
      <xdr:colOff>533400</xdr:colOff>
      <xdr:row>42</xdr:row>
      <xdr:rowOff>89988</xdr:rowOff>
    </xdr:to>
    <xdr:sp macro="" textlink="">
      <xdr:nvSpPr>
        <xdr:cNvPr id="414" name="円/楕円 413"/>
        <xdr:cNvSpPr/>
      </xdr:nvSpPr>
      <xdr:spPr>
        <a:xfrm>
          <a:off x="13462000" y="718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74765</xdr:rowOff>
    </xdr:from>
    <xdr:ext cx="762000" cy="259045"/>
    <xdr:sp macro="" textlink="">
      <xdr:nvSpPr>
        <xdr:cNvPr id="415" name="テキスト ボックス 414"/>
        <xdr:cNvSpPr txBox="1"/>
      </xdr:nvSpPr>
      <xdr:spPr>
        <a:xfrm>
          <a:off x="13131800" y="727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平成２７年度は大規模事業の起債の償還完了に伴い、公債費が約２億６千万円減ったため、将来負担比率は改善した。</a:t>
          </a:r>
          <a:endParaRPr kumimoji="1" lang="en-US" altLang="ja-JP" sz="1300">
            <a:latin typeface="ＭＳ Ｐゴシック"/>
          </a:endParaRPr>
        </a:p>
        <a:p>
          <a:r>
            <a:rPr kumimoji="1" lang="ja-JP" altLang="en-US" sz="1300">
              <a:latin typeface="ＭＳ Ｐゴシック"/>
            </a:rPr>
            <a:t>　財政推計上、公債費は減少していくので、改善傾向が続くと見られるが、今後も起債発行額を抑制し、後世の負担を軽減するよう努めていく必要がある。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124714</xdr:rowOff>
    </xdr:to>
    <xdr:cxnSp macro="">
      <xdr:nvCxnSpPr>
        <xdr:cNvPr id="444" name="直線コネクタ 443"/>
        <xdr:cNvCxnSpPr/>
      </xdr:nvCxnSpPr>
      <xdr:spPr>
        <a:xfrm flipV="1">
          <a:off x="17018000" y="2370667"/>
          <a:ext cx="0" cy="1354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96791</xdr:rowOff>
    </xdr:from>
    <xdr:ext cx="762000" cy="259045"/>
    <xdr:sp macro="" textlink="">
      <xdr:nvSpPr>
        <xdr:cNvPr id="445" name="将来負担の状況最小値テキスト"/>
        <xdr:cNvSpPr txBox="1"/>
      </xdr:nvSpPr>
      <xdr:spPr>
        <a:xfrm>
          <a:off x="17106900" y="36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24</xdr:col>
      <xdr:colOff>469900</xdr:colOff>
      <xdr:row>21</xdr:row>
      <xdr:rowOff>124714</xdr:rowOff>
    </xdr:from>
    <xdr:to>
      <xdr:col>24</xdr:col>
      <xdr:colOff>647700</xdr:colOff>
      <xdr:row>21</xdr:row>
      <xdr:rowOff>124714</xdr:rowOff>
    </xdr:to>
    <xdr:cxnSp macro="">
      <xdr:nvCxnSpPr>
        <xdr:cNvPr id="446" name="直線コネクタ 445"/>
        <xdr:cNvCxnSpPr/>
      </xdr:nvCxnSpPr>
      <xdr:spPr>
        <a:xfrm>
          <a:off x="16929100" y="37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48260</xdr:rowOff>
    </xdr:from>
    <xdr:to>
      <xdr:col>24</xdr:col>
      <xdr:colOff>558800</xdr:colOff>
      <xdr:row>16</xdr:row>
      <xdr:rowOff>9525</xdr:rowOff>
    </xdr:to>
    <xdr:cxnSp macro="">
      <xdr:nvCxnSpPr>
        <xdr:cNvPr id="449" name="直線コネクタ 448"/>
        <xdr:cNvCxnSpPr/>
      </xdr:nvCxnSpPr>
      <xdr:spPr>
        <a:xfrm flipV="1">
          <a:off x="16179800" y="2620010"/>
          <a:ext cx="8382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33884</xdr:rowOff>
    </xdr:from>
    <xdr:ext cx="762000" cy="259045"/>
    <xdr:sp macro="" textlink="">
      <xdr:nvSpPr>
        <xdr:cNvPr id="450" name="将来負担の状況平均値テキスト"/>
        <xdr:cNvSpPr txBox="1"/>
      </xdr:nvSpPr>
      <xdr:spPr>
        <a:xfrm>
          <a:off x="17106900" y="260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61807</xdr:rowOff>
    </xdr:from>
    <xdr:to>
      <xdr:col>24</xdr:col>
      <xdr:colOff>609600</xdr:colOff>
      <xdr:row>15</xdr:row>
      <xdr:rowOff>163407</xdr:rowOff>
    </xdr:to>
    <xdr:sp macro="" textlink="">
      <xdr:nvSpPr>
        <xdr:cNvPr id="451" name="フローチャート : 判断 450"/>
        <xdr:cNvSpPr/>
      </xdr:nvSpPr>
      <xdr:spPr>
        <a:xfrm>
          <a:off x="169672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9525</xdr:rowOff>
    </xdr:from>
    <xdr:to>
      <xdr:col>23</xdr:col>
      <xdr:colOff>406400</xdr:colOff>
      <xdr:row>16</xdr:row>
      <xdr:rowOff>9525</xdr:rowOff>
    </xdr:to>
    <xdr:cxnSp macro="">
      <xdr:nvCxnSpPr>
        <xdr:cNvPr id="452" name="直線コネクタ 451"/>
        <xdr:cNvCxnSpPr/>
      </xdr:nvCxnSpPr>
      <xdr:spPr>
        <a:xfrm>
          <a:off x="15290800" y="27527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53" name="フローチャート : 判断 452"/>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54" name="テキスト ボックス 453"/>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9525</xdr:rowOff>
    </xdr:from>
    <xdr:to>
      <xdr:col>22</xdr:col>
      <xdr:colOff>203200</xdr:colOff>
      <xdr:row>16</xdr:row>
      <xdr:rowOff>52959</xdr:rowOff>
    </xdr:to>
    <xdr:cxnSp macro="">
      <xdr:nvCxnSpPr>
        <xdr:cNvPr id="455" name="直線コネクタ 454"/>
        <xdr:cNvCxnSpPr/>
      </xdr:nvCxnSpPr>
      <xdr:spPr>
        <a:xfrm flipV="1">
          <a:off x="14401800" y="2752725"/>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56" name="フローチャート : 判断 455"/>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67623</xdr:rowOff>
    </xdr:from>
    <xdr:ext cx="762000" cy="259045"/>
    <xdr:sp macro="" textlink="">
      <xdr:nvSpPr>
        <xdr:cNvPr id="457" name="テキスト ボックス 456"/>
        <xdr:cNvSpPr txBox="1"/>
      </xdr:nvSpPr>
      <xdr:spPr>
        <a:xfrm>
          <a:off x="14909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52959</xdr:rowOff>
    </xdr:from>
    <xdr:to>
      <xdr:col>21</xdr:col>
      <xdr:colOff>0</xdr:colOff>
      <xdr:row>16</xdr:row>
      <xdr:rowOff>101219</xdr:rowOff>
    </xdr:to>
    <xdr:cxnSp macro="">
      <xdr:nvCxnSpPr>
        <xdr:cNvPr id="458" name="直線コネクタ 457"/>
        <xdr:cNvCxnSpPr/>
      </xdr:nvCxnSpPr>
      <xdr:spPr>
        <a:xfrm flipV="1">
          <a:off x="13512800" y="2796159"/>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59" name="フローチャート : 判断 458"/>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131166</xdr:rowOff>
    </xdr:from>
    <xdr:ext cx="762000" cy="259045"/>
    <xdr:sp macro="" textlink="">
      <xdr:nvSpPr>
        <xdr:cNvPr id="460" name="テキスト ボックス 459"/>
        <xdr:cNvSpPr txBox="1"/>
      </xdr:nvSpPr>
      <xdr:spPr>
        <a:xfrm>
          <a:off x="14020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61" name="フローチャート : 判断 460"/>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48192</xdr:rowOff>
    </xdr:from>
    <xdr:ext cx="762000" cy="259045"/>
    <xdr:sp macro="" textlink="">
      <xdr:nvSpPr>
        <xdr:cNvPr id="462" name="テキスト ボックス 461"/>
        <xdr:cNvSpPr txBox="1"/>
      </xdr:nvSpPr>
      <xdr:spPr>
        <a:xfrm>
          <a:off x="13131800" y="29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168910</xdr:rowOff>
    </xdr:from>
    <xdr:to>
      <xdr:col>24</xdr:col>
      <xdr:colOff>609600</xdr:colOff>
      <xdr:row>15</xdr:row>
      <xdr:rowOff>99060</xdr:rowOff>
    </xdr:to>
    <xdr:sp macro="" textlink="">
      <xdr:nvSpPr>
        <xdr:cNvPr id="468" name="円/楕円 467"/>
        <xdr:cNvSpPr/>
      </xdr:nvSpPr>
      <xdr:spPr>
        <a:xfrm>
          <a:off x="16967200" y="256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13987</xdr:rowOff>
    </xdr:from>
    <xdr:ext cx="762000" cy="259045"/>
    <xdr:sp macro="" textlink="">
      <xdr:nvSpPr>
        <xdr:cNvPr id="469" name="将来負担の状況該当値テキスト"/>
        <xdr:cNvSpPr txBox="1"/>
      </xdr:nvSpPr>
      <xdr:spPr>
        <a:xfrm>
          <a:off x="17106900" y="241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130175</xdr:rowOff>
    </xdr:from>
    <xdr:to>
      <xdr:col>23</xdr:col>
      <xdr:colOff>457200</xdr:colOff>
      <xdr:row>16</xdr:row>
      <xdr:rowOff>60325</xdr:rowOff>
    </xdr:to>
    <xdr:sp macro="" textlink="">
      <xdr:nvSpPr>
        <xdr:cNvPr id="470" name="円/楕円 469"/>
        <xdr:cNvSpPr/>
      </xdr:nvSpPr>
      <xdr:spPr>
        <a:xfrm>
          <a:off x="16129000" y="270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45102</xdr:rowOff>
    </xdr:from>
    <xdr:ext cx="736600" cy="259045"/>
    <xdr:sp macro="" textlink="">
      <xdr:nvSpPr>
        <xdr:cNvPr id="471" name="テキスト ボックス 470"/>
        <xdr:cNvSpPr txBox="1"/>
      </xdr:nvSpPr>
      <xdr:spPr>
        <a:xfrm>
          <a:off x="15798800" y="278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130175</xdr:rowOff>
    </xdr:from>
    <xdr:to>
      <xdr:col>22</xdr:col>
      <xdr:colOff>254000</xdr:colOff>
      <xdr:row>16</xdr:row>
      <xdr:rowOff>60325</xdr:rowOff>
    </xdr:to>
    <xdr:sp macro="" textlink="">
      <xdr:nvSpPr>
        <xdr:cNvPr id="472" name="円/楕円 471"/>
        <xdr:cNvSpPr/>
      </xdr:nvSpPr>
      <xdr:spPr>
        <a:xfrm>
          <a:off x="15240000" y="270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70502</xdr:rowOff>
    </xdr:from>
    <xdr:ext cx="762000" cy="259045"/>
    <xdr:sp macro="" textlink="">
      <xdr:nvSpPr>
        <xdr:cNvPr id="473" name="テキスト ボックス 472"/>
        <xdr:cNvSpPr txBox="1"/>
      </xdr:nvSpPr>
      <xdr:spPr>
        <a:xfrm>
          <a:off x="14909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2159</xdr:rowOff>
    </xdr:from>
    <xdr:to>
      <xdr:col>21</xdr:col>
      <xdr:colOff>50800</xdr:colOff>
      <xdr:row>16</xdr:row>
      <xdr:rowOff>103759</xdr:rowOff>
    </xdr:to>
    <xdr:sp macro="" textlink="">
      <xdr:nvSpPr>
        <xdr:cNvPr id="474" name="円/楕円 473"/>
        <xdr:cNvSpPr/>
      </xdr:nvSpPr>
      <xdr:spPr>
        <a:xfrm>
          <a:off x="14351000" y="274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113936</xdr:rowOff>
    </xdr:from>
    <xdr:ext cx="762000" cy="259045"/>
    <xdr:sp macro="" textlink="">
      <xdr:nvSpPr>
        <xdr:cNvPr id="475" name="テキスト ボックス 474"/>
        <xdr:cNvSpPr txBox="1"/>
      </xdr:nvSpPr>
      <xdr:spPr>
        <a:xfrm>
          <a:off x="14020800" y="2514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50419</xdr:rowOff>
    </xdr:from>
    <xdr:to>
      <xdr:col>19</xdr:col>
      <xdr:colOff>533400</xdr:colOff>
      <xdr:row>16</xdr:row>
      <xdr:rowOff>152019</xdr:rowOff>
    </xdr:to>
    <xdr:sp macro="" textlink="">
      <xdr:nvSpPr>
        <xdr:cNvPr id="476" name="円/楕円 475"/>
        <xdr:cNvSpPr/>
      </xdr:nvSpPr>
      <xdr:spPr>
        <a:xfrm>
          <a:off x="13462000" y="279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162196</xdr:rowOff>
    </xdr:from>
    <xdr:ext cx="762000" cy="259045"/>
    <xdr:sp macro="" textlink="">
      <xdr:nvSpPr>
        <xdr:cNvPr id="477" name="テキスト ボックス 476"/>
        <xdr:cNvSpPr txBox="1"/>
      </xdr:nvSpPr>
      <xdr:spPr>
        <a:xfrm>
          <a:off x="13131800" y="25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千葉県八街市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72,713
71,074
74.94
20,412,991
19,382,612
972,681
13,106,985
17,981,930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31.0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類似団体と比べ高い傾向にある。</a:t>
          </a:r>
          <a:endParaRPr kumimoji="1" lang="en-US" altLang="ja-JP" sz="1300">
            <a:latin typeface="ＭＳ Ｐゴシック"/>
          </a:endParaRPr>
        </a:p>
        <a:p>
          <a:r>
            <a:rPr kumimoji="1" lang="ja-JP" altLang="en-US" sz="1300">
              <a:latin typeface="ＭＳ Ｐゴシック"/>
            </a:rPr>
            <a:t>　現在学校給食センター調理業務の委託等により、定員管理の適正化を図っているところである。</a:t>
          </a:r>
          <a:endParaRPr kumimoji="1" lang="en-US" altLang="ja-JP" sz="1300">
            <a:latin typeface="ＭＳ Ｐゴシック"/>
          </a:endParaRPr>
        </a:p>
        <a:p>
          <a:r>
            <a:rPr kumimoji="1" lang="ja-JP" altLang="en-US" sz="1300">
              <a:latin typeface="ＭＳ Ｐゴシック"/>
            </a:rPr>
            <a:t>　平成２７年度は職員の給与の削減等により、２．９ポイントの数値の改善が見られた。</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40</xdr:row>
      <xdr:rowOff>127000</xdr:rowOff>
    </xdr:to>
    <xdr:cxnSp macro="">
      <xdr:nvCxnSpPr>
        <xdr:cNvPr id="61" name="直線コネクタ 60"/>
        <xdr:cNvCxnSpPr/>
      </xdr:nvCxnSpPr>
      <xdr:spPr>
        <a:xfrm flipV="1">
          <a:off x="4826000" y="57429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69850</xdr:rowOff>
    </xdr:from>
    <xdr:to>
      <xdr:col>7</xdr:col>
      <xdr:colOff>15875</xdr:colOff>
      <xdr:row>38</xdr:row>
      <xdr:rowOff>119380</xdr:rowOff>
    </xdr:to>
    <xdr:cxnSp macro="">
      <xdr:nvCxnSpPr>
        <xdr:cNvPr id="66" name="直線コネクタ 65"/>
        <xdr:cNvCxnSpPr/>
      </xdr:nvCxnSpPr>
      <xdr:spPr>
        <a:xfrm flipV="1">
          <a:off x="3987800" y="641350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119380</xdr:rowOff>
    </xdr:from>
    <xdr:to>
      <xdr:col>5</xdr:col>
      <xdr:colOff>549275</xdr:colOff>
      <xdr:row>38</xdr:row>
      <xdr:rowOff>127000</xdr:rowOff>
    </xdr:to>
    <xdr:cxnSp macro="">
      <xdr:nvCxnSpPr>
        <xdr:cNvPr id="69" name="直線コネクタ 68"/>
        <xdr:cNvCxnSpPr/>
      </xdr:nvCxnSpPr>
      <xdr:spPr>
        <a:xfrm flipV="1">
          <a:off x="3098800" y="6634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127000</xdr:rowOff>
    </xdr:from>
    <xdr:to>
      <xdr:col>4</xdr:col>
      <xdr:colOff>346075</xdr:colOff>
      <xdr:row>39</xdr:row>
      <xdr:rowOff>69850</xdr:rowOff>
    </xdr:to>
    <xdr:cxnSp macro="">
      <xdr:nvCxnSpPr>
        <xdr:cNvPr id="72" name="直線コネクタ 71"/>
        <xdr:cNvCxnSpPr/>
      </xdr:nvCxnSpPr>
      <xdr:spPr>
        <a:xfrm flipV="1">
          <a:off x="2209800" y="6642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16510</xdr:rowOff>
    </xdr:from>
    <xdr:to>
      <xdr:col>3</xdr:col>
      <xdr:colOff>142875</xdr:colOff>
      <xdr:row>39</xdr:row>
      <xdr:rowOff>69850</xdr:rowOff>
    </xdr:to>
    <xdr:cxnSp macro="">
      <xdr:nvCxnSpPr>
        <xdr:cNvPr id="75" name="直線コネクタ 74"/>
        <xdr:cNvCxnSpPr/>
      </xdr:nvCxnSpPr>
      <xdr:spPr>
        <a:xfrm>
          <a:off x="1320800" y="6703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7" name="テキスト ボックス 76"/>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168927</xdr:rowOff>
    </xdr:from>
    <xdr:ext cx="762000" cy="259045"/>
    <xdr:sp macro="" textlink="">
      <xdr:nvSpPr>
        <xdr:cNvPr id="79" name="テキスト ボックス 78"/>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85" name="円/楕円 84"/>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162577</xdr:rowOff>
    </xdr:from>
    <xdr:ext cx="762000" cy="259045"/>
    <xdr:sp macro="" textlink="">
      <xdr:nvSpPr>
        <xdr:cNvPr id="86"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68580</xdr:rowOff>
    </xdr:from>
    <xdr:to>
      <xdr:col>5</xdr:col>
      <xdr:colOff>600075</xdr:colOff>
      <xdr:row>38</xdr:row>
      <xdr:rowOff>170180</xdr:rowOff>
    </xdr:to>
    <xdr:sp macro="" textlink="">
      <xdr:nvSpPr>
        <xdr:cNvPr id="87" name="円/楕円 86"/>
        <xdr:cNvSpPr/>
      </xdr:nvSpPr>
      <xdr:spPr>
        <a:xfrm>
          <a:off x="3937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154957</xdr:rowOff>
    </xdr:from>
    <xdr:ext cx="736600" cy="259045"/>
    <xdr:sp macro="" textlink="">
      <xdr:nvSpPr>
        <xdr:cNvPr id="88" name="テキスト ボックス 87"/>
        <xdr:cNvSpPr txBox="1"/>
      </xdr:nvSpPr>
      <xdr:spPr>
        <a:xfrm>
          <a:off x="3606800" y="667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76200</xdr:rowOff>
    </xdr:from>
    <xdr:to>
      <xdr:col>4</xdr:col>
      <xdr:colOff>396875</xdr:colOff>
      <xdr:row>39</xdr:row>
      <xdr:rowOff>6350</xdr:rowOff>
    </xdr:to>
    <xdr:sp macro="" textlink="">
      <xdr:nvSpPr>
        <xdr:cNvPr id="89" name="円/楕円 88"/>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162577</xdr:rowOff>
    </xdr:from>
    <xdr:ext cx="762000" cy="259045"/>
    <xdr:sp macro="" textlink="">
      <xdr:nvSpPr>
        <xdr:cNvPr id="90" name="テキスト ボックス 89"/>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19050</xdr:rowOff>
    </xdr:from>
    <xdr:to>
      <xdr:col>3</xdr:col>
      <xdr:colOff>193675</xdr:colOff>
      <xdr:row>39</xdr:row>
      <xdr:rowOff>120650</xdr:rowOff>
    </xdr:to>
    <xdr:sp macro="" textlink="">
      <xdr:nvSpPr>
        <xdr:cNvPr id="91" name="円/楕円 90"/>
        <xdr:cNvSpPr/>
      </xdr:nvSpPr>
      <xdr:spPr>
        <a:xfrm>
          <a:off x="2159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105427</xdr:rowOff>
    </xdr:from>
    <xdr:ext cx="762000" cy="259045"/>
    <xdr:sp macro="" textlink="">
      <xdr:nvSpPr>
        <xdr:cNvPr id="92" name="テキスト ボックス 91"/>
        <xdr:cNvSpPr txBox="1"/>
      </xdr:nvSpPr>
      <xdr:spPr>
        <a:xfrm>
          <a:off x="1828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137160</xdr:rowOff>
    </xdr:from>
    <xdr:to>
      <xdr:col>1</xdr:col>
      <xdr:colOff>676275</xdr:colOff>
      <xdr:row>39</xdr:row>
      <xdr:rowOff>67310</xdr:rowOff>
    </xdr:to>
    <xdr:sp macro="" textlink="">
      <xdr:nvSpPr>
        <xdr:cNvPr id="93" name="円/楕円 92"/>
        <xdr:cNvSpPr/>
      </xdr:nvSpPr>
      <xdr:spPr>
        <a:xfrm>
          <a:off x="1270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52087</xdr:rowOff>
    </xdr:from>
    <xdr:ext cx="762000" cy="259045"/>
    <xdr:sp macro="" textlink="">
      <xdr:nvSpPr>
        <xdr:cNvPr id="94" name="テキスト ボックス 93"/>
        <xdr:cNvSpPr txBox="1"/>
      </xdr:nvSpPr>
      <xdr:spPr>
        <a:xfrm>
          <a:off x="939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物件費が類似団体と比較して高い水準にあるのは、ごみ処理に要する経費の増加や職員数の削減等により、民間委託等を推進していることなどのためである。</a:t>
          </a:r>
          <a:endParaRPr kumimoji="1" lang="en-US" altLang="ja-JP" sz="1300">
            <a:latin typeface="ＭＳ Ｐゴシック"/>
          </a:endParaRPr>
        </a:p>
        <a:p>
          <a:r>
            <a:rPr kumimoji="1" lang="ja-JP" altLang="en-US" sz="1300">
              <a:latin typeface="ＭＳ Ｐゴシック"/>
            </a:rPr>
            <a:t>　平成２７年度は、電力事業者を入札で選定した結果、電気料金の削減につながった影響もあり、前年度より１．３ポイントの改善が見られたが、今後とも、事務事業の見直し等により、コスト削減に向けた取組を積極的に行う。</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76200</xdr:rowOff>
    </xdr:from>
    <xdr:to>
      <xdr:col>24</xdr:col>
      <xdr:colOff>31750</xdr:colOff>
      <xdr:row>20</xdr:row>
      <xdr:rowOff>152400</xdr:rowOff>
    </xdr:to>
    <xdr:cxnSp macro="">
      <xdr:nvCxnSpPr>
        <xdr:cNvPr id="122" name="直線コネクタ 121"/>
        <xdr:cNvCxnSpPr/>
      </xdr:nvCxnSpPr>
      <xdr:spPr>
        <a:xfrm flipV="1">
          <a:off x="16510000" y="2133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124477</xdr:rowOff>
    </xdr:from>
    <xdr:ext cx="762000" cy="259045"/>
    <xdr:sp macro="" textlink="">
      <xdr:nvSpPr>
        <xdr:cNvPr id="123" name="物件費最小値テキスト"/>
        <xdr:cNvSpPr txBox="1"/>
      </xdr:nvSpPr>
      <xdr:spPr>
        <a:xfrm>
          <a:off x="165989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20</xdr:row>
      <xdr:rowOff>152400</xdr:rowOff>
    </xdr:from>
    <xdr:to>
      <xdr:col>24</xdr:col>
      <xdr:colOff>120650</xdr:colOff>
      <xdr:row>20</xdr:row>
      <xdr:rowOff>152400</xdr:rowOff>
    </xdr:to>
    <xdr:cxnSp macro="">
      <xdr:nvCxnSpPr>
        <xdr:cNvPr id="124" name="直線コネクタ 123"/>
        <xdr:cNvCxnSpPr/>
      </xdr:nvCxnSpPr>
      <xdr:spPr>
        <a:xfrm>
          <a:off x="16421100" y="358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162577</xdr:rowOff>
    </xdr:from>
    <xdr:ext cx="762000" cy="259045"/>
    <xdr:sp macro="" textlink="">
      <xdr:nvSpPr>
        <xdr:cNvPr id="125" name="物件費最大値テキスト"/>
        <xdr:cNvSpPr txBox="1"/>
      </xdr:nvSpPr>
      <xdr:spPr>
        <a:xfrm>
          <a:off x="165989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76200</xdr:rowOff>
    </xdr:from>
    <xdr:to>
      <xdr:col>24</xdr:col>
      <xdr:colOff>120650</xdr:colOff>
      <xdr:row>12</xdr:row>
      <xdr:rowOff>76200</xdr:rowOff>
    </xdr:to>
    <xdr:cxnSp macro="">
      <xdr:nvCxnSpPr>
        <xdr:cNvPr id="126" name="直線コネクタ 125"/>
        <xdr:cNvCxnSpPr/>
      </xdr:nvCxnSpPr>
      <xdr:spPr>
        <a:xfrm>
          <a:off x="16421100" y="21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133350</xdr:rowOff>
    </xdr:from>
    <xdr:to>
      <xdr:col>24</xdr:col>
      <xdr:colOff>31750</xdr:colOff>
      <xdr:row>18</xdr:row>
      <xdr:rowOff>127000</xdr:rowOff>
    </xdr:to>
    <xdr:cxnSp macro="">
      <xdr:nvCxnSpPr>
        <xdr:cNvPr id="127" name="直線コネクタ 126"/>
        <xdr:cNvCxnSpPr/>
      </xdr:nvCxnSpPr>
      <xdr:spPr>
        <a:xfrm flipV="1">
          <a:off x="15671800" y="30480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16527</xdr:rowOff>
    </xdr:from>
    <xdr:ext cx="762000" cy="259045"/>
    <xdr:sp macro="" textlink="">
      <xdr:nvSpPr>
        <xdr:cNvPr id="128" name="物件費平均値テキスト"/>
        <xdr:cNvSpPr txBox="1"/>
      </xdr:nvSpPr>
      <xdr:spPr>
        <a:xfrm>
          <a:off x="16598900" y="258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29" name="フローチャート :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25400</xdr:rowOff>
    </xdr:from>
    <xdr:to>
      <xdr:col>22</xdr:col>
      <xdr:colOff>565150</xdr:colOff>
      <xdr:row>18</xdr:row>
      <xdr:rowOff>127000</xdr:rowOff>
    </xdr:to>
    <xdr:cxnSp macro="">
      <xdr:nvCxnSpPr>
        <xdr:cNvPr id="130" name="直線コネクタ 129"/>
        <xdr:cNvCxnSpPr/>
      </xdr:nvCxnSpPr>
      <xdr:spPr>
        <a:xfrm>
          <a:off x="14782800" y="3111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139700</xdr:rowOff>
    </xdr:from>
    <xdr:to>
      <xdr:col>22</xdr:col>
      <xdr:colOff>615950</xdr:colOff>
      <xdr:row>17</xdr:row>
      <xdr:rowOff>69850</xdr:rowOff>
    </xdr:to>
    <xdr:sp macro="" textlink="">
      <xdr:nvSpPr>
        <xdr:cNvPr id="131" name="フローチャート : 判断 130"/>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80027</xdr:rowOff>
    </xdr:from>
    <xdr:ext cx="736600" cy="259045"/>
    <xdr:sp macro="" textlink="">
      <xdr:nvSpPr>
        <xdr:cNvPr id="132" name="テキスト ボックス 131"/>
        <xdr:cNvSpPr txBox="1"/>
      </xdr:nvSpPr>
      <xdr:spPr>
        <a:xfrm>
          <a:off x="15290800" y="265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12700</xdr:rowOff>
    </xdr:from>
    <xdr:to>
      <xdr:col>21</xdr:col>
      <xdr:colOff>361950</xdr:colOff>
      <xdr:row>18</xdr:row>
      <xdr:rowOff>25400</xdr:rowOff>
    </xdr:to>
    <xdr:cxnSp macro="">
      <xdr:nvCxnSpPr>
        <xdr:cNvPr id="133" name="直線コネクタ 132"/>
        <xdr:cNvCxnSpPr/>
      </xdr:nvCxnSpPr>
      <xdr:spPr>
        <a:xfrm>
          <a:off x="13893800" y="3098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50800</xdr:rowOff>
    </xdr:from>
    <xdr:to>
      <xdr:col>21</xdr:col>
      <xdr:colOff>412750</xdr:colOff>
      <xdr:row>16</xdr:row>
      <xdr:rowOff>152400</xdr:rowOff>
    </xdr:to>
    <xdr:sp macro="" textlink="">
      <xdr:nvSpPr>
        <xdr:cNvPr id="134" name="フローチャート : 判断 133"/>
        <xdr:cNvSpPr/>
      </xdr:nvSpPr>
      <xdr:spPr>
        <a:xfrm>
          <a:off x="14732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162577</xdr:rowOff>
    </xdr:from>
    <xdr:ext cx="762000" cy="259045"/>
    <xdr:sp macro="" textlink="">
      <xdr:nvSpPr>
        <xdr:cNvPr id="135" name="テキスト ボックス 134"/>
        <xdr:cNvSpPr txBox="1"/>
      </xdr:nvSpPr>
      <xdr:spPr>
        <a:xfrm>
          <a:off x="14401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12700</xdr:rowOff>
    </xdr:from>
    <xdr:to>
      <xdr:col>20</xdr:col>
      <xdr:colOff>158750</xdr:colOff>
      <xdr:row>18</xdr:row>
      <xdr:rowOff>12700</xdr:rowOff>
    </xdr:to>
    <xdr:cxnSp macro="">
      <xdr:nvCxnSpPr>
        <xdr:cNvPr id="136" name="直線コネクタ 135"/>
        <xdr:cNvCxnSpPr/>
      </xdr:nvCxnSpPr>
      <xdr:spPr>
        <a:xfrm>
          <a:off x="13004800" y="309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111777</xdr:rowOff>
    </xdr:from>
    <xdr:ext cx="762000" cy="259045"/>
    <xdr:sp macro="" textlink="">
      <xdr:nvSpPr>
        <xdr:cNvPr id="138" name="テキスト ボックス 137"/>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9" name="フローチャート : 判断 138"/>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73677</xdr:rowOff>
    </xdr:from>
    <xdr:ext cx="762000" cy="259045"/>
    <xdr:sp macro="" textlink="">
      <xdr:nvSpPr>
        <xdr:cNvPr id="140" name="テキスト ボックス 139"/>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82550</xdr:rowOff>
    </xdr:from>
    <xdr:to>
      <xdr:col>24</xdr:col>
      <xdr:colOff>82550</xdr:colOff>
      <xdr:row>18</xdr:row>
      <xdr:rowOff>12700</xdr:rowOff>
    </xdr:to>
    <xdr:sp macro="" textlink="">
      <xdr:nvSpPr>
        <xdr:cNvPr id="146" name="円/楕円 145"/>
        <xdr:cNvSpPr/>
      </xdr:nvSpPr>
      <xdr:spPr>
        <a:xfrm>
          <a:off x="164592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54627</xdr:rowOff>
    </xdr:from>
    <xdr:ext cx="762000" cy="259045"/>
    <xdr:sp macro="" textlink="">
      <xdr:nvSpPr>
        <xdr:cNvPr id="147" name="物件費該当値テキスト"/>
        <xdr:cNvSpPr txBox="1"/>
      </xdr:nvSpPr>
      <xdr:spPr>
        <a:xfrm>
          <a:off x="165989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76200</xdr:rowOff>
    </xdr:from>
    <xdr:to>
      <xdr:col>22</xdr:col>
      <xdr:colOff>615950</xdr:colOff>
      <xdr:row>19</xdr:row>
      <xdr:rowOff>6350</xdr:rowOff>
    </xdr:to>
    <xdr:sp macro="" textlink="">
      <xdr:nvSpPr>
        <xdr:cNvPr id="148" name="円/楕円 147"/>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162577</xdr:rowOff>
    </xdr:from>
    <xdr:ext cx="736600" cy="259045"/>
    <xdr:sp macro="" textlink="">
      <xdr:nvSpPr>
        <xdr:cNvPr id="149" name="テキスト ボックス 148"/>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146050</xdr:rowOff>
    </xdr:from>
    <xdr:to>
      <xdr:col>21</xdr:col>
      <xdr:colOff>412750</xdr:colOff>
      <xdr:row>18</xdr:row>
      <xdr:rowOff>76200</xdr:rowOff>
    </xdr:to>
    <xdr:sp macro="" textlink="">
      <xdr:nvSpPr>
        <xdr:cNvPr id="150" name="円/楕円 149"/>
        <xdr:cNvSpPr/>
      </xdr:nvSpPr>
      <xdr:spPr>
        <a:xfrm>
          <a:off x="147320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60977</xdr:rowOff>
    </xdr:from>
    <xdr:ext cx="762000" cy="259045"/>
    <xdr:sp macro="" textlink="">
      <xdr:nvSpPr>
        <xdr:cNvPr id="151" name="テキスト ボックス 150"/>
        <xdr:cNvSpPr txBox="1"/>
      </xdr:nvSpPr>
      <xdr:spPr>
        <a:xfrm>
          <a:off x="14401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133350</xdr:rowOff>
    </xdr:from>
    <xdr:to>
      <xdr:col>20</xdr:col>
      <xdr:colOff>209550</xdr:colOff>
      <xdr:row>18</xdr:row>
      <xdr:rowOff>63500</xdr:rowOff>
    </xdr:to>
    <xdr:sp macro="" textlink="">
      <xdr:nvSpPr>
        <xdr:cNvPr id="152" name="円/楕円 151"/>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48277</xdr:rowOff>
    </xdr:from>
    <xdr:ext cx="762000" cy="259045"/>
    <xdr:sp macro="" textlink="">
      <xdr:nvSpPr>
        <xdr:cNvPr id="153" name="テキスト ボックス 152"/>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133350</xdr:rowOff>
    </xdr:from>
    <xdr:to>
      <xdr:col>19</xdr:col>
      <xdr:colOff>6350</xdr:colOff>
      <xdr:row>18</xdr:row>
      <xdr:rowOff>63500</xdr:rowOff>
    </xdr:to>
    <xdr:sp macro="" textlink="">
      <xdr:nvSpPr>
        <xdr:cNvPr id="154" name="円/楕円 153"/>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48277</xdr:rowOff>
    </xdr:from>
    <xdr:ext cx="762000" cy="259045"/>
    <xdr:sp macro="" textlink="">
      <xdr:nvSpPr>
        <xdr:cNvPr id="155" name="テキスト ボックス 154"/>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類似団体と比較して高い傾向が続いている。</a:t>
          </a:r>
          <a:endParaRPr kumimoji="1" lang="en-US" altLang="ja-JP" sz="1200">
            <a:latin typeface="ＭＳ Ｐゴシック"/>
          </a:endParaRPr>
        </a:p>
        <a:p>
          <a:r>
            <a:rPr kumimoji="1" lang="ja-JP" altLang="en-US" sz="1200">
              <a:latin typeface="ＭＳ Ｐゴシック"/>
            </a:rPr>
            <a:t>　特に平成２７年度は数値が１．６</a:t>
          </a:r>
          <a:r>
            <a:rPr kumimoji="1" lang="ja-JP" altLang="ja-JP" sz="1200">
              <a:solidFill>
                <a:schemeClr val="dk1"/>
              </a:solidFill>
              <a:effectLst/>
              <a:latin typeface="+mn-lt"/>
              <a:ea typeface="+mn-ea"/>
              <a:cs typeface="+mn-cs"/>
            </a:rPr>
            <a:t>ポイントも増となっているが、要因としては、</a:t>
          </a:r>
          <a:r>
            <a:rPr kumimoji="1" lang="ja-JP" altLang="en-US" sz="1200">
              <a:latin typeface="ＭＳ Ｐゴシック"/>
            </a:rPr>
            <a:t>生活保護費中医療扶助費が約１億５千万円増、障害者自立支援給付費約９千万円増、保育園運営費約４千万円増、重度心身障害者（児）医療助成事業費約３千万円増などとなっている。</a:t>
          </a:r>
          <a:endParaRPr kumimoji="1" lang="en-US" altLang="ja-JP" sz="1200">
            <a:latin typeface="ＭＳ Ｐゴシック"/>
          </a:endParaRPr>
        </a:p>
        <a:p>
          <a:r>
            <a:rPr kumimoji="1" lang="ja-JP" altLang="en-US" sz="1200">
              <a:latin typeface="ＭＳ Ｐゴシック"/>
            </a:rPr>
            <a:t>　今後健康づくり推進計画を策定する予定であり、それにより医療費等扶助費の抑制につなげたい。　　</a:t>
          </a:r>
          <a:r>
            <a:rPr kumimoji="1" lang="ja-JP" altLang="en-US" sz="1300">
              <a:latin typeface="ＭＳ Ｐゴシック"/>
            </a:rPr>
            <a:t>　　　　　　　　　　　　　　　　　　　　　　　　　　　　　　　　　　　　　　　　　　　　　　　　　　　　　　　　　　　　　　　　　　　　　　　　　　　　　　　　　　　　　　　　　　　　　　　　　　　　　　　　　　　　　　　　　　　　　　　　　　　　　　　　　</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23585</xdr:rowOff>
    </xdr:from>
    <xdr:to>
      <xdr:col>7</xdr:col>
      <xdr:colOff>15875</xdr:colOff>
      <xdr:row>60</xdr:row>
      <xdr:rowOff>165100</xdr:rowOff>
    </xdr:to>
    <xdr:cxnSp macro="">
      <xdr:nvCxnSpPr>
        <xdr:cNvPr id="185" name="直線コネクタ 184"/>
        <xdr:cNvCxnSpPr/>
      </xdr:nvCxnSpPr>
      <xdr:spPr>
        <a:xfrm flipV="1">
          <a:off x="4826000" y="8938985"/>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6"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7" name="直線コネクタ 186"/>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109962</xdr:rowOff>
    </xdr:from>
    <xdr:ext cx="762000" cy="259045"/>
    <xdr:sp macro="" textlink="">
      <xdr:nvSpPr>
        <xdr:cNvPr id="188" name="扶助費最大値テキスト"/>
        <xdr:cNvSpPr txBox="1"/>
      </xdr:nvSpPr>
      <xdr:spPr>
        <a:xfrm>
          <a:off x="4914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52</xdr:row>
      <xdr:rowOff>23585</xdr:rowOff>
    </xdr:from>
    <xdr:to>
      <xdr:col>7</xdr:col>
      <xdr:colOff>104775</xdr:colOff>
      <xdr:row>52</xdr:row>
      <xdr:rowOff>23585</xdr:rowOff>
    </xdr:to>
    <xdr:cxnSp macro="">
      <xdr:nvCxnSpPr>
        <xdr:cNvPr id="189" name="直線コネクタ 188"/>
        <xdr:cNvCxnSpPr/>
      </xdr:nvCxnSpPr>
      <xdr:spPr>
        <a:xfrm>
          <a:off x="4737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118835</xdr:rowOff>
    </xdr:from>
    <xdr:to>
      <xdr:col>7</xdr:col>
      <xdr:colOff>15875</xdr:colOff>
      <xdr:row>56</xdr:row>
      <xdr:rowOff>121557</xdr:rowOff>
    </xdr:to>
    <xdr:cxnSp macro="">
      <xdr:nvCxnSpPr>
        <xdr:cNvPr id="190" name="直線コネクタ 189"/>
        <xdr:cNvCxnSpPr/>
      </xdr:nvCxnSpPr>
      <xdr:spPr>
        <a:xfrm>
          <a:off x="3987800" y="9548585"/>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136270</xdr:rowOff>
    </xdr:from>
    <xdr:ext cx="762000" cy="259045"/>
    <xdr:sp macro="" textlink="">
      <xdr:nvSpPr>
        <xdr:cNvPr id="191" name="扶助費平均値テキスト"/>
        <xdr:cNvSpPr txBox="1"/>
      </xdr:nvSpPr>
      <xdr:spPr>
        <a:xfrm>
          <a:off x="4914900" y="922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192" name="フローチャート : 判断 191"/>
        <xdr:cNvSpPr/>
      </xdr:nvSpPr>
      <xdr:spPr>
        <a:xfrm>
          <a:off x="47752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118835</xdr:rowOff>
    </xdr:from>
    <xdr:to>
      <xdr:col>5</xdr:col>
      <xdr:colOff>549275</xdr:colOff>
      <xdr:row>56</xdr:row>
      <xdr:rowOff>34472</xdr:rowOff>
    </xdr:to>
    <xdr:cxnSp macro="">
      <xdr:nvCxnSpPr>
        <xdr:cNvPr id="193" name="直線コネクタ 192"/>
        <xdr:cNvCxnSpPr/>
      </xdr:nvCxnSpPr>
      <xdr:spPr>
        <a:xfrm flipV="1">
          <a:off x="3098800" y="95485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163285</xdr:rowOff>
    </xdr:from>
    <xdr:to>
      <xdr:col>5</xdr:col>
      <xdr:colOff>600075</xdr:colOff>
      <xdr:row>55</xdr:row>
      <xdr:rowOff>93435</xdr:rowOff>
    </xdr:to>
    <xdr:sp macro="" textlink="">
      <xdr:nvSpPr>
        <xdr:cNvPr id="194" name="フローチャート : 判断 193"/>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103612</xdr:rowOff>
    </xdr:from>
    <xdr:ext cx="736600" cy="259045"/>
    <xdr:sp macro="" textlink="">
      <xdr:nvSpPr>
        <xdr:cNvPr id="195" name="テキスト ボックス 194"/>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53522</xdr:rowOff>
    </xdr:from>
    <xdr:to>
      <xdr:col>4</xdr:col>
      <xdr:colOff>346075</xdr:colOff>
      <xdr:row>56</xdr:row>
      <xdr:rowOff>34472</xdr:rowOff>
    </xdr:to>
    <xdr:cxnSp macro="">
      <xdr:nvCxnSpPr>
        <xdr:cNvPr id="196" name="直線コネクタ 195"/>
        <xdr:cNvCxnSpPr/>
      </xdr:nvCxnSpPr>
      <xdr:spPr>
        <a:xfrm>
          <a:off x="2209800" y="9483272"/>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119743</xdr:rowOff>
    </xdr:from>
    <xdr:to>
      <xdr:col>4</xdr:col>
      <xdr:colOff>396875</xdr:colOff>
      <xdr:row>55</xdr:row>
      <xdr:rowOff>49893</xdr:rowOff>
    </xdr:to>
    <xdr:sp macro="" textlink="">
      <xdr:nvSpPr>
        <xdr:cNvPr id="197" name="フローチャート : 判断 196"/>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60070</xdr:rowOff>
    </xdr:from>
    <xdr:ext cx="762000" cy="259045"/>
    <xdr:sp macro="" textlink="">
      <xdr:nvSpPr>
        <xdr:cNvPr id="198" name="テキスト ボックス 197"/>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9978</xdr:rowOff>
    </xdr:from>
    <xdr:to>
      <xdr:col>3</xdr:col>
      <xdr:colOff>142875</xdr:colOff>
      <xdr:row>55</xdr:row>
      <xdr:rowOff>53522</xdr:rowOff>
    </xdr:to>
    <xdr:cxnSp macro="">
      <xdr:nvCxnSpPr>
        <xdr:cNvPr id="199" name="直線コネクタ 198"/>
        <xdr:cNvCxnSpPr/>
      </xdr:nvCxnSpPr>
      <xdr:spPr>
        <a:xfrm>
          <a:off x="1320800" y="94397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97972</xdr:rowOff>
    </xdr:from>
    <xdr:to>
      <xdr:col>3</xdr:col>
      <xdr:colOff>193675</xdr:colOff>
      <xdr:row>55</xdr:row>
      <xdr:rowOff>28122</xdr:rowOff>
    </xdr:to>
    <xdr:sp macro="" textlink="">
      <xdr:nvSpPr>
        <xdr:cNvPr id="200" name="フローチャート : 判断 199"/>
        <xdr:cNvSpPr/>
      </xdr:nvSpPr>
      <xdr:spPr>
        <a:xfrm>
          <a:off x="2159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38299</xdr:rowOff>
    </xdr:from>
    <xdr:ext cx="762000" cy="259045"/>
    <xdr:sp macro="" textlink="">
      <xdr:nvSpPr>
        <xdr:cNvPr id="201" name="テキスト ボックス 200"/>
        <xdr:cNvSpPr txBox="1"/>
      </xdr:nvSpPr>
      <xdr:spPr>
        <a:xfrm>
          <a:off x="1828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02" name="フローチャート : 判断 201"/>
        <xdr:cNvSpPr/>
      </xdr:nvSpPr>
      <xdr:spPr>
        <a:xfrm>
          <a:off x="1270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03" name="テキスト ボックス 202"/>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70757</xdr:rowOff>
    </xdr:from>
    <xdr:to>
      <xdr:col>7</xdr:col>
      <xdr:colOff>66675</xdr:colOff>
      <xdr:row>57</xdr:row>
      <xdr:rowOff>907</xdr:rowOff>
    </xdr:to>
    <xdr:sp macro="" textlink="">
      <xdr:nvSpPr>
        <xdr:cNvPr id="209" name="円/楕円 208"/>
        <xdr:cNvSpPr/>
      </xdr:nvSpPr>
      <xdr:spPr>
        <a:xfrm>
          <a:off x="4775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42834</xdr:rowOff>
    </xdr:from>
    <xdr:ext cx="762000" cy="259045"/>
    <xdr:sp macro="" textlink="">
      <xdr:nvSpPr>
        <xdr:cNvPr id="210" name="扶助費該当値テキスト"/>
        <xdr:cNvSpPr txBox="1"/>
      </xdr:nvSpPr>
      <xdr:spPr>
        <a:xfrm>
          <a:off x="4914900" y="964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68035</xdr:rowOff>
    </xdr:from>
    <xdr:to>
      <xdr:col>5</xdr:col>
      <xdr:colOff>600075</xdr:colOff>
      <xdr:row>55</xdr:row>
      <xdr:rowOff>169635</xdr:rowOff>
    </xdr:to>
    <xdr:sp macro="" textlink="">
      <xdr:nvSpPr>
        <xdr:cNvPr id="211" name="円/楕円 210"/>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212" name="テキスト ボックス 211"/>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155122</xdr:rowOff>
    </xdr:from>
    <xdr:to>
      <xdr:col>4</xdr:col>
      <xdr:colOff>396875</xdr:colOff>
      <xdr:row>56</xdr:row>
      <xdr:rowOff>85272</xdr:rowOff>
    </xdr:to>
    <xdr:sp macro="" textlink="">
      <xdr:nvSpPr>
        <xdr:cNvPr id="213" name="円/楕円 212"/>
        <xdr:cNvSpPr/>
      </xdr:nvSpPr>
      <xdr:spPr>
        <a:xfrm>
          <a:off x="3048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70049</xdr:rowOff>
    </xdr:from>
    <xdr:ext cx="762000" cy="259045"/>
    <xdr:sp macro="" textlink="">
      <xdr:nvSpPr>
        <xdr:cNvPr id="214" name="テキスト ボックス 213"/>
        <xdr:cNvSpPr txBox="1"/>
      </xdr:nvSpPr>
      <xdr:spPr>
        <a:xfrm>
          <a:off x="2717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2722</xdr:rowOff>
    </xdr:from>
    <xdr:to>
      <xdr:col>3</xdr:col>
      <xdr:colOff>193675</xdr:colOff>
      <xdr:row>55</xdr:row>
      <xdr:rowOff>104322</xdr:rowOff>
    </xdr:to>
    <xdr:sp macro="" textlink="">
      <xdr:nvSpPr>
        <xdr:cNvPr id="215" name="円/楕円 214"/>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89099</xdr:rowOff>
    </xdr:from>
    <xdr:ext cx="762000" cy="259045"/>
    <xdr:sp macro="" textlink="">
      <xdr:nvSpPr>
        <xdr:cNvPr id="216" name="テキスト ボックス 215"/>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130628</xdr:rowOff>
    </xdr:from>
    <xdr:to>
      <xdr:col>1</xdr:col>
      <xdr:colOff>676275</xdr:colOff>
      <xdr:row>55</xdr:row>
      <xdr:rowOff>60778</xdr:rowOff>
    </xdr:to>
    <xdr:sp macro="" textlink="">
      <xdr:nvSpPr>
        <xdr:cNvPr id="217" name="円/楕円 216"/>
        <xdr:cNvSpPr/>
      </xdr:nvSpPr>
      <xdr:spPr>
        <a:xfrm>
          <a:off x="1270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45555</xdr:rowOff>
    </xdr:from>
    <xdr:ext cx="762000" cy="259045"/>
    <xdr:sp macro="" textlink="">
      <xdr:nvSpPr>
        <xdr:cNvPr id="218" name="テキスト ボックス 217"/>
        <xdr:cNvSpPr txBox="1"/>
      </xdr:nvSpPr>
      <xdr:spPr>
        <a:xfrm>
          <a:off x="939800" y="94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その他に分類される経常収支比率は類似団体を下回っている。</a:t>
          </a:r>
          <a:endParaRPr kumimoji="1" lang="en-US" altLang="ja-JP" sz="1300">
            <a:latin typeface="ＭＳ Ｐゴシック"/>
          </a:endParaRPr>
        </a:p>
        <a:p>
          <a:r>
            <a:rPr kumimoji="1" lang="ja-JP" altLang="en-US" sz="1300">
              <a:latin typeface="ＭＳ Ｐゴシック"/>
            </a:rPr>
            <a:t>　しかしながら、繰出金については増加傾向となっているため、今後は、各特別会計の経費の削減や料金（保険料（税））の適正化を図り、税収を主な財源とする普通会計の負担軽減を図るよう努める。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39370</xdr:rowOff>
    </xdr:to>
    <xdr:cxnSp macro="">
      <xdr:nvCxnSpPr>
        <xdr:cNvPr id="246" name="直線コネクタ 245"/>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7"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8" name="直線コネクタ 247"/>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9"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50" name="直線コネクタ 249"/>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107950</xdr:rowOff>
    </xdr:from>
    <xdr:to>
      <xdr:col>24</xdr:col>
      <xdr:colOff>31750</xdr:colOff>
      <xdr:row>55</xdr:row>
      <xdr:rowOff>138430</xdr:rowOff>
    </xdr:to>
    <xdr:cxnSp macro="">
      <xdr:nvCxnSpPr>
        <xdr:cNvPr id="251" name="直線コネクタ 250"/>
        <xdr:cNvCxnSpPr/>
      </xdr:nvCxnSpPr>
      <xdr:spPr>
        <a:xfrm>
          <a:off x="15671800" y="95377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52"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85090</xdr:rowOff>
    </xdr:from>
    <xdr:to>
      <xdr:col>22</xdr:col>
      <xdr:colOff>565150</xdr:colOff>
      <xdr:row>55</xdr:row>
      <xdr:rowOff>107950</xdr:rowOff>
    </xdr:to>
    <xdr:cxnSp macro="">
      <xdr:nvCxnSpPr>
        <xdr:cNvPr id="254" name="直線コネクタ 253"/>
        <xdr:cNvCxnSpPr/>
      </xdr:nvCxnSpPr>
      <xdr:spPr>
        <a:xfrm>
          <a:off x="14782800" y="9514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56" name="テキスト ボックス 255"/>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54610</xdr:rowOff>
    </xdr:from>
    <xdr:to>
      <xdr:col>21</xdr:col>
      <xdr:colOff>361950</xdr:colOff>
      <xdr:row>55</xdr:row>
      <xdr:rowOff>85090</xdr:rowOff>
    </xdr:to>
    <xdr:cxnSp macro="">
      <xdr:nvCxnSpPr>
        <xdr:cNvPr id="257" name="直線コネクタ 256"/>
        <xdr:cNvCxnSpPr/>
      </xdr:nvCxnSpPr>
      <xdr:spPr>
        <a:xfrm>
          <a:off x="13893800" y="9484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9" name="テキスト ボックス 258"/>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54610</xdr:rowOff>
    </xdr:from>
    <xdr:to>
      <xdr:col>20</xdr:col>
      <xdr:colOff>158750</xdr:colOff>
      <xdr:row>55</xdr:row>
      <xdr:rowOff>54610</xdr:rowOff>
    </xdr:to>
    <xdr:cxnSp macro="">
      <xdr:nvCxnSpPr>
        <xdr:cNvPr id="260" name="直線コネクタ 259"/>
        <xdr:cNvCxnSpPr/>
      </xdr:nvCxnSpPr>
      <xdr:spPr>
        <a:xfrm>
          <a:off x="13004800" y="9484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3" name="フローチャート :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4" name="テキスト ボックス 263"/>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87630</xdr:rowOff>
    </xdr:from>
    <xdr:to>
      <xdr:col>24</xdr:col>
      <xdr:colOff>82550</xdr:colOff>
      <xdr:row>56</xdr:row>
      <xdr:rowOff>17780</xdr:rowOff>
    </xdr:to>
    <xdr:sp macro="" textlink="">
      <xdr:nvSpPr>
        <xdr:cNvPr id="270" name="円/楕円 269"/>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104157</xdr:rowOff>
    </xdr:from>
    <xdr:ext cx="762000" cy="259045"/>
    <xdr:sp macro="" textlink="">
      <xdr:nvSpPr>
        <xdr:cNvPr id="271"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57150</xdr:rowOff>
    </xdr:from>
    <xdr:to>
      <xdr:col>22</xdr:col>
      <xdr:colOff>615950</xdr:colOff>
      <xdr:row>55</xdr:row>
      <xdr:rowOff>158750</xdr:rowOff>
    </xdr:to>
    <xdr:sp macro="" textlink="">
      <xdr:nvSpPr>
        <xdr:cNvPr id="272" name="円/楕円 271"/>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168927</xdr:rowOff>
    </xdr:from>
    <xdr:ext cx="736600" cy="259045"/>
    <xdr:sp macro="" textlink="">
      <xdr:nvSpPr>
        <xdr:cNvPr id="273" name="テキスト ボックス 272"/>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34290</xdr:rowOff>
    </xdr:from>
    <xdr:to>
      <xdr:col>21</xdr:col>
      <xdr:colOff>412750</xdr:colOff>
      <xdr:row>55</xdr:row>
      <xdr:rowOff>135890</xdr:rowOff>
    </xdr:to>
    <xdr:sp macro="" textlink="">
      <xdr:nvSpPr>
        <xdr:cNvPr id="274" name="円/楕円 273"/>
        <xdr:cNvSpPr/>
      </xdr:nvSpPr>
      <xdr:spPr>
        <a:xfrm>
          <a:off x="14732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146067</xdr:rowOff>
    </xdr:from>
    <xdr:ext cx="762000" cy="259045"/>
    <xdr:sp macro="" textlink="">
      <xdr:nvSpPr>
        <xdr:cNvPr id="275" name="テキスト ボックス 274"/>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3810</xdr:rowOff>
    </xdr:from>
    <xdr:to>
      <xdr:col>20</xdr:col>
      <xdr:colOff>209550</xdr:colOff>
      <xdr:row>55</xdr:row>
      <xdr:rowOff>105410</xdr:rowOff>
    </xdr:to>
    <xdr:sp macro="" textlink="">
      <xdr:nvSpPr>
        <xdr:cNvPr id="276" name="円/楕円 275"/>
        <xdr:cNvSpPr/>
      </xdr:nvSpPr>
      <xdr:spPr>
        <a:xfrm>
          <a:off x="13843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115587</xdr:rowOff>
    </xdr:from>
    <xdr:ext cx="762000" cy="259045"/>
    <xdr:sp macro="" textlink="">
      <xdr:nvSpPr>
        <xdr:cNvPr id="277" name="テキスト ボックス 276"/>
        <xdr:cNvSpPr txBox="1"/>
      </xdr:nvSpPr>
      <xdr:spPr>
        <a:xfrm>
          <a:off x="13512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3810</xdr:rowOff>
    </xdr:from>
    <xdr:to>
      <xdr:col>19</xdr:col>
      <xdr:colOff>6350</xdr:colOff>
      <xdr:row>55</xdr:row>
      <xdr:rowOff>105410</xdr:rowOff>
    </xdr:to>
    <xdr:sp macro="" textlink="">
      <xdr:nvSpPr>
        <xdr:cNvPr id="278" name="円/楕円 277"/>
        <xdr:cNvSpPr/>
      </xdr:nvSpPr>
      <xdr:spPr>
        <a:xfrm>
          <a:off x="12954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115587</xdr:rowOff>
    </xdr:from>
    <xdr:ext cx="762000" cy="259045"/>
    <xdr:sp macro="" textlink="">
      <xdr:nvSpPr>
        <xdr:cNvPr id="279" name="テキスト ボックス 278"/>
        <xdr:cNvSpPr txBox="1"/>
      </xdr:nvSpPr>
      <xdr:spPr>
        <a:xfrm>
          <a:off x="12623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は類似団体と比較してほぼ同程度で推移しているが、平成２７年度は前年度より、生活保護費国庫支出金返還金が約１億１千万円増、消防組合分担金が約６千万円増などの要因により、類似団体よりも０．５ポイント高くなった。</a:t>
          </a:r>
          <a:endParaRPr kumimoji="1" lang="en-US" altLang="ja-JP" sz="1300">
            <a:latin typeface="ＭＳ Ｐゴシック"/>
          </a:endParaRPr>
        </a:p>
        <a:p>
          <a:r>
            <a:rPr kumimoji="1" lang="ja-JP" altLang="en-US" sz="1300">
              <a:latin typeface="ＭＳ Ｐゴシック"/>
            </a:rPr>
            <a:t>　今後とも、組合分担金の精査、補助金の見直しを実施し、削減を図る必要がある。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78994</xdr:rowOff>
    </xdr:to>
    <xdr:cxnSp macro="">
      <xdr:nvCxnSpPr>
        <xdr:cNvPr id="304" name="直線コネクタ 303"/>
        <xdr:cNvCxnSpPr/>
      </xdr:nvCxnSpPr>
      <xdr:spPr>
        <a:xfrm flipV="1">
          <a:off x="16510000" y="578256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51071</xdr:rowOff>
    </xdr:from>
    <xdr:ext cx="762000" cy="259045"/>
    <xdr:sp macro="" textlink="">
      <xdr:nvSpPr>
        <xdr:cNvPr id="305" name="補助費等最小値テキスト"/>
        <xdr:cNvSpPr txBox="1"/>
      </xdr:nvSpPr>
      <xdr:spPr>
        <a:xfrm>
          <a:off x="16598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39</xdr:row>
      <xdr:rowOff>78994</xdr:rowOff>
    </xdr:from>
    <xdr:to>
      <xdr:col>24</xdr:col>
      <xdr:colOff>120650</xdr:colOff>
      <xdr:row>39</xdr:row>
      <xdr:rowOff>78994</xdr:rowOff>
    </xdr:to>
    <xdr:cxnSp macro="">
      <xdr:nvCxnSpPr>
        <xdr:cNvPr id="306" name="直線コネクタ 305"/>
        <xdr:cNvCxnSpPr/>
      </xdr:nvCxnSpPr>
      <xdr:spPr>
        <a:xfrm>
          <a:off x="16421100" y="676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3556</xdr:rowOff>
    </xdr:from>
    <xdr:to>
      <xdr:col>24</xdr:col>
      <xdr:colOff>31750</xdr:colOff>
      <xdr:row>36</xdr:row>
      <xdr:rowOff>12700</xdr:rowOff>
    </xdr:to>
    <xdr:cxnSp macro="">
      <xdr:nvCxnSpPr>
        <xdr:cNvPr id="309" name="直線コネクタ 308"/>
        <xdr:cNvCxnSpPr/>
      </xdr:nvCxnSpPr>
      <xdr:spPr>
        <a:xfrm flipV="1">
          <a:off x="15671800" y="61757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117873</xdr:rowOff>
    </xdr:from>
    <xdr:ext cx="762000" cy="259045"/>
    <xdr:sp macro="" textlink="">
      <xdr:nvSpPr>
        <xdr:cNvPr id="310" name="補助費等平均値テキスト"/>
        <xdr:cNvSpPr txBox="1"/>
      </xdr:nvSpPr>
      <xdr:spPr>
        <a:xfrm>
          <a:off x="16598900" y="5947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11" name="フローチャート : 判断 310"/>
        <xdr:cNvSpPr/>
      </xdr:nvSpPr>
      <xdr:spPr>
        <a:xfrm>
          <a:off x="164592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xdr:rowOff>
    </xdr:from>
    <xdr:to>
      <xdr:col>22</xdr:col>
      <xdr:colOff>565150</xdr:colOff>
      <xdr:row>36</xdr:row>
      <xdr:rowOff>35560</xdr:rowOff>
    </xdr:to>
    <xdr:cxnSp macro="">
      <xdr:nvCxnSpPr>
        <xdr:cNvPr id="312" name="直線コネクタ 311"/>
        <xdr:cNvCxnSpPr/>
      </xdr:nvCxnSpPr>
      <xdr:spPr>
        <a:xfrm flipV="1">
          <a:off x="14782800" y="6184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4" name="テキスト ボックス 313"/>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26416</xdr:rowOff>
    </xdr:from>
    <xdr:to>
      <xdr:col>21</xdr:col>
      <xdr:colOff>361950</xdr:colOff>
      <xdr:row>36</xdr:row>
      <xdr:rowOff>35560</xdr:rowOff>
    </xdr:to>
    <xdr:cxnSp macro="">
      <xdr:nvCxnSpPr>
        <xdr:cNvPr id="315" name="直線コネクタ 314"/>
        <xdr:cNvCxnSpPr/>
      </xdr:nvCxnSpPr>
      <xdr:spPr>
        <a:xfrm>
          <a:off x="13893800" y="61986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26416</xdr:rowOff>
    </xdr:from>
    <xdr:to>
      <xdr:col>20</xdr:col>
      <xdr:colOff>158750</xdr:colOff>
      <xdr:row>36</xdr:row>
      <xdr:rowOff>30988</xdr:rowOff>
    </xdr:to>
    <xdr:cxnSp macro="">
      <xdr:nvCxnSpPr>
        <xdr:cNvPr id="318" name="直線コネクタ 317"/>
        <xdr:cNvCxnSpPr/>
      </xdr:nvCxnSpPr>
      <xdr:spPr>
        <a:xfrm flipV="1">
          <a:off x="13004800" y="61986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66565</xdr:rowOff>
    </xdr:from>
    <xdr:ext cx="762000" cy="259045"/>
    <xdr:sp macro="" textlink="">
      <xdr:nvSpPr>
        <xdr:cNvPr id="320" name="テキスト ボックス 319"/>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1" name="フローチャート :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2" name="テキスト ボックス 321"/>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124206</xdr:rowOff>
    </xdr:from>
    <xdr:to>
      <xdr:col>24</xdr:col>
      <xdr:colOff>82550</xdr:colOff>
      <xdr:row>36</xdr:row>
      <xdr:rowOff>54356</xdr:rowOff>
    </xdr:to>
    <xdr:sp macro="" textlink="">
      <xdr:nvSpPr>
        <xdr:cNvPr id="328" name="円/楕円 327"/>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96283</xdr:rowOff>
    </xdr:from>
    <xdr:ext cx="762000" cy="259045"/>
    <xdr:sp macro="" textlink="">
      <xdr:nvSpPr>
        <xdr:cNvPr id="329" name="補助費等該当値テキスト"/>
        <xdr:cNvSpPr txBox="1"/>
      </xdr:nvSpPr>
      <xdr:spPr>
        <a:xfrm>
          <a:off x="16598900" y="609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133350</xdr:rowOff>
    </xdr:from>
    <xdr:to>
      <xdr:col>22</xdr:col>
      <xdr:colOff>615950</xdr:colOff>
      <xdr:row>36</xdr:row>
      <xdr:rowOff>63500</xdr:rowOff>
    </xdr:to>
    <xdr:sp macro="" textlink="">
      <xdr:nvSpPr>
        <xdr:cNvPr id="330" name="円/楕円 329"/>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73677</xdr:rowOff>
    </xdr:from>
    <xdr:ext cx="736600" cy="259045"/>
    <xdr:sp macro="" textlink="">
      <xdr:nvSpPr>
        <xdr:cNvPr id="331" name="テキスト ボックス 330"/>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156210</xdr:rowOff>
    </xdr:from>
    <xdr:to>
      <xdr:col>21</xdr:col>
      <xdr:colOff>412750</xdr:colOff>
      <xdr:row>36</xdr:row>
      <xdr:rowOff>86360</xdr:rowOff>
    </xdr:to>
    <xdr:sp macro="" textlink="">
      <xdr:nvSpPr>
        <xdr:cNvPr id="332" name="円/楕円 331"/>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71137</xdr:rowOff>
    </xdr:from>
    <xdr:ext cx="762000" cy="259045"/>
    <xdr:sp macro="" textlink="">
      <xdr:nvSpPr>
        <xdr:cNvPr id="333" name="テキスト ボックス 332"/>
        <xdr:cNvSpPr txBox="1"/>
      </xdr:nvSpPr>
      <xdr:spPr>
        <a:xfrm>
          <a:off x="14401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147066</xdr:rowOff>
    </xdr:from>
    <xdr:to>
      <xdr:col>20</xdr:col>
      <xdr:colOff>209550</xdr:colOff>
      <xdr:row>36</xdr:row>
      <xdr:rowOff>77216</xdr:rowOff>
    </xdr:to>
    <xdr:sp macro="" textlink="">
      <xdr:nvSpPr>
        <xdr:cNvPr id="334" name="円/楕円 333"/>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35" name="テキスト ボックス 334"/>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36" name="円/楕円 335"/>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66565</xdr:rowOff>
    </xdr:from>
    <xdr:ext cx="762000" cy="259045"/>
    <xdr:sp macro="" textlink="">
      <xdr:nvSpPr>
        <xdr:cNvPr id="337" name="テキスト ボックス 336"/>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平成２７年度は前年度より２．２ポイントの改善があった。</a:t>
          </a:r>
          <a:endParaRPr kumimoji="1" lang="en-US" altLang="ja-JP" sz="1300">
            <a:latin typeface="ＭＳ Ｐゴシック"/>
          </a:endParaRPr>
        </a:p>
        <a:p>
          <a:r>
            <a:rPr kumimoji="1" lang="ja-JP" altLang="en-US" sz="1300">
              <a:latin typeface="ＭＳ Ｐゴシック"/>
            </a:rPr>
            <a:t>　大きな要因は、平成７・８年度減税補てん債借換債、八街駅北側地区土地区画整理事業等の償還金額の大きい起債の償還が終了したことによるもので、今後についても公債費の減少傾向は続くため、数値は改善される見込みであ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122428</xdr:rowOff>
    </xdr:from>
    <xdr:to>
      <xdr:col>7</xdr:col>
      <xdr:colOff>15875</xdr:colOff>
      <xdr:row>81</xdr:row>
      <xdr:rowOff>143002</xdr:rowOff>
    </xdr:to>
    <xdr:cxnSp macro="">
      <xdr:nvCxnSpPr>
        <xdr:cNvPr id="363" name="直線コネクタ 362"/>
        <xdr:cNvCxnSpPr/>
      </xdr:nvCxnSpPr>
      <xdr:spPr>
        <a:xfrm flipV="1">
          <a:off x="4826000" y="12466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4"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5" name="直線コネクタ 364"/>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37355</xdr:rowOff>
    </xdr:from>
    <xdr:ext cx="762000" cy="259045"/>
    <xdr:sp macro="" textlink="">
      <xdr:nvSpPr>
        <xdr:cNvPr id="366" name="公債費最大値テキスト"/>
        <xdr:cNvSpPr txBox="1"/>
      </xdr:nvSpPr>
      <xdr:spPr>
        <a:xfrm>
          <a:off x="4914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122428</xdr:rowOff>
    </xdr:from>
    <xdr:to>
      <xdr:col>7</xdr:col>
      <xdr:colOff>104775</xdr:colOff>
      <xdr:row>72</xdr:row>
      <xdr:rowOff>122428</xdr:rowOff>
    </xdr:to>
    <xdr:cxnSp macro="">
      <xdr:nvCxnSpPr>
        <xdr:cNvPr id="367" name="直線コネクタ 366"/>
        <xdr:cNvCxnSpPr/>
      </xdr:nvCxnSpPr>
      <xdr:spPr>
        <a:xfrm>
          <a:off x="4737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122428</xdr:rowOff>
    </xdr:from>
    <xdr:to>
      <xdr:col>7</xdr:col>
      <xdr:colOff>15875</xdr:colOff>
      <xdr:row>77</xdr:row>
      <xdr:rowOff>152146</xdr:rowOff>
    </xdr:to>
    <xdr:cxnSp macro="">
      <xdr:nvCxnSpPr>
        <xdr:cNvPr id="368" name="直線コネクタ 367"/>
        <xdr:cNvCxnSpPr/>
      </xdr:nvCxnSpPr>
      <xdr:spPr>
        <a:xfrm flipV="1">
          <a:off x="3987800" y="13152628"/>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69"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0" name="フローチャート : 判断 369"/>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152146</xdr:rowOff>
    </xdr:from>
    <xdr:to>
      <xdr:col>5</xdr:col>
      <xdr:colOff>549275</xdr:colOff>
      <xdr:row>78</xdr:row>
      <xdr:rowOff>35561</xdr:rowOff>
    </xdr:to>
    <xdr:cxnSp macro="">
      <xdr:nvCxnSpPr>
        <xdr:cNvPr id="371" name="直線コネクタ 370"/>
        <xdr:cNvCxnSpPr/>
      </xdr:nvCxnSpPr>
      <xdr:spPr>
        <a:xfrm flipV="1">
          <a:off x="3098800" y="13353796"/>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72" name="フローチャート : 判断 371"/>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73" name="テキスト ボックス 372"/>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35561</xdr:rowOff>
    </xdr:from>
    <xdr:to>
      <xdr:col>4</xdr:col>
      <xdr:colOff>346075</xdr:colOff>
      <xdr:row>78</xdr:row>
      <xdr:rowOff>62992</xdr:rowOff>
    </xdr:to>
    <xdr:cxnSp macro="">
      <xdr:nvCxnSpPr>
        <xdr:cNvPr id="374" name="直線コネクタ 373"/>
        <xdr:cNvCxnSpPr/>
      </xdr:nvCxnSpPr>
      <xdr:spPr>
        <a:xfrm flipV="1">
          <a:off x="2209800" y="134086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5" name="フローチャート : 判断 374"/>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139971</xdr:rowOff>
    </xdr:from>
    <xdr:ext cx="762000" cy="259045"/>
    <xdr:sp macro="" textlink="">
      <xdr:nvSpPr>
        <xdr:cNvPr id="376" name="テキスト ボックス 375"/>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62992</xdr:rowOff>
    </xdr:from>
    <xdr:to>
      <xdr:col>3</xdr:col>
      <xdr:colOff>142875</xdr:colOff>
      <xdr:row>78</xdr:row>
      <xdr:rowOff>62992</xdr:rowOff>
    </xdr:to>
    <xdr:cxnSp macro="">
      <xdr:nvCxnSpPr>
        <xdr:cNvPr id="377" name="直線コネクタ 376"/>
        <xdr:cNvCxnSpPr/>
      </xdr:nvCxnSpPr>
      <xdr:spPr>
        <a:xfrm>
          <a:off x="1320800" y="134360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46482</xdr:rowOff>
    </xdr:from>
    <xdr:to>
      <xdr:col>3</xdr:col>
      <xdr:colOff>193675</xdr:colOff>
      <xdr:row>77</xdr:row>
      <xdr:rowOff>148082</xdr:rowOff>
    </xdr:to>
    <xdr:sp macro="" textlink="">
      <xdr:nvSpPr>
        <xdr:cNvPr id="378" name="フローチャート : 判断 377"/>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158259</xdr:rowOff>
    </xdr:from>
    <xdr:ext cx="762000" cy="259045"/>
    <xdr:sp macro="" textlink="">
      <xdr:nvSpPr>
        <xdr:cNvPr id="379" name="テキスト ボックス 378"/>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80" name="フローチャート : 判断 379"/>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14240</xdr:rowOff>
    </xdr:from>
    <xdr:ext cx="762000" cy="259045"/>
    <xdr:sp macro="" textlink="">
      <xdr:nvSpPr>
        <xdr:cNvPr id="381" name="テキスト ボックス 380"/>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71628</xdr:rowOff>
    </xdr:from>
    <xdr:to>
      <xdr:col>7</xdr:col>
      <xdr:colOff>66675</xdr:colOff>
      <xdr:row>77</xdr:row>
      <xdr:rowOff>1778</xdr:rowOff>
    </xdr:to>
    <xdr:sp macro="" textlink="">
      <xdr:nvSpPr>
        <xdr:cNvPr id="387" name="円/楕円 386"/>
        <xdr:cNvSpPr/>
      </xdr:nvSpPr>
      <xdr:spPr>
        <a:xfrm>
          <a:off x="4775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88155</xdr:rowOff>
    </xdr:from>
    <xdr:ext cx="762000" cy="259045"/>
    <xdr:sp macro="" textlink="">
      <xdr:nvSpPr>
        <xdr:cNvPr id="388" name="公債費該当値テキスト"/>
        <xdr:cNvSpPr txBox="1"/>
      </xdr:nvSpPr>
      <xdr:spPr>
        <a:xfrm>
          <a:off x="4914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101346</xdr:rowOff>
    </xdr:from>
    <xdr:to>
      <xdr:col>5</xdr:col>
      <xdr:colOff>600075</xdr:colOff>
      <xdr:row>78</xdr:row>
      <xdr:rowOff>31496</xdr:rowOff>
    </xdr:to>
    <xdr:sp macro="" textlink="">
      <xdr:nvSpPr>
        <xdr:cNvPr id="389" name="円/楕円 388"/>
        <xdr:cNvSpPr/>
      </xdr:nvSpPr>
      <xdr:spPr>
        <a:xfrm>
          <a:off x="3937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16273</xdr:rowOff>
    </xdr:from>
    <xdr:ext cx="736600" cy="259045"/>
    <xdr:sp macro="" textlink="">
      <xdr:nvSpPr>
        <xdr:cNvPr id="390" name="テキスト ボックス 389"/>
        <xdr:cNvSpPr txBox="1"/>
      </xdr:nvSpPr>
      <xdr:spPr>
        <a:xfrm>
          <a:off x="3606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156211</xdr:rowOff>
    </xdr:from>
    <xdr:to>
      <xdr:col>4</xdr:col>
      <xdr:colOff>396875</xdr:colOff>
      <xdr:row>78</xdr:row>
      <xdr:rowOff>86361</xdr:rowOff>
    </xdr:to>
    <xdr:sp macro="" textlink="">
      <xdr:nvSpPr>
        <xdr:cNvPr id="391" name="円/楕円 390"/>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71138</xdr:rowOff>
    </xdr:from>
    <xdr:ext cx="762000" cy="259045"/>
    <xdr:sp macro="" textlink="">
      <xdr:nvSpPr>
        <xdr:cNvPr id="392" name="テキスト ボックス 391"/>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12192</xdr:rowOff>
    </xdr:from>
    <xdr:to>
      <xdr:col>3</xdr:col>
      <xdr:colOff>193675</xdr:colOff>
      <xdr:row>78</xdr:row>
      <xdr:rowOff>113792</xdr:rowOff>
    </xdr:to>
    <xdr:sp macro="" textlink="">
      <xdr:nvSpPr>
        <xdr:cNvPr id="393" name="円/楕円 392"/>
        <xdr:cNvSpPr/>
      </xdr:nvSpPr>
      <xdr:spPr>
        <a:xfrm>
          <a:off x="2159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98569</xdr:rowOff>
    </xdr:from>
    <xdr:ext cx="762000" cy="259045"/>
    <xdr:sp macro="" textlink="">
      <xdr:nvSpPr>
        <xdr:cNvPr id="394" name="テキスト ボックス 393"/>
        <xdr:cNvSpPr txBox="1"/>
      </xdr:nvSpPr>
      <xdr:spPr>
        <a:xfrm>
          <a:off x="1828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95" name="円/楕円 394"/>
        <xdr:cNvSpPr/>
      </xdr:nvSpPr>
      <xdr:spPr>
        <a:xfrm>
          <a:off x="1270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98569</xdr:rowOff>
    </xdr:from>
    <xdr:ext cx="762000" cy="259045"/>
    <xdr:sp macro="" textlink="">
      <xdr:nvSpPr>
        <xdr:cNvPr id="396" name="テキスト ボックス 395"/>
        <xdr:cNvSpPr txBox="1"/>
      </xdr:nvSpPr>
      <xdr:spPr>
        <a:xfrm>
          <a:off x="939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人件費、扶助費及び物件費の増加により、類似団体平均を上回っている。</a:t>
          </a:r>
          <a:endParaRPr kumimoji="1" lang="en-US" altLang="ja-JP" sz="1300">
            <a:latin typeface="ＭＳ Ｐゴシック"/>
          </a:endParaRPr>
        </a:p>
        <a:p>
          <a:r>
            <a:rPr kumimoji="1" lang="ja-JP" altLang="en-US" sz="1300">
              <a:latin typeface="ＭＳ Ｐゴシック"/>
            </a:rPr>
            <a:t>　今後も定員の適正化と併せて、事務事業の見直しによる扶助費及び物件費の抑制に努める。</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1" name="直線コネクタ 410"/>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2" name="テキスト ボックス 411"/>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5" name="直線コネクタ 414"/>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6" name="テキスト ボックス 415"/>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xdr:rowOff>
    </xdr:from>
    <xdr:to>
      <xdr:col>24</xdr:col>
      <xdr:colOff>31750</xdr:colOff>
      <xdr:row>81</xdr:row>
      <xdr:rowOff>81280</xdr:rowOff>
    </xdr:to>
    <xdr:cxnSp macro="">
      <xdr:nvCxnSpPr>
        <xdr:cNvPr id="420" name="直線コネクタ 419"/>
        <xdr:cNvCxnSpPr/>
      </xdr:nvCxnSpPr>
      <xdr:spPr>
        <a:xfrm flipV="1">
          <a:off x="16510000" y="1269428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53357</xdr:rowOff>
    </xdr:from>
    <xdr:ext cx="762000" cy="259045"/>
    <xdr:sp macro="" textlink="">
      <xdr:nvSpPr>
        <xdr:cNvPr id="421"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81280</xdr:rowOff>
    </xdr:from>
    <xdr:to>
      <xdr:col>24</xdr:col>
      <xdr:colOff>120650</xdr:colOff>
      <xdr:row>81</xdr:row>
      <xdr:rowOff>81280</xdr:rowOff>
    </xdr:to>
    <xdr:cxnSp macro="">
      <xdr:nvCxnSpPr>
        <xdr:cNvPr id="422" name="直線コネクタ 421"/>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93362</xdr:rowOff>
    </xdr:from>
    <xdr:ext cx="762000" cy="259045"/>
    <xdr:sp macro="" textlink="">
      <xdr:nvSpPr>
        <xdr:cNvPr id="423" name="公債費以外最大値テキスト"/>
        <xdr:cNvSpPr txBox="1"/>
      </xdr:nvSpPr>
      <xdr:spPr>
        <a:xfrm>
          <a:off x="16598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628650</xdr:colOff>
      <xdr:row>74</xdr:row>
      <xdr:rowOff>6985</xdr:rowOff>
    </xdr:from>
    <xdr:to>
      <xdr:col>24</xdr:col>
      <xdr:colOff>120650</xdr:colOff>
      <xdr:row>74</xdr:row>
      <xdr:rowOff>6985</xdr:rowOff>
    </xdr:to>
    <xdr:cxnSp macro="">
      <xdr:nvCxnSpPr>
        <xdr:cNvPr id="424" name="直線コネクタ 423"/>
        <xdr:cNvCxnSpPr/>
      </xdr:nvCxnSpPr>
      <xdr:spPr>
        <a:xfrm>
          <a:off x="16421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132714</xdr:rowOff>
    </xdr:from>
    <xdr:to>
      <xdr:col>24</xdr:col>
      <xdr:colOff>31750</xdr:colOff>
      <xdr:row>79</xdr:row>
      <xdr:rowOff>98425</xdr:rowOff>
    </xdr:to>
    <xdr:cxnSp macro="">
      <xdr:nvCxnSpPr>
        <xdr:cNvPr id="425" name="直線コネクタ 424"/>
        <xdr:cNvCxnSpPr/>
      </xdr:nvCxnSpPr>
      <xdr:spPr>
        <a:xfrm flipV="1">
          <a:off x="15671800" y="13505814"/>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26"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7" name="フローチャート : 判断 426"/>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98425</xdr:rowOff>
    </xdr:from>
    <xdr:to>
      <xdr:col>22</xdr:col>
      <xdr:colOff>565150</xdr:colOff>
      <xdr:row>79</xdr:row>
      <xdr:rowOff>115570</xdr:rowOff>
    </xdr:to>
    <xdr:cxnSp macro="">
      <xdr:nvCxnSpPr>
        <xdr:cNvPr id="428" name="直線コネクタ 427"/>
        <xdr:cNvCxnSpPr/>
      </xdr:nvCxnSpPr>
      <xdr:spPr>
        <a:xfrm flipV="1">
          <a:off x="14782800" y="136429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41911</xdr:rowOff>
    </xdr:from>
    <xdr:to>
      <xdr:col>22</xdr:col>
      <xdr:colOff>615950</xdr:colOff>
      <xdr:row>78</xdr:row>
      <xdr:rowOff>143511</xdr:rowOff>
    </xdr:to>
    <xdr:sp macro="" textlink="">
      <xdr:nvSpPr>
        <xdr:cNvPr id="429" name="フローチャート : 判断 428"/>
        <xdr:cNvSpPr/>
      </xdr:nvSpPr>
      <xdr:spPr>
        <a:xfrm>
          <a:off x="15621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153688</xdr:rowOff>
    </xdr:from>
    <xdr:ext cx="736600" cy="259045"/>
    <xdr:sp macro="" textlink="">
      <xdr:nvSpPr>
        <xdr:cNvPr id="430" name="テキスト ボックス 429"/>
        <xdr:cNvSpPr txBox="1"/>
      </xdr:nvSpPr>
      <xdr:spPr>
        <a:xfrm>
          <a:off x="15290800" y="13183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81280</xdr:rowOff>
    </xdr:from>
    <xdr:to>
      <xdr:col>21</xdr:col>
      <xdr:colOff>361950</xdr:colOff>
      <xdr:row>79</xdr:row>
      <xdr:rowOff>115570</xdr:rowOff>
    </xdr:to>
    <xdr:cxnSp macro="">
      <xdr:nvCxnSpPr>
        <xdr:cNvPr id="431" name="直線コネクタ 430"/>
        <xdr:cNvCxnSpPr/>
      </xdr:nvCxnSpPr>
      <xdr:spPr>
        <a:xfrm>
          <a:off x="13893800" y="136258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2" name="フローチャート : 判断 431"/>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73677</xdr:rowOff>
    </xdr:from>
    <xdr:ext cx="762000" cy="259045"/>
    <xdr:sp macro="" textlink="">
      <xdr:nvSpPr>
        <xdr:cNvPr id="433" name="テキスト ボックス 432"/>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24130</xdr:rowOff>
    </xdr:from>
    <xdr:to>
      <xdr:col>20</xdr:col>
      <xdr:colOff>158750</xdr:colOff>
      <xdr:row>79</xdr:row>
      <xdr:rowOff>81280</xdr:rowOff>
    </xdr:to>
    <xdr:cxnSp macro="">
      <xdr:nvCxnSpPr>
        <xdr:cNvPr id="434" name="直線コネクタ 433"/>
        <xdr:cNvCxnSpPr/>
      </xdr:nvCxnSpPr>
      <xdr:spPr>
        <a:xfrm>
          <a:off x="13004800" y="135686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156211</xdr:rowOff>
    </xdr:from>
    <xdr:to>
      <xdr:col>20</xdr:col>
      <xdr:colOff>209550</xdr:colOff>
      <xdr:row>78</xdr:row>
      <xdr:rowOff>86361</xdr:rowOff>
    </xdr:to>
    <xdr:sp macro="" textlink="">
      <xdr:nvSpPr>
        <xdr:cNvPr id="435" name="フローチャート : 判断 434"/>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96538</xdr:rowOff>
    </xdr:from>
    <xdr:ext cx="762000" cy="259045"/>
    <xdr:sp macro="" textlink="">
      <xdr:nvSpPr>
        <xdr:cNvPr id="436" name="テキスト ボックス 435"/>
        <xdr:cNvSpPr txBox="1"/>
      </xdr:nvSpPr>
      <xdr:spPr>
        <a:xfrm>
          <a:off x="13512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104775</xdr:rowOff>
    </xdr:from>
    <xdr:to>
      <xdr:col>19</xdr:col>
      <xdr:colOff>6350</xdr:colOff>
      <xdr:row>78</xdr:row>
      <xdr:rowOff>34925</xdr:rowOff>
    </xdr:to>
    <xdr:sp macro="" textlink="">
      <xdr:nvSpPr>
        <xdr:cNvPr id="437" name="フローチャート : 判断 436"/>
        <xdr:cNvSpPr/>
      </xdr:nvSpPr>
      <xdr:spPr>
        <a:xfrm>
          <a:off x="12954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45102</xdr:rowOff>
    </xdr:from>
    <xdr:ext cx="762000" cy="259045"/>
    <xdr:sp macro="" textlink="">
      <xdr:nvSpPr>
        <xdr:cNvPr id="438" name="テキスト ボックス 437"/>
        <xdr:cNvSpPr txBox="1"/>
      </xdr:nvSpPr>
      <xdr:spPr>
        <a:xfrm>
          <a:off x="12623800" y="1307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81914</xdr:rowOff>
    </xdr:from>
    <xdr:to>
      <xdr:col>24</xdr:col>
      <xdr:colOff>82550</xdr:colOff>
      <xdr:row>79</xdr:row>
      <xdr:rowOff>12064</xdr:rowOff>
    </xdr:to>
    <xdr:sp macro="" textlink="">
      <xdr:nvSpPr>
        <xdr:cNvPr id="444" name="円/楕円 443"/>
        <xdr:cNvSpPr/>
      </xdr:nvSpPr>
      <xdr:spPr>
        <a:xfrm>
          <a:off x="16459200" y="1345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53991</xdr:rowOff>
    </xdr:from>
    <xdr:ext cx="762000" cy="259045"/>
    <xdr:sp macro="" textlink="">
      <xdr:nvSpPr>
        <xdr:cNvPr id="445" name="公債費以外該当値テキスト"/>
        <xdr:cNvSpPr txBox="1"/>
      </xdr:nvSpPr>
      <xdr:spPr>
        <a:xfrm>
          <a:off x="16598900" y="1342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47625</xdr:rowOff>
    </xdr:from>
    <xdr:to>
      <xdr:col>22</xdr:col>
      <xdr:colOff>615950</xdr:colOff>
      <xdr:row>79</xdr:row>
      <xdr:rowOff>149225</xdr:rowOff>
    </xdr:to>
    <xdr:sp macro="" textlink="">
      <xdr:nvSpPr>
        <xdr:cNvPr id="446" name="円/楕円 445"/>
        <xdr:cNvSpPr/>
      </xdr:nvSpPr>
      <xdr:spPr>
        <a:xfrm>
          <a:off x="15621000" y="135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134002</xdr:rowOff>
    </xdr:from>
    <xdr:ext cx="736600" cy="259045"/>
    <xdr:sp macro="" textlink="">
      <xdr:nvSpPr>
        <xdr:cNvPr id="447" name="テキスト ボックス 446"/>
        <xdr:cNvSpPr txBox="1"/>
      </xdr:nvSpPr>
      <xdr:spPr>
        <a:xfrm>
          <a:off x="15290800" y="13678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64770</xdr:rowOff>
    </xdr:from>
    <xdr:to>
      <xdr:col>21</xdr:col>
      <xdr:colOff>412750</xdr:colOff>
      <xdr:row>79</xdr:row>
      <xdr:rowOff>166370</xdr:rowOff>
    </xdr:to>
    <xdr:sp macro="" textlink="">
      <xdr:nvSpPr>
        <xdr:cNvPr id="448" name="円/楕円 447"/>
        <xdr:cNvSpPr/>
      </xdr:nvSpPr>
      <xdr:spPr>
        <a:xfrm>
          <a:off x="14732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151147</xdr:rowOff>
    </xdr:from>
    <xdr:ext cx="762000" cy="259045"/>
    <xdr:sp macro="" textlink="">
      <xdr:nvSpPr>
        <xdr:cNvPr id="449" name="テキスト ボックス 448"/>
        <xdr:cNvSpPr txBox="1"/>
      </xdr:nvSpPr>
      <xdr:spPr>
        <a:xfrm>
          <a:off x="14401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30480</xdr:rowOff>
    </xdr:from>
    <xdr:to>
      <xdr:col>20</xdr:col>
      <xdr:colOff>209550</xdr:colOff>
      <xdr:row>79</xdr:row>
      <xdr:rowOff>132080</xdr:rowOff>
    </xdr:to>
    <xdr:sp macro="" textlink="">
      <xdr:nvSpPr>
        <xdr:cNvPr id="450" name="円/楕円 449"/>
        <xdr:cNvSpPr/>
      </xdr:nvSpPr>
      <xdr:spPr>
        <a:xfrm>
          <a:off x="138430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116857</xdr:rowOff>
    </xdr:from>
    <xdr:ext cx="762000" cy="259045"/>
    <xdr:sp macro="" textlink="">
      <xdr:nvSpPr>
        <xdr:cNvPr id="451" name="テキスト ボックス 450"/>
        <xdr:cNvSpPr txBox="1"/>
      </xdr:nvSpPr>
      <xdr:spPr>
        <a:xfrm>
          <a:off x="135128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144780</xdr:rowOff>
    </xdr:from>
    <xdr:to>
      <xdr:col>19</xdr:col>
      <xdr:colOff>6350</xdr:colOff>
      <xdr:row>79</xdr:row>
      <xdr:rowOff>74930</xdr:rowOff>
    </xdr:to>
    <xdr:sp macro="" textlink="">
      <xdr:nvSpPr>
        <xdr:cNvPr id="452" name="円/楕円 451"/>
        <xdr:cNvSpPr/>
      </xdr:nvSpPr>
      <xdr:spPr>
        <a:xfrm>
          <a:off x="12954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59707</xdr:rowOff>
    </xdr:from>
    <xdr:ext cx="762000" cy="259045"/>
    <xdr:sp macro="" textlink="">
      <xdr:nvSpPr>
        <xdr:cNvPr id="453" name="テキスト ボックス 452"/>
        <xdr:cNvSpPr txBox="1"/>
      </xdr:nvSpPr>
      <xdr:spPr>
        <a:xfrm>
          <a:off x="12623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千葉県八街市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38379</xdr:rowOff>
    </xdr:from>
    <xdr:to>
      <xdr:col>4</xdr:col>
      <xdr:colOff>1117600</xdr:colOff>
      <xdr:row>19</xdr:row>
      <xdr:rowOff>88606</xdr:rowOff>
    </xdr:to>
    <xdr:cxnSp macro="">
      <xdr:nvCxnSpPr>
        <xdr:cNvPr id="47" name="直線コネクタ 46"/>
        <xdr:cNvCxnSpPr/>
      </xdr:nvCxnSpPr>
      <xdr:spPr bwMode="auto">
        <a:xfrm flipV="1">
          <a:off x="5651500" y="2143404"/>
          <a:ext cx="0" cy="12503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60683</xdr:rowOff>
    </xdr:from>
    <xdr:ext cx="762000" cy="259045"/>
    <xdr:sp macro="" textlink="">
      <xdr:nvSpPr>
        <xdr:cNvPr id="48" name="人口1人当たり決算額の推移最小値テキスト130"/>
        <xdr:cNvSpPr txBox="1"/>
      </xdr:nvSpPr>
      <xdr:spPr>
        <a:xfrm>
          <a:off x="5740400" y="336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53,268</a:t>
          </a:r>
          <a:endParaRPr kumimoji="1" lang="ja-JP" altLang="en-US" sz="1000" b="1">
            <a:latin typeface="ＭＳ Ｐゴシック"/>
          </a:endParaRPr>
        </a:p>
      </xdr:txBody>
    </xdr:sp>
    <xdr:clientData/>
  </xdr:oneCellAnchor>
  <xdr:twoCellAnchor>
    <xdr:from>
      <xdr:col>4</xdr:col>
      <xdr:colOff>1028700</xdr:colOff>
      <xdr:row>19</xdr:row>
      <xdr:rowOff>88606</xdr:rowOff>
    </xdr:from>
    <xdr:to>
      <xdr:col>5</xdr:col>
      <xdr:colOff>73025</xdr:colOff>
      <xdr:row>19</xdr:row>
      <xdr:rowOff>88606</xdr:rowOff>
    </xdr:to>
    <xdr:cxnSp macro="">
      <xdr:nvCxnSpPr>
        <xdr:cNvPr id="49" name="直線コネクタ 48"/>
        <xdr:cNvCxnSpPr/>
      </xdr:nvCxnSpPr>
      <xdr:spPr bwMode="auto">
        <a:xfrm>
          <a:off x="5562600" y="3393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124756</xdr:rowOff>
    </xdr:from>
    <xdr:ext cx="762000" cy="259045"/>
    <xdr:sp macro="" textlink="">
      <xdr:nvSpPr>
        <xdr:cNvPr id="50" name="人口1人当たり決算額の推移最大値テキスト130"/>
        <xdr:cNvSpPr txBox="1"/>
      </xdr:nvSpPr>
      <xdr:spPr>
        <a:xfrm>
          <a:off x="5740400" y="1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129,844</a:t>
          </a:r>
          <a:endParaRPr kumimoji="1" lang="ja-JP" altLang="en-US" sz="1000" b="1">
            <a:latin typeface="ＭＳ Ｐゴシック"/>
          </a:endParaRPr>
        </a:p>
      </xdr:txBody>
    </xdr:sp>
    <xdr:clientData/>
  </xdr:oneCellAnchor>
  <xdr:twoCellAnchor>
    <xdr:from>
      <xdr:col>4</xdr:col>
      <xdr:colOff>1028700</xdr:colOff>
      <xdr:row>12</xdr:row>
      <xdr:rowOff>38379</xdr:rowOff>
    </xdr:from>
    <xdr:to>
      <xdr:col>5</xdr:col>
      <xdr:colOff>73025</xdr:colOff>
      <xdr:row>12</xdr:row>
      <xdr:rowOff>38379</xdr:rowOff>
    </xdr:to>
    <xdr:cxnSp macro="">
      <xdr:nvCxnSpPr>
        <xdr:cNvPr id="51" name="直線コネクタ 50"/>
        <xdr:cNvCxnSpPr/>
      </xdr:nvCxnSpPr>
      <xdr:spPr bwMode="auto">
        <a:xfrm>
          <a:off x="5562600" y="214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16695</xdr:rowOff>
    </xdr:from>
    <xdr:to>
      <xdr:col>4</xdr:col>
      <xdr:colOff>1117600</xdr:colOff>
      <xdr:row>18</xdr:row>
      <xdr:rowOff>54577</xdr:rowOff>
    </xdr:to>
    <xdr:cxnSp macro="">
      <xdr:nvCxnSpPr>
        <xdr:cNvPr id="52" name="直線コネクタ 51"/>
        <xdr:cNvCxnSpPr/>
      </xdr:nvCxnSpPr>
      <xdr:spPr bwMode="auto">
        <a:xfrm>
          <a:off x="5003800" y="3150420"/>
          <a:ext cx="647700" cy="37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106013</xdr:rowOff>
    </xdr:from>
    <xdr:ext cx="762000" cy="259045"/>
    <xdr:sp macro="" textlink="">
      <xdr:nvSpPr>
        <xdr:cNvPr id="53" name="人口1人当たり決算額の推移平均値テキスト130"/>
        <xdr:cNvSpPr txBox="1"/>
      </xdr:nvSpPr>
      <xdr:spPr>
        <a:xfrm>
          <a:off x="5740400" y="2725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89486</xdr:rowOff>
    </xdr:from>
    <xdr:to>
      <xdr:col>5</xdr:col>
      <xdr:colOff>34925</xdr:colOff>
      <xdr:row>17</xdr:row>
      <xdr:rowOff>19636</xdr:rowOff>
    </xdr:to>
    <xdr:sp macro="" textlink="">
      <xdr:nvSpPr>
        <xdr:cNvPr id="54" name="フローチャート : 判断 53"/>
        <xdr:cNvSpPr/>
      </xdr:nvSpPr>
      <xdr:spPr bwMode="auto">
        <a:xfrm>
          <a:off x="56007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16695</xdr:rowOff>
    </xdr:from>
    <xdr:to>
      <xdr:col>4</xdr:col>
      <xdr:colOff>469900</xdr:colOff>
      <xdr:row>18</xdr:row>
      <xdr:rowOff>19030</xdr:rowOff>
    </xdr:to>
    <xdr:cxnSp macro="">
      <xdr:nvCxnSpPr>
        <xdr:cNvPr id="55" name="直線コネクタ 54"/>
        <xdr:cNvCxnSpPr/>
      </xdr:nvCxnSpPr>
      <xdr:spPr bwMode="auto">
        <a:xfrm flipV="1">
          <a:off x="4305300" y="3150420"/>
          <a:ext cx="698500" cy="2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47326</xdr:rowOff>
    </xdr:from>
    <xdr:to>
      <xdr:col>4</xdr:col>
      <xdr:colOff>520700</xdr:colOff>
      <xdr:row>17</xdr:row>
      <xdr:rowOff>148926</xdr:rowOff>
    </xdr:to>
    <xdr:sp macro="" textlink="">
      <xdr:nvSpPr>
        <xdr:cNvPr id="56" name="フローチャート : 判断 55"/>
        <xdr:cNvSpPr/>
      </xdr:nvSpPr>
      <xdr:spPr bwMode="auto">
        <a:xfrm>
          <a:off x="4953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159103</xdr:rowOff>
    </xdr:from>
    <xdr:ext cx="736600" cy="259045"/>
    <xdr:sp macro="" textlink="">
      <xdr:nvSpPr>
        <xdr:cNvPr id="57" name="テキスト ボックス 56"/>
        <xdr:cNvSpPr txBox="1"/>
      </xdr:nvSpPr>
      <xdr:spPr>
        <a:xfrm>
          <a:off x="4622800" y="2778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1918</xdr:rowOff>
    </xdr:from>
    <xdr:to>
      <xdr:col>3</xdr:col>
      <xdr:colOff>904875</xdr:colOff>
      <xdr:row>18</xdr:row>
      <xdr:rowOff>19030</xdr:rowOff>
    </xdr:to>
    <xdr:cxnSp macro="">
      <xdr:nvCxnSpPr>
        <xdr:cNvPr id="58" name="直線コネクタ 57"/>
        <xdr:cNvCxnSpPr/>
      </xdr:nvCxnSpPr>
      <xdr:spPr bwMode="auto">
        <a:xfrm>
          <a:off x="3606800" y="3135643"/>
          <a:ext cx="698500" cy="17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69728</xdr:rowOff>
    </xdr:from>
    <xdr:to>
      <xdr:col>3</xdr:col>
      <xdr:colOff>955675</xdr:colOff>
      <xdr:row>17</xdr:row>
      <xdr:rowOff>171328</xdr:rowOff>
    </xdr:to>
    <xdr:sp macro="" textlink="">
      <xdr:nvSpPr>
        <xdr:cNvPr id="59" name="フローチャート : 判断 58"/>
        <xdr:cNvSpPr/>
      </xdr:nvSpPr>
      <xdr:spPr bwMode="auto">
        <a:xfrm>
          <a:off x="4254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10055</xdr:rowOff>
    </xdr:from>
    <xdr:ext cx="762000" cy="259045"/>
    <xdr:sp macro="" textlink="">
      <xdr:nvSpPr>
        <xdr:cNvPr id="60" name="テキスト ボックス 59"/>
        <xdr:cNvSpPr txBox="1"/>
      </xdr:nvSpPr>
      <xdr:spPr>
        <a:xfrm>
          <a:off x="3924300" y="28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169841</xdr:rowOff>
    </xdr:from>
    <xdr:to>
      <xdr:col>3</xdr:col>
      <xdr:colOff>206375</xdr:colOff>
      <xdr:row>18</xdr:row>
      <xdr:rowOff>1918</xdr:rowOff>
    </xdr:to>
    <xdr:cxnSp macro="">
      <xdr:nvCxnSpPr>
        <xdr:cNvPr id="61" name="直線コネクタ 60"/>
        <xdr:cNvCxnSpPr/>
      </xdr:nvCxnSpPr>
      <xdr:spPr bwMode="auto">
        <a:xfrm>
          <a:off x="2908300" y="3132116"/>
          <a:ext cx="698500" cy="3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37986</xdr:rowOff>
    </xdr:from>
    <xdr:to>
      <xdr:col>3</xdr:col>
      <xdr:colOff>257175</xdr:colOff>
      <xdr:row>17</xdr:row>
      <xdr:rowOff>139586</xdr:rowOff>
    </xdr:to>
    <xdr:sp macro="" textlink="">
      <xdr:nvSpPr>
        <xdr:cNvPr id="62" name="フローチャート : 判断 61"/>
        <xdr:cNvSpPr/>
      </xdr:nvSpPr>
      <xdr:spPr bwMode="auto">
        <a:xfrm>
          <a:off x="35560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149763</xdr:rowOff>
    </xdr:from>
    <xdr:ext cx="762000" cy="259045"/>
    <xdr:sp macro="" textlink="">
      <xdr:nvSpPr>
        <xdr:cNvPr id="63" name="テキスト ボックス 62"/>
        <xdr:cNvSpPr txBox="1"/>
      </xdr:nvSpPr>
      <xdr:spPr>
        <a:xfrm>
          <a:off x="32258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234</xdr:rowOff>
    </xdr:from>
    <xdr:to>
      <xdr:col>2</xdr:col>
      <xdr:colOff>692150</xdr:colOff>
      <xdr:row>17</xdr:row>
      <xdr:rowOff>101834</xdr:rowOff>
    </xdr:to>
    <xdr:sp macro="" textlink="">
      <xdr:nvSpPr>
        <xdr:cNvPr id="64" name="フローチャート : 判断 63"/>
        <xdr:cNvSpPr/>
      </xdr:nvSpPr>
      <xdr:spPr bwMode="auto">
        <a:xfrm>
          <a:off x="28575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112011</xdr:rowOff>
    </xdr:from>
    <xdr:ext cx="762000" cy="259045"/>
    <xdr:sp macro="" textlink="">
      <xdr:nvSpPr>
        <xdr:cNvPr id="65" name="テキスト ボックス 64"/>
        <xdr:cNvSpPr txBox="1"/>
      </xdr:nvSpPr>
      <xdr:spPr>
        <a:xfrm>
          <a:off x="25273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3777</xdr:rowOff>
    </xdr:from>
    <xdr:to>
      <xdr:col>5</xdr:col>
      <xdr:colOff>34925</xdr:colOff>
      <xdr:row>18</xdr:row>
      <xdr:rowOff>105377</xdr:rowOff>
    </xdr:to>
    <xdr:sp macro="" textlink="">
      <xdr:nvSpPr>
        <xdr:cNvPr id="71" name="円/楕円 70"/>
        <xdr:cNvSpPr/>
      </xdr:nvSpPr>
      <xdr:spPr bwMode="auto">
        <a:xfrm>
          <a:off x="5600700" y="3137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147304</xdr:rowOff>
    </xdr:from>
    <xdr:ext cx="762000" cy="259045"/>
    <xdr:sp macro="" textlink="">
      <xdr:nvSpPr>
        <xdr:cNvPr id="72" name="人口1人当たり決算額の推移該当値テキスト130"/>
        <xdr:cNvSpPr txBox="1"/>
      </xdr:nvSpPr>
      <xdr:spPr>
        <a:xfrm>
          <a:off x="5740400" y="310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65,852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137345</xdr:rowOff>
    </xdr:from>
    <xdr:to>
      <xdr:col>4</xdr:col>
      <xdr:colOff>520700</xdr:colOff>
      <xdr:row>18</xdr:row>
      <xdr:rowOff>67495</xdr:rowOff>
    </xdr:to>
    <xdr:sp macro="" textlink="">
      <xdr:nvSpPr>
        <xdr:cNvPr id="73" name="円/楕円 72"/>
        <xdr:cNvSpPr/>
      </xdr:nvSpPr>
      <xdr:spPr bwMode="auto">
        <a:xfrm>
          <a:off x="4953000" y="3099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52272</xdr:rowOff>
    </xdr:from>
    <xdr:ext cx="736600" cy="259045"/>
    <xdr:sp macro="" textlink="">
      <xdr:nvSpPr>
        <xdr:cNvPr id="74" name="テキスト ボックス 73"/>
        <xdr:cNvSpPr txBox="1"/>
      </xdr:nvSpPr>
      <xdr:spPr>
        <a:xfrm>
          <a:off x="4622800" y="3185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68,172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139680</xdr:rowOff>
    </xdr:from>
    <xdr:to>
      <xdr:col>3</xdr:col>
      <xdr:colOff>955675</xdr:colOff>
      <xdr:row>18</xdr:row>
      <xdr:rowOff>69830</xdr:rowOff>
    </xdr:to>
    <xdr:sp macro="" textlink="">
      <xdr:nvSpPr>
        <xdr:cNvPr id="75" name="円/楕円 74"/>
        <xdr:cNvSpPr/>
      </xdr:nvSpPr>
      <xdr:spPr bwMode="auto">
        <a:xfrm>
          <a:off x="4254500" y="3101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54607</xdr:rowOff>
    </xdr:from>
    <xdr:ext cx="762000" cy="259045"/>
    <xdr:sp macro="" textlink="">
      <xdr:nvSpPr>
        <xdr:cNvPr id="76" name="テキスト ボックス 75"/>
        <xdr:cNvSpPr txBox="1"/>
      </xdr:nvSpPr>
      <xdr:spPr>
        <a:xfrm>
          <a:off x="3924300" y="318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68,029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122568</xdr:rowOff>
    </xdr:from>
    <xdr:to>
      <xdr:col>3</xdr:col>
      <xdr:colOff>257175</xdr:colOff>
      <xdr:row>18</xdr:row>
      <xdr:rowOff>52718</xdr:rowOff>
    </xdr:to>
    <xdr:sp macro="" textlink="">
      <xdr:nvSpPr>
        <xdr:cNvPr id="77" name="円/楕円 76"/>
        <xdr:cNvSpPr/>
      </xdr:nvSpPr>
      <xdr:spPr bwMode="auto">
        <a:xfrm>
          <a:off x="3556000" y="3084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37495</xdr:rowOff>
    </xdr:from>
    <xdr:ext cx="762000" cy="259045"/>
    <xdr:sp macro="" textlink="">
      <xdr:nvSpPr>
        <xdr:cNvPr id="78" name="テキスト ボックス 77"/>
        <xdr:cNvSpPr txBox="1"/>
      </xdr:nvSpPr>
      <xdr:spPr>
        <a:xfrm>
          <a:off x="3225800" y="317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69,077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119041</xdr:rowOff>
    </xdr:from>
    <xdr:to>
      <xdr:col>2</xdr:col>
      <xdr:colOff>692150</xdr:colOff>
      <xdr:row>18</xdr:row>
      <xdr:rowOff>49191</xdr:rowOff>
    </xdr:to>
    <xdr:sp macro="" textlink="">
      <xdr:nvSpPr>
        <xdr:cNvPr id="79" name="円/楕円 78"/>
        <xdr:cNvSpPr/>
      </xdr:nvSpPr>
      <xdr:spPr bwMode="auto">
        <a:xfrm>
          <a:off x="2857500" y="3081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33968</xdr:rowOff>
    </xdr:from>
    <xdr:ext cx="762000" cy="259045"/>
    <xdr:sp macro="" textlink="">
      <xdr:nvSpPr>
        <xdr:cNvPr id="80" name="テキスト ボックス 79"/>
        <xdr:cNvSpPr txBox="1"/>
      </xdr:nvSpPr>
      <xdr:spPr>
        <a:xfrm>
          <a:off x="2527300" y="316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69,293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30919</xdr:rowOff>
    </xdr:from>
    <xdr:to>
      <xdr:col>4</xdr:col>
      <xdr:colOff>1117600</xdr:colOff>
      <xdr:row>38</xdr:row>
      <xdr:rowOff>115387</xdr:rowOff>
    </xdr:to>
    <xdr:cxnSp macro="">
      <xdr:nvCxnSpPr>
        <xdr:cNvPr id="107" name="直線コネクタ 106"/>
        <xdr:cNvCxnSpPr/>
      </xdr:nvCxnSpPr>
      <xdr:spPr bwMode="auto">
        <a:xfrm flipV="1">
          <a:off x="5651500" y="6298369"/>
          <a:ext cx="0" cy="12846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87464</xdr:rowOff>
    </xdr:from>
    <xdr:ext cx="762000" cy="259045"/>
    <xdr:sp macro="" textlink="">
      <xdr:nvSpPr>
        <xdr:cNvPr id="108" name="人口1人当たり決算額の推移最小値テキスト445"/>
        <xdr:cNvSpPr txBox="1"/>
      </xdr:nvSpPr>
      <xdr:spPr>
        <a:xfrm>
          <a:off x="5740400" y="75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-4,492</a:t>
          </a:r>
          <a:endParaRPr kumimoji="1" lang="ja-JP" altLang="en-US" sz="1000" b="1">
            <a:latin typeface="ＭＳ Ｐゴシック"/>
          </a:endParaRPr>
        </a:p>
      </xdr:txBody>
    </xdr:sp>
    <xdr:clientData/>
  </xdr:oneCellAnchor>
  <xdr:twoCellAnchor>
    <xdr:from>
      <xdr:col>4</xdr:col>
      <xdr:colOff>1028700</xdr:colOff>
      <xdr:row>38</xdr:row>
      <xdr:rowOff>115387</xdr:rowOff>
    </xdr:from>
    <xdr:to>
      <xdr:col>5</xdr:col>
      <xdr:colOff>73025</xdr:colOff>
      <xdr:row>38</xdr:row>
      <xdr:rowOff>115387</xdr:rowOff>
    </xdr:to>
    <xdr:cxnSp macro="">
      <xdr:nvCxnSpPr>
        <xdr:cNvPr id="109" name="直線コネクタ 108"/>
        <xdr:cNvCxnSpPr/>
      </xdr:nvCxnSpPr>
      <xdr:spPr bwMode="auto">
        <a:xfrm>
          <a:off x="5562600" y="75829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117296</xdr:rowOff>
    </xdr:from>
    <xdr:ext cx="762000" cy="259045"/>
    <xdr:sp macro="" textlink="">
      <xdr:nvSpPr>
        <xdr:cNvPr id="110" name="人口1人当たり決算額の推移最大値テキスト445"/>
        <xdr:cNvSpPr txBox="1"/>
      </xdr:nvSpPr>
      <xdr:spPr>
        <a:xfrm>
          <a:off x="5740400" y="60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4</xdr:col>
      <xdr:colOff>1028700</xdr:colOff>
      <xdr:row>34</xdr:row>
      <xdr:rowOff>30919</xdr:rowOff>
    </xdr:from>
    <xdr:to>
      <xdr:col>5</xdr:col>
      <xdr:colOff>73025</xdr:colOff>
      <xdr:row>34</xdr:row>
      <xdr:rowOff>30919</xdr:rowOff>
    </xdr:to>
    <xdr:cxnSp macro="">
      <xdr:nvCxnSpPr>
        <xdr:cNvPr id="111" name="直線コネクタ 110"/>
        <xdr:cNvCxnSpPr/>
      </xdr:nvCxnSpPr>
      <xdr:spPr bwMode="auto">
        <a:xfrm>
          <a:off x="5562600" y="6298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44132</xdr:rowOff>
    </xdr:from>
    <xdr:to>
      <xdr:col>4</xdr:col>
      <xdr:colOff>1117600</xdr:colOff>
      <xdr:row>37</xdr:row>
      <xdr:rowOff>82240</xdr:rowOff>
    </xdr:to>
    <xdr:cxnSp macro="">
      <xdr:nvCxnSpPr>
        <xdr:cNvPr id="112" name="直線コネクタ 111"/>
        <xdr:cNvCxnSpPr/>
      </xdr:nvCxnSpPr>
      <xdr:spPr bwMode="auto">
        <a:xfrm>
          <a:off x="5003800" y="7168832"/>
          <a:ext cx="647700" cy="38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222960</xdr:rowOff>
    </xdr:from>
    <xdr:ext cx="762000" cy="259045"/>
    <xdr:sp macro="" textlink="">
      <xdr:nvSpPr>
        <xdr:cNvPr id="113" name="人口1人当たり決算額の推移平均値テキスト445"/>
        <xdr:cNvSpPr txBox="1"/>
      </xdr:nvSpPr>
      <xdr:spPr>
        <a:xfrm>
          <a:off x="5740400" y="6833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34983</xdr:rowOff>
    </xdr:from>
    <xdr:to>
      <xdr:col>5</xdr:col>
      <xdr:colOff>34925</xdr:colOff>
      <xdr:row>36</xdr:row>
      <xdr:rowOff>136583</xdr:rowOff>
    </xdr:to>
    <xdr:sp macro="" textlink="">
      <xdr:nvSpPr>
        <xdr:cNvPr id="114" name="フローチャート : 判断 113"/>
        <xdr:cNvSpPr/>
      </xdr:nvSpPr>
      <xdr:spPr bwMode="auto">
        <a:xfrm>
          <a:off x="56007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9042</xdr:rowOff>
    </xdr:from>
    <xdr:to>
      <xdr:col>4</xdr:col>
      <xdr:colOff>469900</xdr:colOff>
      <xdr:row>37</xdr:row>
      <xdr:rowOff>44132</xdr:rowOff>
    </xdr:to>
    <xdr:cxnSp macro="">
      <xdr:nvCxnSpPr>
        <xdr:cNvPr id="115" name="直線コネクタ 114"/>
        <xdr:cNvCxnSpPr/>
      </xdr:nvCxnSpPr>
      <xdr:spPr bwMode="auto">
        <a:xfrm>
          <a:off x="4305300" y="7133742"/>
          <a:ext cx="698500" cy="35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112388</xdr:rowOff>
    </xdr:from>
    <xdr:to>
      <xdr:col>4</xdr:col>
      <xdr:colOff>520700</xdr:colOff>
      <xdr:row>37</xdr:row>
      <xdr:rowOff>42538</xdr:rowOff>
    </xdr:to>
    <xdr:sp macro="" textlink="">
      <xdr:nvSpPr>
        <xdr:cNvPr id="116" name="フローチャート : 判断 115"/>
        <xdr:cNvSpPr/>
      </xdr:nvSpPr>
      <xdr:spPr bwMode="auto">
        <a:xfrm>
          <a:off x="4953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224165</xdr:rowOff>
    </xdr:from>
    <xdr:ext cx="736600" cy="259045"/>
    <xdr:sp macro="" textlink="">
      <xdr:nvSpPr>
        <xdr:cNvPr id="117" name="テキスト ボックス 116"/>
        <xdr:cNvSpPr txBox="1"/>
      </xdr:nvSpPr>
      <xdr:spPr>
        <a:xfrm>
          <a:off x="4622800" y="68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378</xdr:rowOff>
    </xdr:from>
    <xdr:to>
      <xdr:col>3</xdr:col>
      <xdr:colOff>904875</xdr:colOff>
      <xdr:row>37</xdr:row>
      <xdr:rowOff>9042</xdr:rowOff>
    </xdr:to>
    <xdr:cxnSp macro="">
      <xdr:nvCxnSpPr>
        <xdr:cNvPr id="118" name="直線コネクタ 117"/>
        <xdr:cNvCxnSpPr/>
      </xdr:nvCxnSpPr>
      <xdr:spPr bwMode="auto">
        <a:xfrm>
          <a:off x="3606800" y="7125078"/>
          <a:ext cx="698500" cy="8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67125</xdr:rowOff>
    </xdr:from>
    <xdr:to>
      <xdr:col>3</xdr:col>
      <xdr:colOff>955675</xdr:colOff>
      <xdr:row>36</xdr:row>
      <xdr:rowOff>168725</xdr:rowOff>
    </xdr:to>
    <xdr:sp macro="" textlink="">
      <xdr:nvSpPr>
        <xdr:cNvPr id="119" name="フローチャート : 判断 118"/>
        <xdr:cNvSpPr/>
      </xdr:nvSpPr>
      <xdr:spPr bwMode="auto">
        <a:xfrm>
          <a:off x="4254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178902</xdr:rowOff>
    </xdr:from>
    <xdr:ext cx="762000" cy="259045"/>
    <xdr:sp macro="" textlink="">
      <xdr:nvSpPr>
        <xdr:cNvPr id="120" name="テキスト ボックス 119"/>
        <xdr:cNvSpPr txBox="1"/>
      </xdr:nvSpPr>
      <xdr:spPr>
        <a:xfrm>
          <a:off x="3924300" y="67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145151</xdr:rowOff>
    </xdr:from>
    <xdr:to>
      <xdr:col>3</xdr:col>
      <xdr:colOff>206375</xdr:colOff>
      <xdr:row>37</xdr:row>
      <xdr:rowOff>378</xdr:rowOff>
    </xdr:to>
    <xdr:cxnSp macro="">
      <xdr:nvCxnSpPr>
        <xdr:cNvPr id="121" name="直線コネクタ 120"/>
        <xdr:cNvCxnSpPr/>
      </xdr:nvCxnSpPr>
      <xdr:spPr bwMode="auto">
        <a:xfrm>
          <a:off x="2908300" y="7098401"/>
          <a:ext cx="698500" cy="26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32423</xdr:rowOff>
    </xdr:from>
    <xdr:to>
      <xdr:col>3</xdr:col>
      <xdr:colOff>257175</xdr:colOff>
      <xdr:row>36</xdr:row>
      <xdr:rowOff>134023</xdr:rowOff>
    </xdr:to>
    <xdr:sp macro="" textlink="">
      <xdr:nvSpPr>
        <xdr:cNvPr id="122" name="フローチャート : 判断 121"/>
        <xdr:cNvSpPr/>
      </xdr:nvSpPr>
      <xdr:spPr bwMode="auto">
        <a:xfrm>
          <a:off x="3556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144200</xdr:rowOff>
    </xdr:from>
    <xdr:ext cx="762000" cy="259045"/>
    <xdr:sp macro="" textlink="">
      <xdr:nvSpPr>
        <xdr:cNvPr id="123" name="テキスト ボックス 122"/>
        <xdr:cNvSpPr txBox="1"/>
      </xdr:nvSpPr>
      <xdr:spPr>
        <a:xfrm>
          <a:off x="3225800" y="6754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335569</xdr:rowOff>
    </xdr:from>
    <xdr:to>
      <xdr:col>2</xdr:col>
      <xdr:colOff>692150</xdr:colOff>
      <xdr:row>36</xdr:row>
      <xdr:rowOff>94269</xdr:rowOff>
    </xdr:to>
    <xdr:sp macro="" textlink="">
      <xdr:nvSpPr>
        <xdr:cNvPr id="124" name="フローチャート : 判断 123"/>
        <xdr:cNvSpPr/>
      </xdr:nvSpPr>
      <xdr:spPr bwMode="auto">
        <a:xfrm>
          <a:off x="2857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104446</xdr:rowOff>
    </xdr:from>
    <xdr:ext cx="762000" cy="259045"/>
    <xdr:sp macro="" textlink="">
      <xdr:nvSpPr>
        <xdr:cNvPr id="125" name="テキスト ボックス 124"/>
        <xdr:cNvSpPr txBox="1"/>
      </xdr:nvSpPr>
      <xdr:spPr>
        <a:xfrm>
          <a:off x="2527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31440</xdr:rowOff>
    </xdr:from>
    <xdr:to>
      <xdr:col>5</xdr:col>
      <xdr:colOff>34925</xdr:colOff>
      <xdr:row>37</xdr:row>
      <xdr:rowOff>133040</xdr:rowOff>
    </xdr:to>
    <xdr:sp macro="" textlink="">
      <xdr:nvSpPr>
        <xdr:cNvPr id="131" name="円/楕円 130"/>
        <xdr:cNvSpPr/>
      </xdr:nvSpPr>
      <xdr:spPr bwMode="auto">
        <a:xfrm>
          <a:off x="5600700" y="7156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3517</xdr:rowOff>
    </xdr:from>
    <xdr:ext cx="762000" cy="259045"/>
    <xdr:sp macro="" textlink="">
      <xdr:nvSpPr>
        <xdr:cNvPr id="132" name="人口1人当たり決算額の推移該当値テキスト445"/>
        <xdr:cNvSpPr txBox="1"/>
      </xdr:nvSpPr>
      <xdr:spPr>
        <a:xfrm>
          <a:off x="5740400" y="712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11,958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164782</xdr:rowOff>
    </xdr:from>
    <xdr:to>
      <xdr:col>4</xdr:col>
      <xdr:colOff>520700</xdr:colOff>
      <xdr:row>37</xdr:row>
      <xdr:rowOff>94932</xdr:rowOff>
    </xdr:to>
    <xdr:sp macro="" textlink="">
      <xdr:nvSpPr>
        <xdr:cNvPr id="133" name="円/楕円 132"/>
        <xdr:cNvSpPr/>
      </xdr:nvSpPr>
      <xdr:spPr bwMode="auto">
        <a:xfrm>
          <a:off x="4953000" y="7118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79709</xdr:rowOff>
    </xdr:from>
    <xdr:ext cx="736600" cy="259045"/>
    <xdr:sp macro="" textlink="">
      <xdr:nvSpPr>
        <xdr:cNvPr id="134" name="テキスト ボックス 133"/>
        <xdr:cNvSpPr txBox="1"/>
      </xdr:nvSpPr>
      <xdr:spPr>
        <a:xfrm>
          <a:off x="4622800" y="7204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13,625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129692</xdr:rowOff>
    </xdr:from>
    <xdr:to>
      <xdr:col>3</xdr:col>
      <xdr:colOff>955675</xdr:colOff>
      <xdr:row>37</xdr:row>
      <xdr:rowOff>59842</xdr:rowOff>
    </xdr:to>
    <xdr:sp macro="" textlink="">
      <xdr:nvSpPr>
        <xdr:cNvPr id="135" name="円/楕円 134"/>
        <xdr:cNvSpPr/>
      </xdr:nvSpPr>
      <xdr:spPr bwMode="auto">
        <a:xfrm>
          <a:off x="4254500" y="7082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44619</xdr:rowOff>
    </xdr:from>
    <xdr:ext cx="762000" cy="259045"/>
    <xdr:sp macro="" textlink="">
      <xdr:nvSpPr>
        <xdr:cNvPr id="136" name="テキスト ボックス 135"/>
        <xdr:cNvSpPr txBox="1"/>
      </xdr:nvSpPr>
      <xdr:spPr>
        <a:xfrm>
          <a:off x="3924300" y="71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15,160</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121028</xdr:rowOff>
    </xdr:from>
    <xdr:to>
      <xdr:col>3</xdr:col>
      <xdr:colOff>257175</xdr:colOff>
      <xdr:row>37</xdr:row>
      <xdr:rowOff>51178</xdr:rowOff>
    </xdr:to>
    <xdr:sp macro="" textlink="">
      <xdr:nvSpPr>
        <xdr:cNvPr id="137" name="円/楕円 136"/>
        <xdr:cNvSpPr/>
      </xdr:nvSpPr>
      <xdr:spPr bwMode="auto">
        <a:xfrm>
          <a:off x="3556000" y="7074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35955</xdr:rowOff>
    </xdr:from>
    <xdr:ext cx="762000" cy="259045"/>
    <xdr:sp macro="" textlink="">
      <xdr:nvSpPr>
        <xdr:cNvPr id="138" name="テキスト ボックス 137"/>
        <xdr:cNvSpPr txBox="1"/>
      </xdr:nvSpPr>
      <xdr:spPr>
        <a:xfrm>
          <a:off x="3225800" y="716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15,539</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94351</xdr:rowOff>
    </xdr:from>
    <xdr:to>
      <xdr:col>2</xdr:col>
      <xdr:colOff>692150</xdr:colOff>
      <xdr:row>37</xdr:row>
      <xdr:rowOff>24501</xdr:rowOff>
    </xdr:to>
    <xdr:sp macro="" textlink="">
      <xdr:nvSpPr>
        <xdr:cNvPr id="139" name="円/楕円 138"/>
        <xdr:cNvSpPr/>
      </xdr:nvSpPr>
      <xdr:spPr bwMode="auto">
        <a:xfrm>
          <a:off x="2857500" y="7047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9278</xdr:rowOff>
    </xdr:from>
    <xdr:ext cx="762000" cy="259045"/>
    <xdr:sp macro="" textlink="">
      <xdr:nvSpPr>
        <xdr:cNvPr id="140" name="テキスト ボックス 139"/>
        <xdr:cNvSpPr txBox="1"/>
      </xdr:nvSpPr>
      <xdr:spPr>
        <a:xfrm>
          <a:off x="2527300" y="7133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16,706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千葉県八街市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72,713
71,074
74.94
20,412,991
19,382,612
972,681
13,106,985
17,981,930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31.0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16732</xdr:rowOff>
    </xdr:from>
    <xdr:to>
      <xdr:col>6</xdr:col>
      <xdr:colOff>510540</xdr:colOff>
      <xdr:row>38</xdr:row>
      <xdr:rowOff>113526</xdr:rowOff>
    </xdr:to>
    <xdr:cxnSp macro="">
      <xdr:nvCxnSpPr>
        <xdr:cNvPr id="56" name="直線コネクタ 55"/>
        <xdr:cNvCxnSpPr/>
      </xdr:nvCxnSpPr>
      <xdr:spPr>
        <a:xfrm flipV="1">
          <a:off x="4633595" y="5160232"/>
          <a:ext cx="1270" cy="146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117353</xdr:rowOff>
    </xdr:from>
    <xdr:ext cx="534377" cy="259045"/>
    <xdr:sp macro="" textlink="">
      <xdr:nvSpPr>
        <xdr:cNvPr id="57" name="人件費最小値テキスト"/>
        <xdr:cNvSpPr txBox="1"/>
      </xdr:nvSpPr>
      <xdr:spPr>
        <a:xfrm>
          <a:off x="4686300" y="66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45,374</a:t>
          </a:r>
          <a:endParaRPr kumimoji="1" lang="ja-JP" altLang="en-US" sz="1000" b="1">
            <a:latin typeface="ＭＳ Ｐゴシック"/>
          </a:endParaRPr>
        </a:p>
      </xdr:txBody>
    </xdr:sp>
    <xdr:clientData/>
  </xdr:oneCellAnchor>
  <xdr:twoCellAnchor>
    <xdr:from>
      <xdr:col>6</xdr:col>
      <xdr:colOff>422275</xdr:colOff>
      <xdr:row>38</xdr:row>
      <xdr:rowOff>113526</xdr:rowOff>
    </xdr:from>
    <xdr:to>
      <xdr:col>6</xdr:col>
      <xdr:colOff>600075</xdr:colOff>
      <xdr:row>38</xdr:row>
      <xdr:rowOff>113526</xdr:rowOff>
    </xdr:to>
    <xdr:cxnSp macro="">
      <xdr:nvCxnSpPr>
        <xdr:cNvPr id="58" name="直線コネクタ 57"/>
        <xdr:cNvCxnSpPr/>
      </xdr:nvCxnSpPr>
      <xdr:spPr>
        <a:xfrm>
          <a:off x="4546600" y="662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134859</xdr:rowOff>
    </xdr:from>
    <xdr:ext cx="599010" cy="259045"/>
    <xdr:sp macro="" textlink="">
      <xdr:nvSpPr>
        <xdr:cNvPr id="59" name="人件費最大値テキスト"/>
        <xdr:cNvSpPr txBox="1"/>
      </xdr:nvSpPr>
      <xdr:spPr>
        <a:xfrm>
          <a:off x="4686300" y="493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122,455</a:t>
          </a:r>
          <a:endParaRPr kumimoji="1" lang="ja-JP" altLang="en-US" sz="1000" b="1">
            <a:latin typeface="ＭＳ Ｐゴシック"/>
          </a:endParaRPr>
        </a:p>
      </xdr:txBody>
    </xdr:sp>
    <xdr:clientData/>
  </xdr:oneCellAnchor>
  <xdr:twoCellAnchor>
    <xdr:from>
      <xdr:col>6</xdr:col>
      <xdr:colOff>422275</xdr:colOff>
      <xdr:row>30</xdr:row>
      <xdr:rowOff>16732</xdr:rowOff>
    </xdr:from>
    <xdr:to>
      <xdr:col>6</xdr:col>
      <xdr:colOff>600075</xdr:colOff>
      <xdr:row>30</xdr:row>
      <xdr:rowOff>16732</xdr:rowOff>
    </xdr:to>
    <xdr:cxnSp macro="">
      <xdr:nvCxnSpPr>
        <xdr:cNvPr id="60" name="直線コネクタ 59"/>
        <xdr:cNvCxnSpPr/>
      </xdr:nvCxnSpPr>
      <xdr:spPr>
        <a:xfrm>
          <a:off x="4546600" y="516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127698</xdr:rowOff>
    </xdr:from>
    <xdr:to>
      <xdr:col>6</xdr:col>
      <xdr:colOff>511175</xdr:colOff>
      <xdr:row>38</xdr:row>
      <xdr:rowOff>13818</xdr:rowOff>
    </xdr:to>
    <xdr:cxnSp macro="">
      <xdr:nvCxnSpPr>
        <xdr:cNvPr id="61" name="直線コネクタ 60"/>
        <xdr:cNvCxnSpPr/>
      </xdr:nvCxnSpPr>
      <xdr:spPr>
        <a:xfrm>
          <a:off x="3797300" y="6471348"/>
          <a:ext cx="838200" cy="5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87031</xdr:rowOff>
    </xdr:from>
    <xdr:ext cx="534377" cy="259045"/>
    <xdr:sp macro="" textlink="">
      <xdr:nvSpPr>
        <xdr:cNvPr id="62" name="人件費平均値テキスト"/>
        <xdr:cNvSpPr txBox="1"/>
      </xdr:nvSpPr>
      <xdr:spPr>
        <a:xfrm>
          <a:off x="4686300" y="5916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64154</xdr:rowOff>
    </xdr:from>
    <xdr:to>
      <xdr:col>6</xdr:col>
      <xdr:colOff>561975</xdr:colOff>
      <xdr:row>35</xdr:row>
      <xdr:rowOff>165754</xdr:rowOff>
    </xdr:to>
    <xdr:sp macro="" textlink="">
      <xdr:nvSpPr>
        <xdr:cNvPr id="63" name="フローチャート : 判断 62"/>
        <xdr:cNvSpPr/>
      </xdr:nvSpPr>
      <xdr:spPr>
        <a:xfrm>
          <a:off x="45847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127698</xdr:rowOff>
    </xdr:from>
    <xdr:to>
      <xdr:col>5</xdr:col>
      <xdr:colOff>358775</xdr:colOff>
      <xdr:row>37</xdr:row>
      <xdr:rowOff>134842</xdr:rowOff>
    </xdr:to>
    <xdr:cxnSp macro="">
      <xdr:nvCxnSpPr>
        <xdr:cNvPr id="64" name="直線コネクタ 63"/>
        <xdr:cNvCxnSpPr/>
      </xdr:nvCxnSpPr>
      <xdr:spPr>
        <a:xfrm flipV="1">
          <a:off x="2908300" y="6471348"/>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29578</xdr:rowOff>
    </xdr:from>
    <xdr:to>
      <xdr:col>5</xdr:col>
      <xdr:colOff>409575</xdr:colOff>
      <xdr:row>36</xdr:row>
      <xdr:rowOff>131178</xdr:rowOff>
    </xdr:to>
    <xdr:sp macro="" textlink="">
      <xdr:nvSpPr>
        <xdr:cNvPr id="65" name="フローチャート : 判断 64"/>
        <xdr:cNvSpPr/>
      </xdr:nvSpPr>
      <xdr:spPr>
        <a:xfrm>
          <a:off x="3746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147705</xdr:rowOff>
    </xdr:from>
    <xdr:ext cx="534377" cy="259045"/>
    <xdr:sp macro="" textlink="">
      <xdr:nvSpPr>
        <xdr:cNvPr id="66" name="テキスト ボックス 65"/>
        <xdr:cNvSpPr txBox="1"/>
      </xdr:nvSpPr>
      <xdr:spPr>
        <a:xfrm>
          <a:off x="3530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100343</xdr:rowOff>
    </xdr:from>
    <xdr:to>
      <xdr:col>4</xdr:col>
      <xdr:colOff>155575</xdr:colOff>
      <xdr:row>37</xdr:row>
      <xdr:rowOff>134842</xdr:rowOff>
    </xdr:to>
    <xdr:cxnSp macro="">
      <xdr:nvCxnSpPr>
        <xdr:cNvPr id="67" name="直線コネクタ 66"/>
        <xdr:cNvCxnSpPr/>
      </xdr:nvCxnSpPr>
      <xdr:spPr>
        <a:xfrm>
          <a:off x="2019300" y="6443993"/>
          <a:ext cx="889000" cy="3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36760</xdr:rowOff>
    </xdr:from>
    <xdr:to>
      <xdr:col>4</xdr:col>
      <xdr:colOff>206375</xdr:colOff>
      <xdr:row>36</xdr:row>
      <xdr:rowOff>138360</xdr:rowOff>
    </xdr:to>
    <xdr:sp macro="" textlink="">
      <xdr:nvSpPr>
        <xdr:cNvPr id="68" name="フローチャート : 判断 67"/>
        <xdr:cNvSpPr/>
      </xdr:nvSpPr>
      <xdr:spPr>
        <a:xfrm>
          <a:off x="2857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154887</xdr:rowOff>
    </xdr:from>
    <xdr:ext cx="534377" cy="259045"/>
    <xdr:sp macro="" textlink="">
      <xdr:nvSpPr>
        <xdr:cNvPr id="69" name="テキスト ボックス 68"/>
        <xdr:cNvSpPr txBox="1"/>
      </xdr:nvSpPr>
      <xdr:spPr>
        <a:xfrm>
          <a:off x="2641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100343</xdr:rowOff>
    </xdr:from>
    <xdr:to>
      <xdr:col>2</xdr:col>
      <xdr:colOff>638175</xdr:colOff>
      <xdr:row>37</xdr:row>
      <xdr:rowOff>104153</xdr:rowOff>
    </xdr:to>
    <xdr:cxnSp macro="">
      <xdr:nvCxnSpPr>
        <xdr:cNvPr id="70" name="直線コネクタ 69"/>
        <xdr:cNvCxnSpPr/>
      </xdr:nvCxnSpPr>
      <xdr:spPr>
        <a:xfrm flipV="1">
          <a:off x="1130300" y="6443993"/>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169310</xdr:rowOff>
    </xdr:from>
    <xdr:to>
      <xdr:col>3</xdr:col>
      <xdr:colOff>3175</xdr:colOff>
      <xdr:row>36</xdr:row>
      <xdr:rowOff>99460</xdr:rowOff>
    </xdr:to>
    <xdr:sp macro="" textlink="">
      <xdr:nvSpPr>
        <xdr:cNvPr id="71" name="フローチャート : 判断 70"/>
        <xdr:cNvSpPr/>
      </xdr:nvSpPr>
      <xdr:spPr>
        <a:xfrm>
          <a:off x="1968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115987</xdr:rowOff>
    </xdr:from>
    <xdr:ext cx="534377" cy="259045"/>
    <xdr:sp macro="" textlink="">
      <xdr:nvSpPr>
        <xdr:cNvPr id="72" name="テキスト ボックス 71"/>
        <xdr:cNvSpPr txBox="1"/>
      </xdr:nvSpPr>
      <xdr:spPr>
        <a:xfrm>
          <a:off x="1752111" y="594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123418</xdr:rowOff>
    </xdr:from>
    <xdr:to>
      <xdr:col>1</xdr:col>
      <xdr:colOff>485775</xdr:colOff>
      <xdr:row>36</xdr:row>
      <xdr:rowOff>53568</xdr:rowOff>
    </xdr:to>
    <xdr:sp macro="" textlink="">
      <xdr:nvSpPr>
        <xdr:cNvPr id="73" name="フローチャート : 判断 72"/>
        <xdr:cNvSpPr/>
      </xdr:nvSpPr>
      <xdr:spPr>
        <a:xfrm>
          <a:off x="1079500" y="612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70095</xdr:rowOff>
    </xdr:from>
    <xdr:ext cx="534377" cy="259045"/>
    <xdr:sp macro="" textlink="">
      <xdr:nvSpPr>
        <xdr:cNvPr id="74" name="テキスト ボックス 73"/>
        <xdr:cNvSpPr txBox="1"/>
      </xdr:nvSpPr>
      <xdr:spPr>
        <a:xfrm>
          <a:off x="863111" y="589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134468</xdr:rowOff>
    </xdr:from>
    <xdr:to>
      <xdr:col>6</xdr:col>
      <xdr:colOff>561975</xdr:colOff>
      <xdr:row>38</xdr:row>
      <xdr:rowOff>64618</xdr:rowOff>
    </xdr:to>
    <xdr:sp macro="" textlink="">
      <xdr:nvSpPr>
        <xdr:cNvPr id="80" name="円/楕円 79"/>
        <xdr:cNvSpPr/>
      </xdr:nvSpPr>
      <xdr:spPr>
        <a:xfrm>
          <a:off x="4584700" y="647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49395</xdr:rowOff>
    </xdr:from>
    <xdr:ext cx="534377" cy="259045"/>
    <xdr:sp macro="" textlink="">
      <xdr:nvSpPr>
        <xdr:cNvPr id="81" name="人件費該当値テキスト"/>
        <xdr:cNvSpPr txBox="1"/>
      </xdr:nvSpPr>
      <xdr:spPr>
        <a:xfrm>
          <a:off x="4686300" y="639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50,608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76898</xdr:rowOff>
    </xdr:from>
    <xdr:to>
      <xdr:col>5</xdr:col>
      <xdr:colOff>409575</xdr:colOff>
      <xdr:row>38</xdr:row>
      <xdr:rowOff>7048</xdr:rowOff>
    </xdr:to>
    <xdr:sp macro="" textlink="">
      <xdr:nvSpPr>
        <xdr:cNvPr id="82" name="円/楕円 81"/>
        <xdr:cNvSpPr/>
      </xdr:nvSpPr>
      <xdr:spPr>
        <a:xfrm>
          <a:off x="3746500" y="642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169625</xdr:rowOff>
    </xdr:from>
    <xdr:ext cx="534377" cy="259045"/>
    <xdr:sp macro="" textlink="">
      <xdr:nvSpPr>
        <xdr:cNvPr id="83" name="テキスト ボックス 82"/>
        <xdr:cNvSpPr txBox="1"/>
      </xdr:nvSpPr>
      <xdr:spPr>
        <a:xfrm>
          <a:off x="3530111" y="651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53,630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84042</xdr:rowOff>
    </xdr:from>
    <xdr:to>
      <xdr:col>4</xdr:col>
      <xdr:colOff>206375</xdr:colOff>
      <xdr:row>38</xdr:row>
      <xdr:rowOff>14192</xdr:rowOff>
    </xdr:to>
    <xdr:sp macro="" textlink="">
      <xdr:nvSpPr>
        <xdr:cNvPr id="84" name="円/楕円 83"/>
        <xdr:cNvSpPr/>
      </xdr:nvSpPr>
      <xdr:spPr>
        <a:xfrm>
          <a:off x="2857500" y="64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5319</xdr:rowOff>
    </xdr:from>
    <xdr:ext cx="534377" cy="259045"/>
    <xdr:sp macro="" textlink="">
      <xdr:nvSpPr>
        <xdr:cNvPr id="85" name="テキスト ボックス 84"/>
        <xdr:cNvSpPr txBox="1"/>
      </xdr:nvSpPr>
      <xdr:spPr>
        <a:xfrm>
          <a:off x="2641111" y="652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53,255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49543</xdr:rowOff>
    </xdr:from>
    <xdr:to>
      <xdr:col>3</xdr:col>
      <xdr:colOff>3175</xdr:colOff>
      <xdr:row>37</xdr:row>
      <xdr:rowOff>151143</xdr:rowOff>
    </xdr:to>
    <xdr:sp macro="" textlink="">
      <xdr:nvSpPr>
        <xdr:cNvPr id="86" name="円/楕円 85"/>
        <xdr:cNvSpPr/>
      </xdr:nvSpPr>
      <xdr:spPr>
        <a:xfrm>
          <a:off x="1968500" y="639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142270</xdr:rowOff>
    </xdr:from>
    <xdr:ext cx="534377" cy="259045"/>
    <xdr:sp macro="" textlink="">
      <xdr:nvSpPr>
        <xdr:cNvPr id="87" name="テキスト ボックス 86"/>
        <xdr:cNvSpPr txBox="1"/>
      </xdr:nvSpPr>
      <xdr:spPr>
        <a:xfrm>
          <a:off x="1752111" y="648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55,066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53353</xdr:rowOff>
    </xdr:from>
    <xdr:to>
      <xdr:col>1</xdr:col>
      <xdr:colOff>485775</xdr:colOff>
      <xdr:row>37</xdr:row>
      <xdr:rowOff>154953</xdr:rowOff>
    </xdr:to>
    <xdr:sp macro="" textlink="">
      <xdr:nvSpPr>
        <xdr:cNvPr id="88" name="円/楕円 87"/>
        <xdr:cNvSpPr/>
      </xdr:nvSpPr>
      <xdr:spPr>
        <a:xfrm>
          <a:off x="1079500" y="639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146080</xdr:rowOff>
    </xdr:from>
    <xdr:ext cx="534377" cy="259045"/>
    <xdr:sp macro="" textlink="">
      <xdr:nvSpPr>
        <xdr:cNvPr id="89" name="テキスト ボックス 88"/>
        <xdr:cNvSpPr txBox="1"/>
      </xdr:nvSpPr>
      <xdr:spPr>
        <a:xfrm>
          <a:off x="863111" y="648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52113</xdr:rowOff>
    </xdr:from>
    <xdr:to>
      <xdr:col>6</xdr:col>
      <xdr:colOff>510540</xdr:colOff>
      <xdr:row>58</xdr:row>
      <xdr:rowOff>168354</xdr:rowOff>
    </xdr:to>
    <xdr:cxnSp macro="">
      <xdr:nvCxnSpPr>
        <xdr:cNvPr id="113" name="直線コネクタ 112"/>
        <xdr:cNvCxnSpPr/>
      </xdr:nvCxnSpPr>
      <xdr:spPr>
        <a:xfrm flipV="1">
          <a:off x="4633595" y="8624613"/>
          <a:ext cx="1270" cy="1487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6413</xdr:rowOff>
    </xdr:from>
    <xdr:ext cx="534377" cy="259045"/>
    <xdr:sp macro="" textlink="">
      <xdr:nvSpPr>
        <xdr:cNvPr id="114" name="物件費最小値テキスト"/>
        <xdr:cNvSpPr txBox="1"/>
      </xdr:nvSpPr>
      <xdr:spPr>
        <a:xfrm>
          <a:off x="4686300" y="101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37,438</a:t>
          </a:r>
          <a:endParaRPr kumimoji="1" lang="ja-JP" altLang="en-US" sz="1000" b="1">
            <a:latin typeface="ＭＳ Ｐゴシック"/>
          </a:endParaRPr>
        </a:p>
      </xdr:txBody>
    </xdr:sp>
    <xdr:clientData/>
  </xdr:oneCellAnchor>
  <xdr:twoCellAnchor>
    <xdr:from>
      <xdr:col>6</xdr:col>
      <xdr:colOff>422275</xdr:colOff>
      <xdr:row>58</xdr:row>
      <xdr:rowOff>168354</xdr:rowOff>
    </xdr:from>
    <xdr:to>
      <xdr:col>6</xdr:col>
      <xdr:colOff>600075</xdr:colOff>
      <xdr:row>58</xdr:row>
      <xdr:rowOff>168354</xdr:rowOff>
    </xdr:to>
    <xdr:cxnSp macro="">
      <xdr:nvCxnSpPr>
        <xdr:cNvPr id="115" name="直線コネクタ 114"/>
        <xdr:cNvCxnSpPr/>
      </xdr:nvCxnSpPr>
      <xdr:spPr>
        <a:xfrm>
          <a:off x="4546600" y="1011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170240</xdr:rowOff>
    </xdr:from>
    <xdr:ext cx="690189" cy="259045"/>
    <xdr:sp macro="" textlink="">
      <xdr:nvSpPr>
        <xdr:cNvPr id="116" name="物件費最大値テキスト"/>
        <xdr:cNvSpPr txBox="1"/>
      </xdr:nvSpPr>
      <xdr:spPr>
        <a:xfrm>
          <a:off x="4686300" y="83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1,208,966</a:t>
          </a:r>
          <a:endParaRPr kumimoji="1" lang="ja-JP" altLang="en-US" sz="1000" b="1">
            <a:latin typeface="ＭＳ Ｐゴシック"/>
          </a:endParaRPr>
        </a:p>
      </xdr:txBody>
    </xdr:sp>
    <xdr:clientData/>
  </xdr:oneCellAnchor>
  <xdr:twoCellAnchor>
    <xdr:from>
      <xdr:col>6</xdr:col>
      <xdr:colOff>422275</xdr:colOff>
      <xdr:row>50</xdr:row>
      <xdr:rowOff>52113</xdr:rowOff>
    </xdr:from>
    <xdr:to>
      <xdr:col>6</xdr:col>
      <xdr:colOff>600075</xdr:colOff>
      <xdr:row>50</xdr:row>
      <xdr:rowOff>52113</xdr:rowOff>
    </xdr:to>
    <xdr:cxnSp macro="">
      <xdr:nvCxnSpPr>
        <xdr:cNvPr id="117" name="直線コネクタ 116"/>
        <xdr:cNvCxnSpPr/>
      </xdr:nvCxnSpPr>
      <xdr:spPr>
        <a:xfrm>
          <a:off x="4546600" y="86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165870</xdr:rowOff>
    </xdr:from>
    <xdr:to>
      <xdr:col>6</xdr:col>
      <xdr:colOff>511175</xdr:colOff>
      <xdr:row>58</xdr:row>
      <xdr:rowOff>166725</xdr:rowOff>
    </xdr:to>
    <xdr:cxnSp macro="">
      <xdr:nvCxnSpPr>
        <xdr:cNvPr id="118" name="直線コネクタ 117"/>
        <xdr:cNvCxnSpPr/>
      </xdr:nvCxnSpPr>
      <xdr:spPr>
        <a:xfrm>
          <a:off x="3797300" y="10109970"/>
          <a:ext cx="838200" cy="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95313</xdr:rowOff>
    </xdr:from>
    <xdr:ext cx="534377" cy="259045"/>
    <xdr:sp macro="" textlink="">
      <xdr:nvSpPr>
        <xdr:cNvPr id="119" name="物件費平均値テキスト"/>
        <xdr:cNvSpPr txBox="1"/>
      </xdr:nvSpPr>
      <xdr:spPr>
        <a:xfrm>
          <a:off x="4686300" y="986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72436</xdr:rowOff>
    </xdr:from>
    <xdr:to>
      <xdr:col>6</xdr:col>
      <xdr:colOff>561975</xdr:colOff>
      <xdr:row>59</xdr:row>
      <xdr:rowOff>2586</xdr:rowOff>
    </xdr:to>
    <xdr:sp macro="" textlink="">
      <xdr:nvSpPr>
        <xdr:cNvPr id="120" name="フローチャート : 判断 119"/>
        <xdr:cNvSpPr/>
      </xdr:nvSpPr>
      <xdr:spPr>
        <a:xfrm>
          <a:off x="45847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165870</xdr:rowOff>
    </xdr:from>
    <xdr:to>
      <xdr:col>5</xdr:col>
      <xdr:colOff>358775</xdr:colOff>
      <xdr:row>58</xdr:row>
      <xdr:rowOff>166170</xdr:rowOff>
    </xdr:to>
    <xdr:cxnSp macro="">
      <xdr:nvCxnSpPr>
        <xdr:cNvPr id="121" name="直線コネクタ 120"/>
        <xdr:cNvCxnSpPr/>
      </xdr:nvCxnSpPr>
      <xdr:spPr>
        <a:xfrm flipV="1">
          <a:off x="2908300" y="10109970"/>
          <a:ext cx="889000" cy="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92757</xdr:rowOff>
    </xdr:from>
    <xdr:to>
      <xdr:col>5</xdr:col>
      <xdr:colOff>409575</xdr:colOff>
      <xdr:row>59</xdr:row>
      <xdr:rowOff>22907</xdr:rowOff>
    </xdr:to>
    <xdr:sp macro="" textlink="">
      <xdr:nvSpPr>
        <xdr:cNvPr id="122" name="フローチャート : 判断 121"/>
        <xdr:cNvSpPr/>
      </xdr:nvSpPr>
      <xdr:spPr>
        <a:xfrm>
          <a:off x="3746500" y="100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39434</xdr:rowOff>
    </xdr:from>
    <xdr:ext cx="534377" cy="259045"/>
    <xdr:sp macro="" textlink="">
      <xdr:nvSpPr>
        <xdr:cNvPr id="123" name="テキスト ボックス 122"/>
        <xdr:cNvSpPr txBox="1"/>
      </xdr:nvSpPr>
      <xdr:spPr>
        <a:xfrm>
          <a:off x="3530111" y="981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166170</xdr:rowOff>
    </xdr:from>
    <xdr:to>
      <xdr:col>4</xdr:col>
      <xdr:colOff>155575</xdr:colOff>
      <xdr:row>58</xdr:row>
      <xdr:rowOff>166688</xdr:rowOff>
    </xdr:to>
    <xdr:cxnSp macro="">
      <xdr:nvCxnSpPr>
        <xdr:cNvPr id="124" name="直線コネクタ 123"/>
        <xdr:cNvCxnSpPr/>
      </xdr:nvCxnSpPr>
      <xdr:spPr>
        <a:xfrm flipV="1">
          <a:off x="2019300" y="10110270"/>
          <a:ext cx="889000" cy="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92161</xdr:rowOff>
    </xdr:from>
    <xdr:to>
      <xdr:col>4</xdr:col>
      <xdr:colOff>206375</xdr:colOff>
      <xdr:row>59</xdr:row>
      <xdr:rowOff>22311</xdr:rowOff>
    </xdr:to>
    <xdr:sp macro="" textlink="">
      <xdr:nvSpPr>
        <xdr:cNvPr id="125" name="フローチャート : 判断 124"/>
        <xdr:cNvSpPr/>
      </xdr:nvSpPr>
      <xdr:spPr>
        <a:xfrm>
          <a:off x="2857500" y="100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38838</xdr:rowOff>
    </xdr:from>
    <xdr:ext cx="534377" cy="259045"/>
    <xdr:sp macro="" textlink="">
      <xdr:nvSpPr>
        <xdr:cNvPr id="126" name="テキスト ボックス 125"/>
        <xdr:cNvSpPr txBox="1"/>
      </xdr:nvSpPr>
      <xdr:spPr>
        <a:xfrm>
          <a:off x="2641111" y="981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165709</xdr:rowOff>
    </xdr:from>
    <xdr:to>
      <xdr:col>2</xdr:col>
      <xdr:colOff>638175</xdr:colOff>
      <xdr:row>58</xdr:row>
      <xdr:rowOff>166688</xdr:rowOff>
    </xdr:to>
    <xdr:cxnSp macro="">
      <xdr:nvCxnSpPr>
        <xdr:cNvPr id="127" name="直線コネクタ 126"/>
        <xdr:cNvCxnSpPr/>
      </xdr:nvCxnSpPr>
      <xdr:spPr>
        <a:xfrm>
          <a:off x="1130300" y="10109809"/>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96468</xdr:rowOff>
    </xdr:from>
    <xdr:to>
      <xdr:col>3</xdr:col>
      <xdr:colOff>3175</xdr:colOff>
      <xdr:row>59</xdr:row>
      <xdr:rowOff>26618</xdr:rowOff>
    </xdr:to>
    <xdr:sp macro="" textlink="">
      <xdr:nvSpPr>
        <xdr:cNvPr id="128" name="フローチャート : 判断 127"/>
        <xdr:cNvSpPr/>
      </xdr:nvSpPr>
      <xdr:spPr>
        <a:xfrm>
          <a:off x="1968500" y="100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43145</xdr:rowOff>
    </xdr:from>
    <xdr:ext cx="534377" cy="259045"/>
    <xdr:sp macro="" textlink="">
      <xdr:nvSpPr>
        <xdr:cNvPr id="129" name="テキスト ボックス 128"/>
        <xdr:cNvSpPr txBox="1"/>
      </xdr:nvSpPr>
      <xdr:spPr>
        <a:xfrm>
          <a:off x="1752111" y="981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97120</xdr:rowOff>
    </xdr:from>
    <xdr:to>
      <xdr:col>1</xdr:col>
      <xdr:colOff>485775</xdr:colOff>
      <xdr:row>59</xdr:row>
      <xdr:rowOff>27270</xdr:rowOff>
    </xdr:to>
    <xdr:sp macro="" textlink="">
      <xdr:nvSpPr>
        <xdr:cNvPr id="130" name="フローチャート : 判断 129"/>
        <xdr:cNvSpPr/>
      </xdr:nvSpPr>
      <xdr:spPr>
        <a:xfrm>
          <a:off x="1079500" y="1004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43797</xdr:rowOff>
    </xdr:from>
    <xdr:ext cx="534377" cy="259045"/>
    <xdr:sp macro="" textlink="">
      <xdr:nvSpPr>
        <xdr:cNvPr id="131" name="テキスト ボックス 130"/>
        <xdr:cNvSpPr txBox="1"/>
      </xdr:nvSpPr>
      <xdr:spPr>
        <a:xfrm>
          <a:off x="863111" y="981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115925</xdr:rowOff>
    </xdr:from>
    <xdr:to>
      <xdr:col>6</xdr:col>
      <xdr:colOff>561975</xdr:colOff>
      <xdr:row>59</xdr:row>
      <xdr:rowOff>46075</xdr:rowOff>
    </xdr:to>
    <xdr:sp macro="" textlink="">
      <xdr:nvSpPr>
        <xdr:cNvPr id="137" name="円/楕円 136"/>
        <xdr:cNvSpPr/>
      </xdr:nvSpPr>
      <xdr:spPr>
        <a:xfrm>
          <a:off x="4584700" y="100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50862</xdr:rowOff>
    </xdr:from>
    <xdr:ext cx="534377" cy="259045"/>
    <xdr:sp macro="" textlink="">
      <xdr:nvSpPr>
        <xdr:cNvPr id="138" name="物件費該当値テキスト"/>
        <xdr:cNvSpPr txBox="1"/>
      </xdr:nvSpPr>
      <xdr:spPr>
        <a:xfrm>
          <a:off x="4686300" y="999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38,720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115070</xdr:rowOff>
    </xdr:from>
    <xdr:to>
      <xdr:col>5</xdr:col>
      <xdr:colOff>409575</xdr:colOff>
      <xdr:row>59</xdr:row>
      <xdr:rowOff>45220</xdr:rowOff>
    </xdr:to>
    <xdr:sp macro="" textlink="">
      <xdr:nvSpPr>
        <xdr:cNvPr id="139" name="円/楕円 138"/>
        <xdr:cNvSpPr/>
      </xdr:nvSpPr>
      <xdr:spPr>
        <a:xfrm>
          <a:off x="3746500" y="100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36347</xdr:rowOff>
    </xdr:from>
    <xdr:ext cx="534377" cy="259045"/>
    <xdr:sp macro="" textlink="">
      <xdr:nvSpPr>
        <xdr:cNvPr id="140" name="テキスト ボックス 139"/>
        <xdr:cNvSpPr txBox="1"/>
      </xdr:nvSpPr>
      <xdr:spPr>
        <a:xfrm>
          <a:off x="3530111" y="1015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39,394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115370</xdr:rowOff>
    </xdr:from>
    <xdr:to>
      <xdr:col>4</xdr:col>
      <xdr:colOff>206375</xdr:colOff>
      <xdr:row>59</xdr:row>
      <xdr:rowOff>45520</xdr:rowOff>
    </xdr:to>
    <xdr:sp macro="" textlink="">
      <xdr:nvSpPr>
        <xdr:cNvPr id="141" name="円/楕円 140"/>
        <xdr:cNvSpPr/>
      </xdr:nvSpPr>
      <xdr:spPr>
        <a:xfrm>
          <a:off x="2857500" y="1005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36647</xdr:rowOff>
    </xdr:from>
    <xdr:ext cx="534377" cy="259045"/>
    <xdr:sp macro="" textlink="">
      <xdr:nvSpPr>
        <xdr:cNvPr id="142" name="テキスト ボックス 141"/>
        <xdr:cNvSpPr txBox="1"/>
      </xdr:nvSpPr>
      <xdr:spPr>
        <a:xfrm>
          <a:off x="2641111" y="1015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39,157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115888</xdr:rowOff>
    </xdr:from>
    <xdr:to>
      <xdr:col>3</xdr:col>
      <xdr:colOff>3175</xdr:colOff>
      <xdr:row>59</xdr:row>
      <xdr:rowOff>46038</xdr:rowOff>
    </xdr:to>
    <xdr:sp macro="" textlink="">
      <xdr:nvSpPr>
        <xdr:cNvPr id="143" name="円/楕円 142"/>
        <xdr:cNvSpPr/>
      </xdr:nvSpPr>
      <xdr:spPr>
        <a:xfrm>
          <a:off x="1968500" y="1005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37165</xdr:rowOff>
    </xdr:from>
    <xdr:ext cx="534377" cy="259045"/>
    <xdr:sp macro="" textlink="">
      <xdr:nvSpPr>
        <xdr:cNvPr id="144" name="テキスト ボックス 143"/>
        <xdr:cNvSpPr txBox="1"/>
      </xdr:nvSpPr>
      <xdr:spPr>
        <a:xfrm>
          <a:off x="1752111" y="1015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38,750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114909</xdr:rowOff>
    </xdr:from>
    <xdr:to>
      <xdr:col>1</xdr:col>
      <xdr:colOff>485775</xdr:colOff>
      <xdr:row>59</xdr:row>
      <xdr:rowOff>45059</xdr:rowOff>
    </xdr:to>
    <xdr:sp macro="" textlink="">
      <xdr:nvSpPr>
        <xdr:cNvPr id="145" name="円/楕円 144"/>
        <xdr:cNvSpPr/>
      </xdr:nvSpPr>
      <xdr:spPr>
        <a:xfrm>
          <a:off x="1079500" y="1005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36186</xdr:rowOff>
    </xdr:from>
    <xdr:ext cx="534377" cy="259045"/>
    <xdr:sp macro="" textlink="">
      <xdr:nvSpPr>
        <xdr:cNvPr id="146" name="テキスト ボックス 145"/>
        <xdr:cNvSpPr txBox="1"/>
      </xdr:nvSpPr>
      <xdr:spPr>
        <a:xfrm>
          <a:off x="863111" y="1015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39,520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2083</xdr:rowOff>
    </xdr:from>
    <xdr:to>
      <xdr:col>6</xdr:col>
      <xdr:colOff>510540</xdr:colOff>
      <xdr:row>78</xdr:row>
      <xdr:rowOff>114050</xdr:rowOff>
    </xdr:to>
    <xdr:cxnSp macro="">
      <xdr:nvCxnSpPr>
        <xdr:cNvPr id="168" name="直線コネクタ 167"/>
        <xdr:cNvCxnSpPr/>
      </xdr:nvCxnSpPr>
      <xdr:spPr>
        <a:xfrm flipV="1">
          <a:off x="4633595" y="12175033"/>
          <a:ext cx="1270" cy="1312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117877</xdr:rowOff>
    </xdr:from>
    <xdr:ext cx="378565" cy="259045"/>
    <xdr:sp macro="" textlink="">
      <xdr:nvSpPr>
        <xdr:cNvPr id="169" name="維持補修費最小値テキスト"/>
        <xdr:cNvSpPr txBox="1"/>
      </xdr:nvSpPr>
      <xdr:spPr>
        <a:xfrm>
          <a:off x="4686300" y="1349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6</xdr:col>
      <xdr:colOff>422275</xdr:colOff>
      <xdr:row>78</xdr:row>
      <xdr:rowOff>114050</xdr:rowOff>
    </xdr:from>
    <xdr:to>
      <xdr:col>6</xdr:col>
      <xdr:colOff>600075</xdr:colOff>
      <xdr:row>78</xdr:row>
      <xdr:rowOff>114050</xdr:rowOff>
    </xdr:to>
    <xdr:cxnSp macro="">
      <xdr:nvCxnSpPr>
        <xdr:cNvPr id="170" name="直線コネクタ 169"/>
        <xdr:cNvCxnSpPr/>
      </xdr:nvCxnSpPr>
      <xdr:spPr>
        <a:xfrm>
          <a:off x="4546600" y="1348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120210</xdr:rowOff>
    </xdr:from>
    <xdr:ext cx="534377" cy="259045"/>
    <xdr:sp macro="" textlink="">
      <xdr:nvSpPr>
        <xdr:cNvPr id="171" name="維持補修費最大値テキスト"/>
        <xdr:cNvSpPr txBox="1"/>
      </xdr:nvSpPr>
      <xdr:spPr>
        <a:xfrm>
          <a:off x="4686300" y="119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29,260</a:t>
          </a:r>
          <a:endParaRPr kumimoji="1" lang="ja-JP" altLang="en-US" sz="1000" b="1">
            <a:latin typeface="ＭＳ Ｐゴシック"/>
          </a:endParaRPr>
        </a:p>
      </xdr:txBody>
    </xdr:sp>
    <xdr:clientData/>
  </xdr:oneCellAnchor>
  <xdr:twoCellAnchor>
    <xdr:from>
      <xdr:col>6</xdr:col>
      <xdr:colOff>422275</xdr:colOff>
      <xdr:row>71</xdr:row>
      <xdr:rowOff>2083</xdr:rowOff>
    </xdr:from>
    <xdr:to>
      <xdr:col>6</xdr:col>
      <xdr:colOff>600075</xdr:colOff>
      <xdr:row>71</xdr:row>
      <xdr:rowOff>2083</xdr:rowOff>
    </xdr:to>
    <xdr:cxnSp macro="">
      <xdr:nvCxnSpPr>
        <xdr:cNvPr id="172" name="直線コネクタ 171"/>
        <xdr:cNvCxnSpPr/>
      </xdr:nvCxnSpPr>
      <xdr:spPr>
        <a:xfrm>
          <a:off x="4546600" y="121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51095</xdr:rowOff>
    </xdr:from>
    <xdr:to>
      <xdr:col>6</xdr:col>
      <xdr:colOff>511175</xdr:colOff>
      <xdr:row>78</xdr:row>
      <xdr:rowOff>74868</xdr:rowOff>
    </xdr:to>
    <xdr:cxnSp macro="">
      <xdr:nvCxnSpPr>
        <xdr:cNvPr id="173" name="直線コネクタ 172"/>
        <xdr:cNvCxnSpPr/>
      </xdr:nvCxnSpPr>
      <xdr:spPr>
        <a:xfrm>
          <a:off x="3797300" y="13424195"/>
          <a:ext cx="838200" cy="2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27103</xdr:rowOff>
    </xdr:from>
    <xdr:ext cx="469744" cy="259045"/>
    <xdr:sp macro="" textlink="">
      <xdr:nvSpPr>
        <xdr:cNvPr id="174" name="維持補修費平均値テキスト"/>
        <xdr:cNvSpPr txBox="1"/>
      </xdr:nvSpPr>
      <xdr:spPr>
        <a:xfrm>
          <a:off x="4686300" y="13057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4226</xdr:rowOff>
    </xdr:from>
    <xdr:to>
      <xdr:col>6</xdr:col>
      <xdr:colOff>561975</xdr:colOff>
      <xdr:row>77</xdr:row>
      <xdr:rowOff>105826</xdr:rowOff>
    </xdr:to>
    <xdr:sp macro="" textlink="">
      <xdr:nvSpPr>
        <xdr:cNvPr id="175" name="フローチャート : 判断 174"/>
        <xdr:cNvSpPr/>
      </xdr:nvSpPr>
      <xdr:spPr>
        <a:xfrm>
          <a:off x="45847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51095</xdr:rowOff>
    </xdr:from>
    <xdr:to>
      <xdr:col>5</xdr:col>
      <xdr:colOff>358775</xdr:colOff>
      <xdr:row>78</xdr:row>
      <xdr:rowOff>57770</xdr:rowOff>
    </xdr:to>
    <xdr:cxnSp macro="">
      <xdr:nvCxnSpPr>
        <xdr:cNvPr id="176" name="直線コネクタ 175"/>
        <xdr:cNvCxnSpPr/>
      </xdr:nvCxnSpPr>
      <xdr:spPr>
        <a:xfrm flipV="1">
          <a:off x="2908300" y="13424195"/>
          <a:ext cx="8890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51958</xdr:rowOff>
    </xdr:from>
    <xdr:to>
      <xdr:col>5</xdr:col>
      <xdr:colOff>409575</xdr:colOff>
      <xdr:row>77</xdr:row>
      <xdr:rowOff>153558</xdr:rowOff>
    </xdr:to>
    <xdr:sp macro="" textlink="">
      <xdr:nvSpPr>
        <xdr:cNvPr id="177" name="フローチャート : 判断 176"/>
        <xdr:cNvSpPr/>
      </xdr:nvSpPr>
      <xdr:spPr>
        <a:xfrm>
          <a:off x="3746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170085</xdr:rowOff>
    </xdr:from>
    <xdr:ext cx="469744" cy="259045"/>
    <xdr:sp macro="" textlink="">
      <xdr:nvSpPr>
        <xdr:cNvPr id="178" name="テキスト ボックス 177"/>
        <xdr:cNvSpPr txBox="1"/>
      </xdr:nvSpPr>
      <xdr:spPr>
        <a:xfrm>
          <a:off x="3562427"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45882</xdr:rowOff>
    </xdr:from>
    <xdr:to>
      <xdr:col>4</xdr:col>
      <xdr:colOff>155575</xdr:colOff>
      <xdr:row>78</xdr:row>
      <xdr:rowOff>57770</xdr:rowOff>
    </xdr:to>
    <xdr:cxnSp macro="">
      <xdr:nvCxnSpPr>
        <xdr:cNvPr id="179" name="直線コネクタ 178"/>
        <xdr:cNvCxnSpPr/>
      </xdr:nvCxnSpPr>
      <xdr:spPr>
        <a:xfrm>
          <a:off x="2019300" y="13418982"/>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60691</xdr:rowOff>
    </xdr:from>
    <xdr:to>
      <xdr:col>4</xdr:col>
      <xdr:colOff>206375</xdr:colOff>
      <xdr:row>77</xdr:row>
      <xdr:rowOff>162291</xdr:rowOff>
    </xdr:to>
    <xdr:sp macro="" textlink="">
      <xdr:nvSpPr>
        <xdr:cNvPr id="180" name="フローチャート : 判断 179"/>
        <xdr:cNvSpPr/>
      </xdr:nvSpPr>
      <xdr:spPr>
        <a:xfrm>
          <a:off x="2857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7368</xdr:rowOff>
    </xdr:from>
    <xdr:ext cx="469744" cy="259045"/>
    <xdr:sp macro="" textlink="">
      <xdr:nvSpPr>
        <xdr:cNvPr id="181" name="テキスト ボックス 180"/>
        <xdr:cNvSpPr txBox="1"/>
      </xdr:nvSpPr>
      <xdr:spPr>
        <a:xfrm>
          <a:off x="2673427"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25902</xdr:rowOff>
    </xdr:from>
    <xdr:to>
      <xdr:col>2</xdr:col>
      <xdr:colOff>638175</xdr:colOff>
      <xdr:row>78</xdr:row>
      <xdr:rowOff>45882</xdr:rowOff>
    </xdr:to>
    <xdr:cxnSp macro="">
      <xdr:nvCxnSpPr>
        <xdr:cNvPr id="182" name="直線コネクタ 181"/>
        <xdr:cNvCxnSpPr/>
      </xdr:nvCxnSpPr>
      <xdr:spPr>
        <a:xfrm>
          <a:off x="1130300" y="13399002"/>
          <a:ext cx="889000" cy="1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56576</xdr:rowOff>
    </xdr:from>
    <xdr:to>
      <xdr:col>3</xdr:col>
      <xdr:colOff>3175</xdr:colOff>
      <xdr:row>77</xdr:row>
      <xdr:rowOff>158176</xdr:rowOff>
    </xdr:to>
    <xdr:sp macro="" textlink="">
      <xdr:nvSpPr>
        <xdr:cNvPr id="183" name="フローチャート : 判断 182"/>
        <xdr:cNvSpPr/>
      </xdr:nvSpPr>
      <xdr:spPr>
        <a:xfrm>
          <a:off x="1968500" y="132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3253</xdr:rowOff>
    </xdr:from>
    <xdr:ext cx="469744" cy="259045"/>
    <xdr:sp macro="" textlink="">
      <xdr:nvSpPr>
        <xdr:cNvPr id="184" name="テキスト ボックス 183"/>
        <xdr:cNvSpPr txBox="1"/>
      </xdr:nvSpPr>
      <xdr:spPr>
        <a:xfrm>
          <a:off x="1784427" y="1303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69560</xdr:rowOff>
    </xdr:from>
    <xdr:to>
      <xdr:col>1</xdr:col>
      <xdr:colOff>485775</xdr:colOff>
      <xdr:row>77</xdr:row>
      <xdr:rowOff>171160</xdr:rowOff>
    </xdr:to>
    <xdr:sp macro="" textlink="">
      <xdr:nvSpPr>
        <xdr:cNvPr id="185" name="フローチャート : 判断 184"/>
        <xdr:cNvSpPr/>
      </xdr:nvSpPr>
      <xdr:spPr>
        <a:xfrm>
          <a:off x="1079500" y="132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16237</xdr:rowOff>
    </xdr:from>
    <xdr:ext cx="469744" cy="259045"/>
    <xdr:sp macro="" textlink="">
      <xdr:nvSpPr>
        <xdr:cNvPr id="186" name="テキスト ボックス 185"/>
        <xdr:cNvSpPr txBox="1"/>
      </xdr:nvSpPr>
      <xdr:spPr>
        <a:xfrm>
          <a:off x="895427" y="130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24068</xdr:rowOff>
    </xdr:from>
    <xdr:to>
      <xdr:col>6</xdr:col>
      <xdr:colOff>561975</xdr:colOff>
      <xdr:row>78</xdr:row>
      <xdr:rowOff>125668</xdr:rowOff>
    </xdr:to>
    <xdr:sp macro="" textlink="">
      <xdr:nvSpPr>
        <xdr:cNvPr id="192" name="円/楕円 191"/>
        <xdr:cNvSpPr/>
      </xdr:nvSpPr>
      <xdr:spPr>
        <a:xfrm>
          <a:off x="4584700" y="1339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110445</xdr:rowOff>
    </xdr:from>
    <xdr:ext cx="469744" cy="259045"/>
    <xdr:sp macro="" textlink="">
      <xdr:nvSpPr>
        <xdr:cNvPr id="193" name="維持補修費該当値テキスト"/>
        <xdr:cNvSpPr txBox="1"/>
      </xdr:nvSpPr>
      <xdr:spPr>
        <a:xfrm>
          <a:off x="4686300" y="1331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295</xdr:rowOff>
    </xdr:from>
    <xdr:to>
      <xdr:col>5</xdr:col>
      <xdr:colOff>409575</xdr:colOff>
      <xdr:row>78</xdr:row>
      <xdr:rowOff>101895</xdr:rowOff>
    </xdr:to>
    <xdr:sp macro="" textlink="">
      <xdr:nvSpPr>
        <xdr:cNvPr id="194" name="円/楕円 193"/>
        <xdr:cNvSpPr/>
      </xdr:nvSpPr>
      <xdr:spPr>
        <a:xfrm>
          <a:off x="3746500" y="133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93022</xdr:rowOff>
    </xdr:from>
    <xdr:ext cx="469744" cy="259045"/>
    <xdr:sp macro="" textlink="">
      <xdr:nvSpPr>
        <xdr:cNvPr id="195" name="テキスト ボックス 194"/>
        <xdr:cNvSpPr txBox="1"/>
      </xdr:nvSpPr>
      <xdr:spPr>
        <a:xfrm>
          <a:off x="3562427" y="134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6970</xdr:rowOff>
    </xdr:from>
    <xdr:to>
      <xdr:col>4</xdr:col>
      <xdr:colOff>206375</xdr:colOff>
      <xdr:row>78</xdr:row>
      <xdr:rowOff>108570</xdr:rowOff>
    </xdr:to>
    <xdr:sp macro="" textlink="">
      <xdr:nvSpPr>
        <xdr:cNvPr id="196" name="円/楕円 195"/>
        <xdr:cNvSpPr/>
      </xdr:nvSpPr>
      <xdr:spPr>
        <a:xfrm>
          <a:off x="2857500" y="1338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99697</xdr:rowOff>
    </xdr:from>
    <xdr:ext cx="469744" cy="259045"/>
    <xdr:sp macro="" textlink="">
      <xdr:nvSpPr>
        <xdr:cNvPr id="197" name="テキスト ボックス 196"/>
        <xdr:cNvSpPr txBox="1"/>
      </xdr:nvSpPr>
      <xdr:spPr>
        <a:xfrm>
          <a:off x="2673427" y="1347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166532</xdr:rowOff>
    </xdr:from>
    <xdr:to>
      <xdr:col>3</xdr:col>
      <xdr:colOff>3175</xdr:colOff>
      <xdr:row>78</xdr:row>
      <xdr:rowOff>96682</xdr:rowOff>
    </xdr:to>
    <xdr:sp macro="" textlink="">
      <xdr:nvSpPr>
        <xdr:cNvPr id="198" name="円/楕円 197"/>
        <xdr:cNvSpPr/>
      </xdr:nvSpPr>
      <xdr:spPr>
        <a:xfrm>
          <a:off x="1968500" y="1336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87809</xdr:rowOff>
    </xdr:from>
    <xdr:ext cx="469744" cy="259045"/>
    <xdr:sp macro="" textlink="">
      <xdr:nvSpPr>
        <xdr:cNvPr id="199" name="テキスト ボックス 198"/>
        <xdr:cNvSpPr txBox="1"/>
      </xdr:nvSpPr>
      <xdr:spPr>
        <a:xfrm>
          <a:off x="1784427" y="1346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146552</xdr:rowOff>
    </xdr:from>
    <xdr:to>
      <xdr:col>1</xdr:col>
      <xdr:colOff>485775</xdr:colOff>
      <xdr:row>78</xdr:row>
      <xdr:rowOff>76702</xdr:rowOff>
    </xdr:to>
    <xdr:sp macro="" textlink="">
      <xdr:nvSpPr>
        <xdr:cNvPr id="200" name="円/楕円 199"/>
        <xdr:cNvSpPr/>
      </xdr:nvSpPr>
      <xdr:spPr>
        <a:xfrm>
          <a:off x="1079500" y="1334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67829</xdr:rowOff>
    </xdr:from>
    <xdr:ext cx="469744" cy="259045"/>
    <xdr:sp macro="" textlink="">
      <xdr:nvSpPr>
        <xdr:cNvPr id="201" name="テキスト ボックス 200"/>
        <xdr:cNvSpPr txBox="1"/>
      </xdr:nvSpPr>
      <xdr:spPr>
        <a:xfrm>
          <a:off x="895427" y="1344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113019</xdr:rowOff>
    </xdr:from>
    <xdr:to>
      <xdr:col>6</xdr:col>
      <xdr:colOff>510540</xdr:colOff>
      <xdr:row>99</xdr:row>
      <xdr:rowOff>158217</xdr:rowOff>
    </xdr:to>
    <xdr:cxnSp macro="">
      <xdr:nvCxnSpPr>
        <xdr:cNvPr id="228" name="直線コネクタ 227"/>
        <xdr:cNvCxnSpPr/>
      </xdr:nvCxnSpPr>
      <xdr:spPr>
        <a:xfrm flipV="1">
          <a:off x="4633595" y="15543519"/>
          <a:ext cx="1270" cy="1588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162044</xdr:rowOff>
    </xdr:from>
    <xdr:ext cx="534377" cy="259045"/>
    <xdr:sp macro="" textlink="">
      <xdr:nvSpPr>
        <xdr:cNvPr id="229" name="扶助費最小値テキスト"/>
        <xdr:cNvSpPr txBox="1"/>
      </xdr:nvSpPr>
      <xdr:spPr>
        <a:xfrm>
          <a:off x="4686300" y="171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56,366</a:t>
          </a:r>
          <a:endParaRPr kumimoji="1" lang="ja-JP" altLang="en-US" sz="1000" b="1">
            <a:latin typeface="ＭＳ Ｐゴシック"/>
          </a:endParaRPr>
        </a:p>
      </xdr:txBody>
    </xdr:sp>
    <xdr:clientData/>
  </xdr:oneCellAnchor>
  <xdr:twoCellAnchor>
    <xdr:from>
      <xdr:col>6</xdr:col>
      <xdr:colOff>422275</xdr:colOff>
      <xdr:row>99</xdr:row>
      <xdr:rowOff>158217</xdr:rowOff>
    </xdr:from>
    <xdr:to>
      <xdr:col>6</xdr:col>
      <xdr:colOff>600075</xdr:colOff>
      <xdr:row>99</xdr:row>
      <xdr:rowOff>158217</xdr:rowOff>
    </xdr:to>
    <xdr:cxnSp macro="">
      <xdr:nvCxnSpPr>
        <xdr:cNvPr id="230" name="直線コネクタ 229"/>
        <xdr:cNvCxnSpPr/>
      </xdr:nvCxnSpPr>
      <xdr:spPr>
        <a:xfrm>
          <a:off x="4546600" y="1713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59696</xdr:rowOff>
    </xdr:from>
    <xdr:ext cx="599010" cy="259045"/>
    <xdr:sp macro="" textlink="">
      <xdr:nvSpPr>
        <xdr:cNvPr id="231" name="扶助費最大値テキスト"/>
        <xdr:cNvSpPr txBox="1"/>
      </xdr:nvSpPr>
      <xdr:spPr>
        <a:xfrm>
          <a:off x="4686300" y="1531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153,634</a:t>
          </a:r>
          <a:endParaRPr kumimoji="1" lang="ja-JP" altLang="en-US" sz="1000" b="1">
            <a:latin typeface="ＭＳ Ｐゴシック"/>
          </a:endParaRPr>
        </a:p>
      </xdr:txBody>
    </xdr:sp>
    <xdr:clientData/>
  </xdr:oneCellAnchor>
  <xdr:twoCellAnchor>
    <xdr:from>
      <xdr:col>6</xdr:col>
      <xdr:colOff>422275</xdr:colOff>
      <xdr:row>90</xdr:row>
      <xdr:rowOff>113019</xdr:rowOff>
    </xdr:from>
    <xdr:to>
      <xdr:col>6</xdr:col>
      <xdr:colOff>600075</xdr:colOff>
      <xdr:row>90</xdr:row>
      <xdr:rowOff>113019</xdr:rowOff>
    </xdr:to>
    <xdr:cxnSp macro="">
      <xdr:nvCxnSpPr>
        <xdr:cNvPr id="232" name="直線コネクタ 231"/>
        <xdr:cNvCxnSpPr/>
      </xdr:nvCxnSpPr>
      <xdr:spPr>
        <a:xfrm>
          <a:off x="4546600" y="1554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58499</xdr:rowOff>
    </xdr:from>
    <xdr:to>
      <xdr:col>6</xdr:col>
      <xdr:colOff>511175</xdr:colOff>
      <xdr:row>98</xdr:row>
      <xdr:rowOff>105868</xdr:rowOff>
    </xdr:to>
    <xdr:cxnSp macro="">
      <xdr:nvCxnSpPr>
        <xdr:cNvPr id="233" name="直線コネクタ 232"/>
        <xdr:cNvCxnSpPr/>
      </xdr:nvCxnSpPr>
      <xdr:spPr>
        <a:xfrm flipV="1">
          <a:off x="3797300" y="16860599"/>
          <a:ext cx="838200" cy="4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133853</xdr:rowOff>
    </xdr:from>
    <xdr:ext cx="534377" cy="259045"/>
    <xdr:sp macro="" textlink="">
      <xdr:nvSpPr>
        <xdr:cNvPr id="234" name="扶助費平均値テキスト"/>
        <xdr:cNvSpPr txBox="1"/>
      </xdr:nvSpPr>
      <xdr:spPr>
        <a:xfrm>
          <a:off x="4686300" y="16421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110976</xdr:rowOff>
    </xdr:from>
    <xdr:to>
      <xdr:col>6</xdr:col>
      <xdr:colOff>561975</xdr:colOff>
      <xdr:row>97</xdr:row>
      <xdr:rowOff>41126</xdr:rowOff>
    </xdr:to>
    <xdr:sp macro="" textlink="">
      <xdr:nvSpPr>
        <xdr:cNvPr id="235" name="フローチャート : 判断 234"/>
        <xdr:cNvSpPr/>
      </xdr:nvSpPr>
      <xdr:spPr>
        <a:xfrm>
          <a:off x="45847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105868</xdr:rowOff>
    </xdr:from>
    <xdr:to>
      <xdr:col>5</xdr:col>
      <xdr:colOff>358775</xdr:colOff>
      <xdr:row>98</xdr:row>
      <xdr:rowOff>162494</xdr:rowOff>
    </xdr:to>
    <xdr:cxnSp macro="">
      <xdr:nvCxnSpPr>
        <xdr:cNvPr id="236" name="直線コネクタ 235"/>
        <xdr:cNvCxnSpPr/>
      </xdr:nvCxnSpPr>
      <xdr:spPr>
        <a:xfrm flipV="1">
          <a:off x="2908300" y="16907968"/>
          <a:ext cx="889000" cy="5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37987</xdr:rowOff>
    </xdr:from>
    <xdr:to>
      <xdr:col>5</xdr:col>
      <xdr:colOff>409575</xdr:colOff>
      <xdr:row>97</xdr:row>
      <xdr:rowOff>139587</xdr:rowOff>
    </xdr:to>
    <xdr:sp macro="" textlink="">
      <xdr:nvSpPr>
        <xdr:cNvPr id="237" name="フローチャート : 判断 236"/>
        <xdr:cNvSpPr/>
      </xdr:nvSpPr>
      <xdr:spPr>
        <a:xfrm>
          <a:off x="3746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156114</xdr:rowOff>
    </xdr:from>
    <xdr:ext cx="534377" cy="259045"/>
    <xdr:sp macro="" textlink="">
      <xdr:nvSpPr>
        <xdr:cNvPr id="238" name="テキスト ボックス 237"/>
        <xdr:cNvSpPr txBox="1"/>
      </xdr:nvSpPr>
      <xdr:spPr>
        <a:xfrm>
          <a:off x="3530111" y="164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162494</xdr:rowOff>
    </xdr:from>
    <xdr:to>
      <xdr:col>4</xdr:col>
      <xdr:colOff>155575</xdr:colOff>
      <xdr:row>99</xdr:row>
      <xdr:rowOff>32976</xdr:rowOff>
    </xdr:to>
    <xdr:cxnSp macro="">
      <xdr:nvCxnSpPr>
        <xdr:cNvPr id="239" name="直線コネクタ 238"/>
        <xdr:cNvCxnSpPr/>
      </xdr:nvCxnSpPr>
      <xdr:spPr>
        <a:xfrm flipV="1">
          <a:off x="2019300" y="16964594"/>
          <a:ext cx="889000" cy="4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138016</xdr:rowOff>
    </xdr:from>
    <xdr:to>
      <xdr:col>4</xdr:col>
      <xdr:colOff>206375</xdr:colOff>
      <xdr:row>98</xdr:row>
      <xdr:rowOff>68166</xdr:rowOff>
    </xdr:to>
    <xdr:sp macro="" textlink="">
      <xdr:nvSpPr>
        <xdr:cNvPr id="240" name="フローチャート : 判断 239"/>
        <xdr:cNvSpPr/>
      </xdr:nvSpPr>
      <xdr:spPr>
        <a:xfrm>
          <a:off x="2857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84693</xdr:rowOff>
    </xdr:from>
    <xdr:ext cx="534377" cy="259045"/>
    <xdr:sp macro="" textlink="">
      <xdr:nvSpPr>
        <xdr:cNvPr id="241" name="テキスト ボックス 240"/>
        <xdr:cNvSpPr txBox="1"/>
      </xdr:nvSpPr>
      <xdr:spPr>
        <a:xfrm>
          <a:off x="2641111" y="1654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32976</xdr:rowOff>
    </xdr:from>
    <xdr:to>
      <xdr:col>2</xdr:col>
      <xdr:colOff>638175</xdr:colOff>
      <xdr:row>99</xdr:row>
      <xdr:rowOff>40782</xdr:rowOff>
    </xdr:to>
    <xdr:cxnSp macro="">
      <xdr:nvCxnSpPr>
        <xdr:cNvPr id="242" name="直線コネクタ 241"/>
        <xdr:cNvCxnSpPr/>
      </xdr:nvCxnSpPr>
      <xdr:spPr>
        <a:xfrm flipV="1">
          <a:off x="1130300" y="17006526"/>
          <a:ext cx="889000" cy="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162379</xdr:rowOff>
    </xdr:from>
    <xdr:to>
      <xdr:col>3</xdr:col>
      <xdr:colOff>3175</xdr:colOff>
      <xdr:row>98</xdr:row>
      <xdr:rowOff>92529</xdr:rowOff>
    </xdr:to>
    <xdr:sp macro="" textlink="">
      <xdr:nvSpPr>
        <xdr:cNvPr id="243" name="フローチャート : 判断 242"/>
        <xdr:cNvSpPr/>
      </xdr:nvSpPr>
      <xdr:spPr>
        <a:xfrm>
          <a:off x="1968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109056</xdr:rowOff>
    </xdr:from>
    <xdr:ext cx="534377" cy="259045"/>
    <xdr:sp macro="" textlink="">
      <xdr:nvSpPr>
        <xdr:cNvPr id="244" name="テキスト ボックス 243"/>
        <xdr:cNvSpPr txBox="1"/>
      </xdr:nvSpPr>
      <xdr:spPr>
        <a:xfrm>
          <a:off x="1752111" y="1656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151389</xdr:rowOff>
    </xdr:from>
    <xdr:to>
      <xdr:col>1</xdr:col>
      <xdr:colOff>485775</xdr:colOff>
      <xdr:row>98</xdr:row>
      <xdr:rowOff>81539</xdr:rowOff>
    </xdr:to>
    <xdr:sp macro="" textlink="">
      <xdr:nvSpPr>
        <xdr:cNvPr id="245" name="フローチャート : 判断 244"/>
        <xdr:cNvSpPr/>
      </xdr:nvSpPr>
      <xdr:spPr>
        <a:xfrm>
          <a:off x="1079500" y="1678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98066</xdr:rowOff>
    </xdr:from>
    <xdr:ext cx="534377" cy="259045"/>
    <xdr:sp macro="" textlink="">
      <xdr:nvSpPr>
        <xdr:cNvPr id="246" name="テキスト ボックス 245"/>
        <xdr:cNvSpPr txBox="1"/>
      </xdr:nvSpPr>
      <xdr:spPr>
        <a:xfrm>
          <a:off x="863111" y="1655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7699</xdr:rowOff>
    </xdr:from>
    <xdr:to>
      <xdr:col>6</xdr:col>
      <xdr:colOff>561975</xdr:colOff>
      <xdr:row>98</xdr:row>
      <xdr:rowOff>109299</xdr:rowOff>
    </xdr:to>
    <xdr:sp macro="" textlink="">
      <xdr:nvSpPr>
        <xdr:cNvPr id="252" name="円/楕円 251"/>
        <xdr:cNvSpPr/>
      </xdr:nvSpPr>
      <xdr:spPr>
        <a:xfrm>
          <a:off x="4584700" y="1680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157576</xdr:rowOff>
    </xdr:from>
    <xdr:ext cx="534377" cy="259045"/>
    <xdr:sp macro="" textlink="">
      <xdr:nvSpPr>
        <xdr:cNvPr id="253" name="扶助費該当値テキスト"/>
        <xdr:cNvSpPr txBox="1"/>
      </xdr:nvSpPr>
      <xdr:spPr>
        <a:xfrm>
          <a:off x="4686300" y="1678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72,973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55068</xdr:rowOff>
    </xdr:from>
    <xdr:to>
      <xdr:col>5</xdr:col>
      <xdr:colOff>409575</xdr:colOff>
      <xdr:row>98</xdr:row>
      <xdr:rowOff>156668</xdr:rowOff>
    </xdr:to>
    <xdr:sp macro="" textlink="">
      <xdr:nvSpPr>
        <xdr:cNvPr id="254" name="円/楕円 253"/>
        <xdr:cNvSpPr/>
      </xdr:nvSpPr>
      <xdr:spPr>
        <a:xfrm>
          <a:off x="3746500" y="1685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147795</xdr:rowOff>
    </xdr:from>
    <xdr:ext cx="534377" cy="259045"/>
    <xdr:sp macro="" textlink="">
      <xdr:nvSpPr>
        <xdr:cNvPr id="255" name="テキスト ボックス 254"/>
        <xdr:cNvSpPr txBox="1"/>
      </xdr:nvSpPr>
      <xdr:spPr>
        <a:xfrm>
          <a:off x="3530111" y="1694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70,072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111694</xdr:rowOff>
    </xdr:from>
    <xdr:to>
      <xdr:col>4</xdr:col>
      <xdr:colOff>206375</xdr:colOff>
      <xdr:row>99</xdr:row>
      <xdr:rowOff>41844</xdr:rowOff>
    </xdr:to>
    <xdr:sp macro="" textlink="">
      <xdr:nvSpPr>
        <xdr:cNvPr id="256" name="円/楕円 255"/>
        <xdr:cNvSpPr/>
      </xdr:nvSpPr>
      <xdr:spPr>
        <a:xfrm>
          <a:off x="2857500" y="1691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32971</xdr:rowOff>
    </xdr:from>
    <xdr:ext cx="534377" cy="259045"/>
    <xdr:sp macro="" textlink="">
      <xdr:nvSpPr>
        <xdr:cNvPr id="257" name="テキスト ボックス 256"/>
        <xdr:cNvSpPr txBox="1"/>
      </xdr:nvSpPr>
      <xdr:spPr>
        <a:xfrm>
          <a:off x="2641111" y="1700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66,604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153626</xdr:rowOff>
    </xdr:from>
    <xdr:to>
      <xdr:col>3</xdr:col>
      <xdr:colOff>3175</xdr:colOff>
      <xdr:row>99</xdr:row>
      <xdr:rowOff>83776</xdr:rowOff>
    </xdr:to>
    <xdr:sp macro="" textlink="">
      <xdr:nvSpPr>
        <xdr:cNvPr id="258" name="円/楕円 257"/>
        <xdr:cNvSpPr/>
      </xdr:nvSpPr>
      <xdr:spPr>
        <a:xfrm>
          <a:off x="1968500" y="1695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74903</xdr:rowOff>
    </xdr:from>
    <xdr:ext cx="534377" cy="259045"/>
    <xdr:sp macro="" textlink="">
      <xdr:nvSpPr>
        <xdr:cNvPr id="259" name="テキスト ボックス 258"/>
        <xdr:cNvSpPr txBox="1"/>
      </xdr:nvSpPr>
      <xdr:spPr>
        <a:xfrm>
          <a:off x="1752111" y="1704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64,036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161432</xdr:rowOff>
    </xdr:from>
    <xdr:to>
      <xdr:col>1</xdr:col>
      <xdr:colOff>485775</xdr:colOff>
      <xdr:row>99</xdr:row>
      <xdr:rowOff>91582</xdr:rowOff>
    </xdr:to>
    <xdr:sp macro="" textlink="">
      <xdr:nvSpPr>
        <xdr:cNvPr id="260" name="円/楕円 259"/>
        <xdr:cNvSpPr/>
      </xdr:nvSpPr>
      <xdr:spPr>
        <a:xfrm>
          <a:off x="1079500" y="1696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82709</xdr:rowOff>
    </xdr:from>
    <xdr:ext cx="534377" cy="259045"/>
    <xdr:sp macro="" textlink="">
      <xdr:nvSpPr>
        <xdr:cNvPr id="261" name="テキスト ボックス 260"/>
        <xdr:cNvSpPr txBox="1"/>
      </xdr:nvSpPr>
      <xdr:spPr>
        <a:xfrm>
          <a:off x="863111" y="170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63,558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144234</xdr:rowOff>
    </xdr:from>
    <xdr:to>
      <xdr:col>15</xdr:col>
      <xdr:colOff>180340</xdr:colOff>
      <xdr:row>39</xdr:row>
      <xdr:rowOff>92894</xdr:rowOff>
    </xdr:to>
    <xdr:cxnSp macro="">
      <xdr:nvCxnSpPr>
        <xdr:cNvPr id="286" name="直線コネクタ 285"/>
        <xdr:cNvCxnSpPr/>
      </xdr:nvCxnSpPr>
      <xdr:spPr>
        <a:xfrm flipV="1">
          <a:off x="10475595" y="5116284"/>
          <a:ext cx="1270" cy="166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96721</xdr:rowOff>
    </xdr:from>
    <xdr:ext cx="534377" cy="259045"/>
    <xdr:sp macro="" textlink="">
      <xdr:nvSpPr>
        <xdr:cNvPr id="287" name="補助費等最小値テキスト"/>
        <xdr:cNvSpPr txBox="1"/>
      </xdr:nvSpPr>
      <xdr:spPr>
        <a:xfrm>
          <a:off x="10528300" y="67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17,457</a:t>
          </a:r>
          <a:endParaRPr kumimoji="1" lang="ja-JP" altLang="en-US" sz="1000" b="1">
            <a:latin typeface="ＭＳ Ｐゴシック"/>
          </a:endParaRPr>
        </a:p>
      </xdr:txBody>
    </xdr:sp>
    <xdr:clientData/>
  </xdr:oneCellAnchor>
  <xdr:twoCellAnchor>
    <xdr:from>
      <xdr:col>15</xdr:col>
      <xdr:colOff>92075</xdr:colOff>
      <xdr:row>39</xdr:row>
      <xdr:rowOff>92894</xdr:rowOff>
    </xdr:from>
    <xdr:to>
      <xdr:col>15</xdr:col>
      <xdr:colOff>269875</xdr:colOff>
      <xdr:row>39</xdr:row>
      <xdr:rowOff>92894</xdr:rowOff>
    </xdr:to>
    <xdr:cxnSp macro="">
      <xdr:nvCxnSpPr>
        <xdr:cNvPr id="288" name="直線コネクタ 287"/>
        <xdr:cNvCxnSpPr/>
      </xdr:nvCxnSpPr>
      <xdr:spPr>
        <a:xfrm>
          <a:off x="10388600" y="677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90911</xdr:rowOff>
    </xdr:from>
    <xdr:ext cx="599010" cy="259045"/>
    <xdr:sp macro="" textlink="">
      <xdr:nvSpPr>
        <xdr:cNvPr id="289" name="補助費等最大値テキスト"/>
        <xdr:cNvSpPr txBox="1"/>
      </xdr:nvSpPr>
      <xdr:spPr>
        <a:xfrm>
          <a:off x="10528300" y="489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104,762</a:t>
          </a:r>
          <a:endParaRPr kumimoji="1" lang="ja-JP" altLang="en-US" sz="1000" b="1">
            <a:latin typeface="ＭＳ Ｐゴシック"/>
          </a:endParaRPr>
        </a:p>
      </xdr:txBody>
    </xdr:sp>
    <xdr:clientData/>
  </xdr:oneCellAnchor>
  <xdr:twoCellAnchor>
    <xdr:from>
      <xdr:col>15</xdr:col>
      <xdr:colOff>92075</xdr:colOff>
      <xdr:row>29</xdr:row>
      <xdr:rowOff>144234</xdr:rowOff>
    </xdr:from>
    <xdr:to>
      <xdr:col>15</xdr:col>
      <xdr:colOff>269875</xdr:colOff>
      <xdr:row>29</xdr:row>
      <xdr:rowOff>144234</xdr:rowOff>
    </xdr:to>
    <xdr:cxnSp macro="">
      <xdr:nvCxnSpPr>
        <xdr:cNvPr id="290" name="直線コネクタ 289"/>
        <xdr:cNvCxnSpPr/>
      </xdr:nvCxnSpPr>
      <xdr:spPr>
        <a:xfrm>
          <a:off x="10388600" y="51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170008</xdr:rowOff>
    </xdr:from>
    <xdr:to>
      <xdr:col>15</xdr:col>
      <xdr:colOff>180975</xdr:colOff>
      <xdr:row>38</xdr:row>
      <xdr:rowOff>59461</xdr:rowOff>
    </xdr:to>
    <xdr:cxnSp macro="">
      <xdr:nvCxnSpPr>
        <xdr:cNvPr id="291" name="直線コネクタ 290"/>
        <xdr:cNvCxnSpPr/>
      </xdr:nvCxnSpPr>
      <xdr:spPr>
        <a:xfrm flipV="1">
          <a:off x="9639300" y="6513658"/>
          <a:ext cx="838200" cy="6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134218</xdr:rowOff>
    </xdr:from>
    <xdr:ext cx="534377" cy="259045"/>
    <xdr:sp macro="" textlink="">
      <xdr:nvSpPr>
        <xdr:cNvPr id="292" name="補助費等平均値テキスト"/>
        <xdr:cNvSpPr txBox="1"/>
      </xdr:nvSpPr>
      <xdr:spPr>
        <a:xfrm>
          <a:off x="10528300" y="5963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111341</xdr:rowOff>
    </xdr:from>
    <xdr:to>
      <xdr:col>15</xdr:col>
      <xdr:colOff>231775</xdr:colOff>
      <xdr:row>36</xdr:row>
      <xdr:rowOff>41491</xdr:rowOff>
    </xdr:to>
    <xdr:sp macro="" textlink="">
      <xdr:nvSpPr>
        <xdr:cNvPr id="293" name="フローチャート : 判断 292"/>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59461</xdr:rowOff>
    </xdr:from>
    <xdr:to>
      <xdr:col>14</xdr:col>
      <xdr:colOff>28575</xdr:colOff>
      <xdr:row>38</xdr:row>
      <xdr:rowOff>73711</xdr:rowOff>
    </xdr:to>
    <xdr:cxnSp macro="">
      <xdr:nvCxnSpPr>
        <xdr:cNvPr id="294" name="直線コネクタ 293"/>
        <xdr:cNvCxnSpPr/>
      </xdr:nvCxnSpPr>
      <xdr:spPr>
        <a:xfrm flipV="1">
          <a:off x="8750300" y="6574561"/>
          <a:ext cx="8890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137230</xdr:rowOff>
    </xdr:from>
    <xdr:to>
      <xdr:col>14</xdr:col>
      <xdr:colOff>79375</xdr:colOff>
      <xdr:row>37</xdr:row>
      <xdr:rowOff>67380</xdr:rowOff>
    </xdr:to>
    <xdr:sp macro="" textlink="">
      <xdr:nvSpPr>
        <xdr:cNvPr id="295" name="フローチャート : 判断 294"/>
        <xdr:cNvSpPr/>
      </xdr:nvSpPr>
      <xdr:spPr>
        <a:xfrm>
          <a:off x="9588500" y="630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83907</xdr:rowOff>
    </xdr:from>
    <xdr:ext cx="534377" cy="259045"/>
    <xdr:sp macro="" textlink="">
      <xdr:nvSpPr>
        <xdr:cNvPr id="296" name="テキスト ボックス 295"/>
        <xdr:cNvSpPr txBox="1"/>
      </xdr:nvSpPr>
      <xdr:spPr>
        <a:xfrm>
          <a:off x="9372111" y="608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73711</xdr:rowOff>
    </xdr:from>
    <xdr:to>
      <xdr:col>12</xdr:col>
      <xdr:colOff>511175</xdr:colOff>
      <xdr:row>38</xdr:row>
      <xdr:rowOff>104686</xdr:rowOff>
    </xdr:to>
    <xdr:cxnSp macro="">
      <xdr:nvCxnSpPr>
        <xdr:cNvPr id="297" name="直線コネクタ 296"/>
        <xdr:cNvCxnSpPr/>
      </xdr:nvCxnSpPr>
      <xdr:spPr>
        <a:xfrm flipV="1">
          <a:off x="7861300" y="6588811"/>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74346</xdr:rowOff>
    </xdr:from>
    <xdr:to>
      <xdr:col>12</xdr:col>
      <xdr:colOff>561975</xdr:colOff>
      <xdr:row>37</xdr:row>
      <xdr:rowOff>4496</xdr:rowOff>
    </xdr:to>
    <xdr:sp macro="" textlink="">
      <xdr:nvSpPr>
        <xdr:cNvPr id="298" name="フローチャート : 判断 297"/>
        <xdr:cNvSpPr/>
      </xdr:nvSpPr>
      <xdr:spPr>
        <a:xfrm>
          <a:off x="8699500" y="624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21023</xdr:rowOff>
    </xdr:from>
    <xdr:ext cx="534377" cy="259045"/>
    <xdr:sp macro="" textlink="">
      <xdr:nvSpPr>
        <xdr:cNvPr id="299" name="テキスト ボックス 298"/>
        <xdr:cNvSpPr txBox="1"/>
      </xdr:nvSpPr>
      <xdr:spPr>
        <a:xfrm>
          <a:off x="8483111" y="602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99790</xdr:rowOff>
    </xdr:from>
    <xdr:to>
      <xdr:col>11</xdr:col>
      <xdr:colOff>307975</xdr:colOff>
      <xdr:row>38</xdr:row>
      <xdr:rowOff>104686</xdr:rowOff>
    </xdr:to>
    <xdr:cxnSp macro="">
      <xdr:nvCxnSpPr>
        <xdr:cNvPr id="300" name="直線コネクタ 299"/>
        <xdr:cNvCxnSpPr/>
      </xdr:nvCxnSpPr>
      <xdr:spPr>
        <a:xfrm>
          <a:off x="6972300" y="6614890"/>
          <a:ext cx="889000" cy="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132772</xdr:rowOff>
    </xdr:from>
    <xdr:to>
      <xdr:col>11</xdr:col>
      <xdr:colOff>358775</xdr:colOff>
      <xdr:row>37</xdr:row>
      <xdr:rowOff>62922</xdr:rowOff>
    </xdr:to>
    <xdr:sp macro="" textlink="">
      <xdr:nvSpPr>
        <xdr:cNvPr id="301" name="フローチャート : 判断 300"/>
        <xdr:cNvSpPr/>
      </xdr:nvSpPr>
      <xdr:spPr>
        <a:xfrm>
          <a:off x="7810500" y="630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79449</xdr:rowOff>
    </xdr:from>
    <xdr:ext cx="534377" cy="259045"/>
    <xdr:sp macro="" textlink="">
      <xdr:nvSpPr>
        <xdr:cNvPr id="302" name="テキスト ボックス 301"/>
        <xdr:cNvSpPr txBox="1"/>
      </xdr:nvSpPr>
      <xdr:spPr>
        <a:xfrm>
          <a:off x="7594111" y="608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167615</xdr:rowOff>
    </xdr:from>
    <xdr:to>
      <xdr:col>10</xdr:col>
      <xdr:colOff>155575</xdr:colOff>
      <xdr:row>37</xdr:row>
      <xdr:rowOff>97765</xdr:rowOff>
    </xdr:to>
    <xdr:sp macro="" textlink="">
      <xdr:nvSpPr>
        <xdr:cNvPr id="303" name="フローチャート : 判断 302"/>
        <xdr:cNvSpPr/>
      </xdr:nvSpPr>
      <xdr:spPr>
        <a:xfrm>
          <a:off x="6921500" y="63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114292</xdr:rowOff>
    </xdr:from>
    <xdr:ext cx="534377" cy="259045"/>
    <xdr:sp macro="" textlink="">
      <xdr:nvSpPr>
        <xdr:cNvPr id="304" name="テキスト ボックス 303"/>
        <xdr:cNvSpPr txBox="1"/>
      </xdr:nvSpPr>
      <xdr:spPr>
        <a:xfrm>
          <a:off x="6705111" y="611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119209</xdr:rowOff>
    </xdr:from>
    <xdr:to>
      <xdr:col>15</xdr:col>
      <xdr:colOff>231775</xdr:colOff>
      <xdr:row>38</xdr:row>
      <xdr:rowOff>49358</xdr:rowOff>
    </xdr:to>
    <xdr:sp macro="" textlink="">
      <xdr:nvSpPr>
        <xdr:cNvPr id="310" name="円/楕円 309"/>
        <xdr:cNvSpPr/>
      </xdr:nvSpPr>
      <xdr:spPr>
        <a:xfrm>
          <a:off x="10426700" y="64628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97636</xdr:rowOff>
    </xdr:from>
    <xdr:ext cx="534377" cy="259045"/>
    <xdr:sp macro="" textlink="">
      <xdr:nvSpPr>
        <xdr:cNvPr id="311" name="補助費等該当値テキスト"/>
        <xdr:cNvSpPr txBox="1"/>
      </xdr:nvSpPr>
      <xdr:spPr>
        <a:xfrm>
          <a:off x="10528300" y="644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31,409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8661</xdr:rowOff>
    </xdr:from>
    <xdr:to>
      <xdr:col>14</xdr:col>
      <xdr:colOff>79375</xdr:colOff>
      <xdr:row>38</xdr:row>
      <xdr:rowOff>110261</xdr:rowOff>
    </xdr:to>
    <xdr:sp macro="" textlink="">
      <xdr:nvSpPr>
        <xdr:cNvPr id="312" name="円/楕円 311"/>
        <xdr:cNvSpPr/>
      </xdr:nvSpPr>
      <xdr:spPr>
        <a:xfrm>
          <a:off x="9588500" y="652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101388</xdr:rowOff>
    </xdr:from>
    <xdr:ext cx="534377" cy="259045"/>
    <xdr:sp macro="" textlink="">
      <xdr:nvSpPr>
        <xdr:cNvPr id="313" name="テキスト ボックス 312"/>
        <xdr:cNvSpPr txBox="1"/>
      </xdr:nvSpPr>
      <xdr:spPr>
        <a:xfrm>
          <a:off x="9372111" y="661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28,212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22911</xdr:rowOff>
    </xdr:from>
    <xdr:to>
      <xdr:col>12</xdr:col>
      <xdr:colOff>561975</xdr:colOff>
      <xdr:row>38</xdr:row>
      <xdr:rowOff>124511</xdr:rowOff>
    </xdr:to>
    <xdr:sp macro="" textlink="">
      <xdr:nvSpPr>
        <xdr:cNvPr id="314" name="円/楕円 313"/>
        <xdr:cNvSpPr/>
      </xdr:nvSpPr>
      <xdr:spPr>
        <a:xfrm>
          <a:off x="8699500" y="653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115638</xdr:rowOff>
    </xdr:from>
    <xdr:ext cx="534377" cy="259045"/>
    <xdr:sp macro="" textlink="">
      <xdr:nvSpPr>
        <xdr:cNvPr id="315" name="テキスト ボックス 314"/>
        <xdr:cNvSpPr txBox="1"/>
      </xdr:nvSpPr>
      <xdr:spPr>
        <a:xfrm>
          <a:off x="8483111" y="663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27,464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53886</xdr:rowOff>
    </xdr:from>
    <xdr:to>
      <xdr:col>11</xdr:col>
      <xdr:colOff>358775</xdr:colOff>
      <xdr:row>38</xdr:row>
      <xdr:rowOff>155486</xdr:rowOff>
    </xdr:to>
    <xdr:sp macro="" textlink="">
      <xdr:nvSpPr>
        <xdr:cNvPr id="316" name="円/楕円 315"/>
        <xdr:cNvSpPr/>
      </xdr:nvSpPr>
      <xdr:spPr>
        <a:xfrm>
          <a:off x="7810500" y="656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146613</xdr:rowOff>
    </xdr:from>
    <xdr:ext cx="534377" cy="259045"/>
    <xdr:sp macro="" textlink="">
      <xdr:nvSpPr>
        <xdr:cNvPr id="317" name="テキスト ボックス 316"/>
        <xdr:cNvSpPr txBox="1"/>
      </xdr:nvSpPr>
      <xdr:spPr>
        <a:xfrm>
          <a:off x="7594111" y="666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25,838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48990</xdr:rowOff>
    </xdr:from>
    <xdr:to>
      <xdr:col>10</xdr:col>
      <xdr:colOff>155575</xdr:colOff>
      <xdr:row>38</xdr:row>
      <xdr:rowOff>150590</xdr:rowOff>
    </xdr:to>
    <xdr:sp macro="" textlink="">
      <xdr:nvSpPr>
        <xdr:cNvPr id="318" name="円/楕円 317"/>
        <xdr:cNvSpPr/>
      </xdr:nvSpPr>
      <xdr:spPr>
        <a:xfrm>
          <a:off x="6921500" y="656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141717</xdr:rowOff>
    </xdr:from>
    <xdr:ext cx="534377" cy="259045"/>
    <xdr:sp macro="" textlink="">
      <xdr:nvSpPr>
        <xdr:cNvPr id="319" name="テキスト ボックス 318"/>
        <xdr:cNvSpPr txBox="1"/>
      </xdr:nvSpPr>
      <xdr:spPr>
        <a:xfrm>
          <a:off x="6705111" y="665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26,095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102257</xdr:rowOff>
    </xdr:from>
    <xdr:to>
      <xdr:col>15</xdr:col>
      <xdr:colOff>180340</xdr:colOff>
      <xdr:row>59</xdr:row>
      <xdr:rowOff>33876</xdr:rowOff>
    </xdr:to>
    <xdr:cxnSp macro="">
      <xdr:nvCxnSpPr>
        <xdr:cNvPr id="343" name="直線コネクタ 342"/>
        <xdr:cNvCxnSpPr/>
      </xdr:nvCxnSpPr>
      <xdr:spPr>
        <a:xfrm flipV="1">
          <a:off x="10475595" y="8674757"/>
          <a:ext cx="1270" cy="147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37703</xdr:rowOff>
    </xdr:from>
    <xdr:ext cx="469744" cy="259045"/>
    <xdr:sp macro="" textlink="">
      <xdr:nvSpPr>
        <xdr:cNvPr id="344" name="普通建設事業費最小値テキスト"/>
        <xdr:cNvSpPr txBox="1"/>
      </xdr:nvSpPr>
      <xdr:spPr>
        <a:xfrm>
          <a:off x="10528300" y="101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8,326</a:t>
          </a:r>
          <a:endParaRPr kumimoji="1" lang="ja-JP" altLang="en-US" sz="1000" b="1">
            <a:latin typeface="ＭＳ Ｐゴシック"/>
          </a:endParaRPr>
        </a:p>
      </xdr:txBody>
    </xdr:sp>
    <xdr:clientData/>
  </xdr:oneCellAnchor>
  <xdr:twoCellAnchor>
    <xdr:from>
      <xdr:col>15</xdr:col>
      <xdr:colOff>92075</xdr:colOff>
      <xdr:row>59</xdr:row>
      <xdr:rowOff>33876</xdr:rowOff>
    </xdr:from>
    <xdr:to>
      <xdr:col>15</xdr:col>
      <xdr:colOff>269875</xdr:colOff>
      <xdr:row>59</xdr:row>
      <xdr:rowOff>33876</xdr:rowOff>
    </xdr:to>
    <xdr:cxnSp macro="">
      <xdr:nvCxnSpPr>
        <xdr:cNvPr id="345" name="直線コネクタ 344"/>
        <xdr:cNvCxnSpPr/>
      </xdr:nvCxnSpPr>
      <xdr:spPr>
        <a:xfrm>
          <a:off x="10388600" y="1014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48934</xdr:rowOff>
    </xdr:from>
    <xdr:ext cx="690189" cy="259045"/>
    <xdr:sp macro="" textlink="">
      <xdr:nvSpPr>
        <xdr:cNvPr id="346" name="普通建設事業費最大値テキスト"/>
        <xdr:cNvSpPr txBox="1"/>
      </xdr:nvSpPr>
      <xdr:spPr>
        <a:xfrm>
          <a:off x="10528300" y="844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1,169,483</a:t>
          </a:r>
          <a:endParaRPr kumimoji="1" lang="ja-JP" altLang="en-US" sz="1000" b="1">
            <a:latin typeface="ＭＳ Ｐゴシック"/>
          </a:endParaRPr>
        </a:p>
      </xdr:txBody>
    </xdr:sp>
    <xdr:clientData/>
  </xdr:oneCellAnchor>
  <xdr:twoCellAnchor>
    <xdr:from>
      <xdr:col>15</xdr:col>
      <xdr:colOff>92075</xdr:colOff>
      <xdr:row>50</xdr:row>
      <xdr:rowOff>102257</xdr:rowOff>
    </xdr:from>
    <xdr:to>
      <xdr:col>15</xdr:col>
      <xdr:colOff>269875</xdr:colOff>
      <xdr:row>50</xdr:row>
      <xdr:rowOff>102257</xdr:rowOff>
    </xdr:to>
    <xdr:cxnSp macro="">
      <xdr:nvCxnSpPr>
        <xdr:cNvPr id="347" name="直線コネクタ 346"/>
        <xdr:cNvCxnSpPr/>
      </xdr:nvCxnSpPr>
      <xdr:spPr>
        <a:xfrm>
          <a:off x="10388600" y="8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170591</xdr:rowOff>
    </xdr:from>
    <xdr:to>
      <xdr:col>15</xdr:col>
      <xdr:colOff>180975</xdr:colOff>
      <xdr:row>59</xdr:row>
      <xdr:rowOff>33876</xdr:rowOff>
    </xdr:to>
    <xdr:cxnSp macro="">
      <xdr:nvCxnSpPr>
        <xdr:cNvPr id="348" name="直線コネクタ 347"/>
        <xdr:cNvCxnSpPr/>
      </xdr:nvCxnSpPr>
      <xdr:spPr>
        <a:xfrm>
          <a:off x="9639300" y="10114691"/>
          <a:ext cx="838200" cy="3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70824</xdr:rowOff>
    </xdr:from>
    <xdr:ext cx="534377" cy="259045"/>
    <xdr:sp macro="" textlink="">
      <xdr:nvSpPr>
        <xdr:cNvPr id="349" name="普通建設事業費平均値テキスト"/>
        <xdr:cNvSpPr txBox="1"/>
      </xdr:nvSpPr>
      <xdr:spPr>
        <a:xfrm>
          <a:off x="10528300" y="9843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47947</xdr:rowOff>
    </xdr:from>
    <xdr:to>
      <xdr:col>15</xdr:col>
      <xdr:colOff>231775</xdr:colOff>
      <xdr:row>58</xdr:row>
      <xdr:rowOff>149547</xdr:rowOff>
    </xdr:to>
    <xdr:sp macro="" textlink="">
      <xdr:nvSpPr>
        <xdr:cNvPr id="350" name="フローチャート : 判断 349"/>
        <xdr:cNvSpPr/>
      </xdr:nvSpPr>
      <xdr:spPr>
        <a:xfrm>
          <a:off x="10426700" y="99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170591</xdr:rowOff>
    </xdr:from>
    <xdr:to>
      <xdr:col>14</xdr:col>
      <xdr:colOff>28575</xdr:colOff>
      <xdr:row>59</xdr:row>
      <xdr:rowOff>15198</xdr:rowOff>
    </xdr:to>
    <xdr:cxnSp macro="">
      <xdr:nvCxnSpPr>
        <xdr:cNvPr id="351" name="直線コネクタ 350"/>
        <xdr:cNvCxnSpPr/>
      </xdr:nvCxnSpPr>
      <xdr:spPr>
        <a:xfrm flipV="1">
          <a:off x="8750300" y="10114691"/>
          <a:ext cx="889000" cy="1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80956</xdr:rowOff>
    </xdr:from>
    <xdr:to>
      <xdr:col>14</xdr:col>
      <xdr:colOff>79375</xdr:colOff>
      <xdr:row>59</xdr:row>
      <xdr:rowOff>11106</xdr:rowOff>
    </xdr:to>
    <xdr:sp macro="" textlink="">
      <xdr:nvSpPr>
        <xdr:cNvPr id="352" name="フローチャート : 判断 351"/>
        <xdr:cNvSpPr/>
      </xdr:nvSpPr>
      <xdr:spPr>
        <a:xfrm>
          <a:off x="9588500" y="1002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27633</xdr:rowOff>
    </xdr:from>
    <xdr:ext cx="534377" cy="259045"/>
    <xdr:sp macro="" textlink="">
      <xdr:nvSpPr>
        <xdr:cNvPr id="353" name="テキスト ボックス 352"/>
        <xdr:cNvSpPr txBox="1"/>
      </xdr:nvSpPr>
      <xdr:spPr>
        <a:xfrm>
          <a:off x="9372111" y="980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15198</xdr:rowOff>
    </xdr:from>
    <xdr:to>
      <xdr:col>12</xdr:col>
      <xdr:colOff>511175</xdr:colOff>
      <xdr:row>59</xdr:row>
      <xdr:rowOff>25784</xdr:rowOff>
    </xdr:to>
    <xdr:cxnSp macro="">
      <xdr:nvCxnSpPr>
        <xdr:cNvPr id="354" name="直線コネクタ 353"/>
        <xdr:cNvCxnSpPr/>
      </xdr:nvCxnSpPr>
      <xdr:spPr>
        <a:xfrm flipV="1">
          <a:off x="7861300" y="10130748"/>
          <a:ext cx="889000" cy="1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83876</xdr:rowOff>
    </xdr:from>
    <xdr:to>
      <xdr:col>12</xdr:col>
      <xdr:colOff>561975</xdr:colOff>
      <xdr:row>59</xdr:row>
      <xdr:rowOff>14026</xdr:rowOff>
    </xdr:to>
    <xdr:sp macro="" textlink="">
      <xdr:nvSpPr>
        <xdr:cNvPr id="355" name="フローチャート : 判断 354"/>
        <xdr:cNvSpPr/>
      </xdr:nvSpPr>
      <xdr:spPr>
        <a:xfrm>
          <a:off x="8699500" y="100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30553</xdr:rowOff>
    </xdr:from>
    <xdr:ext cx="534377" cy="259045"/>
    <xdr:sp macro="" textlink="">
      <xdr:nvSpPr>
        <xdr:cNvPr id="356" name="テキスト ボックス 355"/>
        <xdr:cNvSpPr txBox="1"/>
      </xdr:nvSpPr>
      <xdr:spPr>
        <a:xfrm>
          <a:off x="8483111" y="980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25784</xdr:rowOff>
    </xdr:from>
    <xdr:to>
      <xdr:col>11</xdr:col>
      <xdr:colOff>307975</xdr:colOff>
      <xdr:row>59</xdr:row>
      <xdr:rowOff>31440</xdr:rowOff>
    </xdr:to>
    <xdr:cxnSp macro="">
      <xdr:nvCxnSpPr>
        <xdr:cNvPr id="357" name="直線コネクタ 356"/>
        <xdr:cNvCxnSpPr/>
      </xdr:nvCxnSpPr>
      <xdr:spPr>
        <a:xfrm flipV="1">
          <a:off x="6972300" y="10141334"/>
          <a:ext cx="889000" cy="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100482</xdr:rowOff>
    </xdr:from>
    <xdr:to>
      <xdr:col>11</xdr:col>
      <xdr:colOff>358775</xdr:colOff>
      <xdr:row>59</xdr:row>
      <xdr:rowOff>30632</xdr:rowOff>
    </xdr:to>
    <xdr:sp macro="" textlink="">
      <xdr:nvSpPr>
        <xdr:cNvPr id="358" name="フローチャート : 判断 357"/>
        <xdr:cNvSpPr/>
      </xdr:nvSpPr>
      <xdr:spPr>
        <a:xfrm>
          <a:off x="7810500" y="1004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47159</xdr:rowOff>
    </xdr:from>
    <xdr:ext cx="534377" cy="259045"/>
    <xdr:sp macro="" textlink="">
      <xdr:nvSpPr>
        <xdr:cNvPr id="359" name="テキスト ボックス 358"/>
        <xdr:cNvSpPr txBox="1"/>
      </xdr:nvSpPr>
      <xdr:spPr>
        <a:xfrm>
          <a:off x="7594111" y="981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104687</xdr:rowOff>
    </xdr:from>
    <xdr:to>
      <xdr:col>10</xdr:col>
      <xdr:colOff>155575</xdr:colOff>
      <xdr:row>59</xdr:row>
      <xdr:rowOff>34837</xdr:rowOff>
    </xdr:to>
    <xdr:sp macro="" textlink="">
      <xdr:nvSpPr>
        <xdr:cNvPr id="360" name="フローチャート : 判断 359"/>
        <xdr:cNvSpPr/>
      </xdr:nvSpPr>
      <xdr:spPr>
        <a:xfrm>
          <a:off x="6921500" y="1004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51364</xdr:rowOff>
    </xdr:from>
    <xdr:ext cx="534377" cy="259045"/>
    <xdr:sp macro="" textlink="">
      <xdr:nvSpPr>
        <xdr:cNvPr id="361" name="テキスト ボックス 360"/>
        <xdr:cNvSpPr txBox="1"/>
      </xdr:nvSpPr>
      <xdr:spPr>
        <a:xfrm>
          <a:off x="6705111" y="982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154526</xdr:rowOff>
    </xdr:from>
    <xdr:to>
      <xdr:col>15</xdr:col>
      <xdr:colOff>231775</xdr:colOff>
      <xdr:row>59</xdr:row>
      <xdr:rowOff>84676</xdr:rowOff>
    </xdr:to>
    <xdr:sp macro="" textlink="">
      <xdr:nvSpPr>
        <xdr:cNvPr id="367" name="円/楕円 366"/>
        <xdr:cNvSpPr/>
      </xdr:nvSpPr>
      <xdr:spPr>
        <a:xfrm>
          <a:off x="10426700" y="1009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69453</xdr:rowOff>
    </xdr:from>
    <xdr:ext cx="469744" cy="259045"/>
    <xdr:sp macro="" textlink="">
      <xdr:nvSpPr>
        <xdr:cNvPr id="368" name="普通建設事業費該当値テキスト"/>
        <xdr:cNvSpPr txBox="1"/>
      </xdr:nvSpPr>
      <xdr:spPr>
        <a:xfrm>
          <a:off x="10528300" y="10013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8,326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119791</xdr:rowOff>
    </xdr:from>
    <xdr:to>
      <xdr:col>14</xdr:col>
      <xdr:colOff>79375</xdr:colOff>
      <xdr:row>59</xdr:row>
      <xdr:rowOff>49941</xdr:rowOff>
    </xdr:to>
    <xdr:sp macro="" textlink="">
      <xdr:nvSpPr>
        <xdr:cNvPr id="369" name="円/楕円 368"/>
        <xdr:cNvSpPr/>
      </xdr:nvSpPr>
      <xdr:spPr>
        <a:xfrm>
          <a:off x="9588500" y="1006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41068</xdr:rowOff>
    </xdr:from>
    <xdr:ext cx="534377" cy="259045"/>
    <xdr:sp macro="" textlink="">
      <xdr:nvSpPr>
        <xdr:cNvPr id="370" name="テキスト ボックス 369"/>
        <xdr:cNvSpPr txBox="1"/>
      </xdr:nvSpPr>
      <xdr:spPr>
        <a:xfrm>
          <a:off x="9372111" y="1015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35,676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135848</xdr:rowOff>
    </xdr:from>
    <xdr:to>
      <xdr:col>12</xdr:col>
      <xdr:colOff>561975</xdr:colOff>
      <xdr:row>59</xdr:row>
      <xdr:rowOff>65998</xdr:rowOff>
    </xdr:to>
    <xdr:sp macro="" textlink="">
      <xdr:nvSpPr>
        <xdr:cNvPr id="371" name="円/楕円 370"/>
        <xdr:cNvSpPr/>
      </xdr:nvSpPr>
      <xdr:spPr>
        <a:xfrm>
          <a:off x="8699500" y="1007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57125</xdr:rowOff>
    </xdr:from>
    <xdr:ext cx="534377" cy="259045"/>
    <xdr:sp macro="" textlink="">
      <xdr:nvSpPr>
        <xdr:cNvPr id="372" name="テキスト ボックス 371"/>
        <xdr:cNvSpPr txBox="1"/>
      </xdr:nvSpPr>
      <xdr:spPr>
        <a:xfrm>
          <a:off x="8483111" y="1017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23,033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146434</xdr:rowOff>
    </xdr:from>
    <xdr:to>
      <xdr:col>11</xdr:col>
      <xdr:colOff>358775</xdr:colOff>
      <xdr:row>59</xdr:row>
      <xdr:rowOff>76584</xdr:rowOff>
    </xdr:to>
    <xdr:sp macro="" textlink="">
      <xdr:nvSpPr>
        <xdr:cNvPr id="373" name="円/楕円 372"/>
        <xdr:cNvSpPr/>
      </xdr:nvSpPr>
      <xdr:spPr>
        <a:xfrm>
          <a:off x="7810500" y="1009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67711</xdr:rowOff>
    </xdr:from>
    <xdr:ext cx="534377" cy="259045"/>
    <xdr:sp macro="" textlink="">
      <xdr:nvSpPr>
        <xdr:cNvPr id="374" name="テキスト ボックス 373"/>
        <xdr:cNvSpPr txBox="1"/>
      </xdr:nvSpPr>
      <xdr:spPr>
        <a:xfrm>
          <a:off x="7594111" y="1018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14,697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152090</xdr:rowOff>
    </xdr:from>
    <xdr:to>
      <xdr:col>10</xdr:col>
      <xdr:colOff>155575</xdr:colOff>
      <xdr:row>59</xdr:row>
      <xdr:rowOff>82240</xdr:rowOff>
    </xdr:to>
    <xdr:sp macro="" textlink="">
      <xdr:nvSpPr>
        <xdr:cNvPr id="375" name="円/楕円 374"/>
        <xdr:cNvSpPr/>
      </xdr:nvSpPr>
      <xdr:spPr>
        <a:xfrm>
          <a:off x="6921500" y="1009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73367</xdr:rowOff>
    </xdr:from>
    <xdr:ext cx="534377" cy="259045"/>
    <xdr:sp macro="" textlink="">
      <xdr:nvSpPr>
        <xdr:cNvPr id="376" name="テキスト ボックス 375"/>
        <xdr:cNvSpPr txBox="1"/>
      </xdr:nvSpPr>
      <xdr:spPr>
        <a:xfrm>
          <a:off x="6705111" y="1018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16,277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66849</xdr:rowOff>
    </xdr:from>
    <xdr:to>
      <xdr:col>15</xdr:col>
      <xdr:colOff>180340</xdr:colOff>
      <xdr:row>79</xdr:row>
      <xdr:rowOff>44450</xdr:rowOff>
    </xdr:to>
    <xdr:cxnSp macro="">
      <xdr:nvCxnSpPr>
        <xdr:cNvPr id="400" name="直線コネクタ 399"/>
        <xdr:cNvCxnSpPr/>
      </xdr:nvCxnSpPr>
      <xdr:spPr>
        <a:xfrm flipV="1">
          <a:off x="10475595" y="12068349"/>
          <a:ext cx="1270" cy="152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13526</xdr:rowOff>
    </xdr:from>
    <xdr:ext cx="599010" cy="259045"/>
    <xdr:sp macro="" textlink="">
      <xdr:nvSpPr>
        <xdr:cNvPr id="403" name="普通建設事業費 （ うち新規整備　）最大値テキスト"/>
        <xdr:cNvSpPr txBox="1"/>
      </xdr:nvSpPr>
      <xdr:spPr>
        <a:xfrm>
          <a:off x="10528300" y="118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798,242</a:t>
          </a:r>
          <a:endParaRPr kumimoji="1" lang="ja-JP" altLang="en-US" sz="1000" b="1">
            <a:latin typeface="ＭＳ Ｐゴシック"/>
          </a:endParaRPr>
        </a:p>
      </xdr:txBody>
    </xdr:sp>
    <xdr:clientData/>
  </xdr:oneCellAnchor>
  <xdr:twoCellAnchor>
    <xdr:from>
      <xdr:col>15</xdr:col>
      <xdr:colOff>92075</xdr:colOff>
      <xdr:row>70</xdr:row>
      <xdr:rowOff>66849</xdr:rowOff>
    </xdr:from>
    <xdr:to>
      <xdr:col>15</xdr:col>
      <xdr:colOff>269875</xdr:colOff>
      <xdr:row>70</xdr:row>
      <xdr:rowOff>66849</xdr:rowOff>
    </xdr:to>
    <xdr:cxnSp macro="">
      <xdr:nvCxnSpPr>
        <xdr:cNvPr id="404" name="直線コネクタ 403"/>
        <xdr:cNvCxnSpPr/>
      </xdr:nvCxnSpPr>
      <xdr:spPr>
        <a:xfrm>
          <a:off x="10388600" y="12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42145</xdr:rowOff>
    </xdr:from>
    <xdr:to>
      <xdr:col>15</xdr:col>
      <xdr:colOff>180975</xdr:colOff>
      <xdr:row>79</xdr:row>
      <xdr:rowOff>44278</xdr:rowOff>
    </xdr:to>
    <xdr:cxnSp macro="">
      <xdr:nvCxnSpPr>
        <xdr:cNvPr id="405" name="直線コネクタ 404"/>
        <xdr:cNvCxnSpPr/>
      </xdr:nvCxnSpPr>
      <xdr:spPr>
        <a:xfrm>
          <a:off x="9639300" y="13586695"/>
          <a:ext cx="8382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99170</xdr:rowOff>
    </xdr:from>
    <xdr:ext cx="534377" cy="259045"/>
    <xdr:sp macro="" textlink="">
      <xdr:nvSpPr>
        <xdr:cNvPr id="406" name="普通建設事業費 （ うち新規整備　）平均値テキスト"/>
        <xdr:cNvSpPr txBox="1"/>
      </xdr:nvSpPr>
      <xdr:spPr>
        <a:xfrm>
          <a:off x="10528300" y="13300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76293</xdr:rowOff>
    </xdr:from>
    <xdr:to>
      <xdr:col>15</xdr:col>
      <xdr:colOff>231775</xdr:colOff>
      <xdr:row>79</xdr:row>
      <xdr:rowOff>6443</xdr:rowOff>
    </xdr:to>
    <xdr:sp macro="" textlink="">
      <xdr:nvSpPr>
        <xdr:cNvPr id="407" name="フローチャート : 判断 406"/>
        <xdr:cNvSpPr/>
      </xdr:nvSpPr>
      <xdr:spPr>
        <a:xfrm>
          <a:off x="10426700" y="1344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111703</xdr:rowOff>
    </xdr:from>
    <xdr:to>
      <xdr:col>14</xdr:col>
      <xdr:colOff>79375</xdr:colOff>
      <xdr:row>79</xdr:row>
      <xdr:rowOff>41853</xdr:rowOff>
    </xdr:to>
    <xdr:sp macro="" textlink="">
      <xdr:nvSpPr>
        <xdr:cNvPr id="408" name="フローチャート : 判断 407"/>
        <xdr:cNvSpPr/>
      </xdr:nvSpPr>
      <xdr:spPr>
        <a:xfrm>
          <a:off x="9588500" y="13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58380</xdr:rowOff>
    </xdr:from>
    <xdr:ext cx="534377" cy="259045"/>
    <xdr:sp macro="" textlink="">
      <xdr:nvSpPr>
        <xdr:cNvPr id="409" name="テキスト ボックス 408"/>
        <xdr:cNvSpPr txBox="1"/>
      </xdr:nvSpPr>
      <xdr:spPr>
        <a:xfrm>
          <a:off x="9372111" y="1326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164928</xdr:rowOff>
    </xdr:from>
    <xdr:to>
      <xdr:col>15</xdr:col>
      <xdr:colOff>231775</xdr:colOff>
      <xdr:row>79</xdr:row>
      <xdr:rowOff>95078</xdr:rowOff>
    </xdr:to>
    <xdr:sp macro="" textlink="">
      <xdr:nvSpPr>
        <xdr:cNvPr id="415" name="円/楕円 414"/>
        <xdr:cNvSpPr/>
      </xdr:nvSpPr>
      <xdr:spPr>
        <a:xfrm>
          <a:off x="10426700" y="135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79855</xdr:rowOff>
    </xdr:from>
    <xdr:ext cx="313932" cy="259045"/>
    <xdr:sp macro="" textlink="">
      <xdr:nvSpPr>
        <xdr:cNvPr id="416" name="普通建設事業費 （ うち新規整備　）該当値テキスト"/>
        <xdr:cNvSpPr txBox="1"/>
      </xdr:nvSpPr>
      <xdr:spPr>
        <a:xfrm>
          <a:off x="10528300" y="13452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162795</xdr:rowOff>
    </xdr:from>
    <xdr:to>
      <xdr:col>14</xdr:col>
      <xdr:colOff>79375</xdr:colOff>
      <xdr:row>79</xdr:row>
      <xdr:rowOff>92945</xdr:rowOff>
    </xdr:to>
    <xdr:sp macro="" textlink="">
      <xdr:nvSpPr>
        <xdr:cNvPr id="417" name="円/楕円 416"/>
        <xdr:cNvSpPr/>
      </xdr:nvSpPr>
      <xdr:spPr>
        <a:xfrm>
          <a:off x="9588500" y="1353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84072</xdr:rowOff>
    </xdr:from>
    <xdr:ext cx="469744" cy="259045"/>
    <xdr:sp macro="" textlink="">
      <xdr:nvSpPr>
        <xdr:cNvPr id="418" name="テキスト ボックス 417"/>
        <xdr:cNvSpPr txBox="1"/>
      </xdr:nvSpPr>
      <xdr:spPr>
        <a:xfrm>
          <a:off x="9404427" y="1362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4" name="テキスト ボックス 43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6" name="テキスト ボックス 43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7333</xdr:rowOff>
    </xdr:from>
    <xdr:to>
      <xdr:col>15</xdr:col>
      <xdr:colOff>180340</xdr:colOff>
      <xdr:row>99</xdr:row>
      <xdr:rowOff>44450</xdr:rowOff>
    </xdr:to>
    <xdr:cxnSp macro="">
      <xdr:nvCxnSpPr>
        <xdr:cNvPr id="442" name="直線コネクタ 441"/>
        <xdr:cNvCxnSpPr/>
      </xdr:nvCxnSpPr>
      <xdr:spPr>
        <a:xfrm flipV="1">
          <a:off x="10475595" y="15609283"/>
          <a:ext cx="1270" cy="140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3"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4" name="直線コネクタ 443"/>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125460</xdr:rowOff>
    </xdr:from>
    <xdr:ext cx="599010" cy="259045"/>
    <xdr:sp macro="" textlink="">
      <xdr:nvSpPr>
        <xdr:cNvPr id="445" name="普通建設事業費 （ うち更新整備　）最大値テキスト"/>
        <xdr:cNvSpPr txBox="1"/>
      </xdr:nvSpPr>
      <xdr:spPr>
        <a:xfrm>
          <a:off x="10528300" y="1538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184,871</a:t>
          </a:r>
          <a:endParaRPr kumimoji="1" lang="ja-JP" altLang="en-US" sz="1000" b="1">
            <a:latin typeface="ＭＳ Ｐゴシック"/>
          </a:endParaRPr>
        </a:p>
      </xdr:txBody>
    </xdr:sp>
    <xdr:clientData/>
  </xdr:oneCellAnchor>
  <xdr:twoCellAnchor>
    <xdr:from>
      <xdr:col>15</xdr:col>
      <xdr:colOff>92075</xdr:colOff>
      <xdr:row>91</xdr:row>
      <xdr:rowOff>7333</xdr:rowOff>
    </xdr:from>
    <xdr:to>
      <xdr:col>15</xdr:col>
      <xdr:colOff>269875</xdr:colOff>
      <xdr:row>91</xdr:row>
      <xdr:rowOff>7333</xdr:rowOff>
    </xdr:to>
    <xdr:cxnSp macro="">
      <xdr:nvCxnSpPr>
        <xdr:cNvPr id="446" name="直線コネクタ 445"/>
        <xdr:cNvCxnSpPr/>
      </xdr:nvCxnSpPr>
      <xdr:spPr>
        <a:xfrm>
          <a:off x="10388600" y="156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162477</xdr:rowOff>
    </xdr:from>
    <xdr:to>
      <xdr:col>15</xdr:col>
      <xdr:colOff>180975</xdr:colOff>
      <xdr:row>98</xdr:row>
      <xdr:rowOff>162537</xdr:rowOff>
    </xdr:to>
    <xdr:cxnSp macro="">
      <xdr:nvCxnSpPr>
        <xdr:cNvPr id="447" name="直線コネクタ 446"/>
        <xdr:cNvCxnSpPr/>
      </xdr:nvCxnSpPr>
      <xdr:spPr>
        <a:xfrm>
          <a:off x="9639300" y="16793127"/>
          <a:ext cx="838200" cy="17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152193</xdr:rowOff>
    </xdr:from>
    <xdr:ext cx="534377" cy="259045"/>
    <xdr:sp macro="" textlink="">
      <xdr:nvSpPr>
        <xdr:cNvPr id="448" name="普通建設事業費 （ うち更新整備　）平均値テキスト"/>
        <xdr:cNvSpPr txBox="1"/>
      </xdr:nvSpPr>
      <xdr:spPr>
        <a:xfrm>
          <a:off x="10528300" y="16611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129316</xdr:rowOff>
    </xdr:from>
    <xdr:to>
      <xdr:col>15</xdr:col>
      <xdr:colOff>231775</xdr:colOff>
      <xdr:row>98</xdr:row>
      <xdr:rowOff>59466</xdr:rowOff>
    </xdr:to>
    <xdr:sp macro="" textlink="">
      <xdr:nvSpPr>
        <xdr:cNvPr id="449" name="フローチャート : 判断 448"/>
        <xdr:cNvSpPr/>
      </xdr:nvSpPr>
      <xdr:spPr>
        <a:xfrm>
          <a:off x="104267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50" name="フローチャート : 判断 449"/>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61352</xdr:rowOff>
    </xdr:from>
    <xdr:ext cx="534377" cy="259045"/>
    <xdr:sp macro="" textlink="">
      <xdr:nvSpPr>
        <xdr:cNvPr id="451" name="テキスト ボックス 450"/>
        <xdr:cNvSpPr txBox="1"/>
      </xdr:nvSpPr>
      <xdr:spPr>
        <a:xfrm>
          <a:off x="9372111" y="1686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111737</xdr:rowOff>
    </xdr:from>
    <xdr:to>
      <xdr:col>15</xdr:col>
      <xdr:colOff>231775</xdr:colOff>
      <xdr:row>99</xdr:row>
      <xdr:rowOff>41887</xdr:rowOff>
    </xdr:to>
    <xdr:sp macro="" textlink="">
      <xdr:nvSpPr>
        <xdr:cNvPr id="457" name="円/楕円 456"/>
        <xdr:cNvSpPr/>
      </xdr:nvSpPr>
      <xdr:spPr>
        <a:xfrm>
          <a:off x="10426700" y="1691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26664</xdr:rowOff>
    </xdr:from>
    <xdr:ext cx="469744" cy="259045"/>
    <xdr:sp macro="" textlink="">
      <xdr:nvSpPr>
        <xdr:cNvPr id="458" name="普通建設事業費 （ うち更新整備　）該当値テキスト"/>
        <xdr:cNvSpPr txBox="1"/>
      </xdr:nvSpPr>
      <xdr:spPr>
        <a:xfrm>
          <a:off x="10528300" y="1682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7,003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111677</xdr:rowOff>
    </xdr:from>
    <xdr:to>
      <xdr:col>14</xdr:col>
      <xdr:colOff>79375</xdr:colOff>
      <xdr:row>98</xdr:row>
      <xdr:rowOff>41827</xdr:rowOff>
    </xdr:to>
    <xdr:sp macro="" textlink="">
      <xdr:nvSpPr>
        <xdr:cNvPr id="459" name="円/楕円 458"/>
        <xdr:cNvSpPr/>
      </xdr:nvSpPr>
      <xdr:spPr>
        <a:xfrm>
          <a:off x="9588500" y="1674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58354</xdr:rowOff>
    </xdr:from>
    <xdr:ext cx="534377" cy="259045"/>
    <xdr:sp macro="" textlink="">
      <xdr:nvSpPr>
        <xdr:cNvPr id="460" name="テキスト ボックス 459"/>
        <xdr:cNvSpPr txBox="1"/>
      </xdr:nvSpPr>
      <xdr:spPr>
        <a:xfrm>
          <a:off x="9372111" y="1651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1" name="直線コネクタ 47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2" name="テキスト ボックス 47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3" name="直線コネクタ 47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4" name="テキスト ボックス 47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5" name="直線コネクタ 47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6" name="テキスト ボックス 47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7" name="直線コネクタ 47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8" name="テキスト ボックス 47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110823</xdr:rowOff>
    </xdr:from>
    <xdr:to>
      <xdr:col>23</xdr:col>
      <xdr:colOff>516889</xdr:colOff>
      <xdr:row>38</xdr:row>
      <xdr:rowOff>139700</xdr:rowOff>
    </xdr:to>
    <xdr:cxnSp macro="">
      <xdr:nvCxnSpPr>
        <xdr:cNvPr id="482" name="直線コネクタ 481"/>
        <xdr:cNvCxnSpPr/>
      </xdr:nvCxnSpPr>
      <xdr:spPr>
        <a:xfrm flipV="1">
          <a:off x="16317595" y="5254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4" name="直線コネクタ 48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57500</xdr:rowOff>
    </xdr:from>
    <xdr:ext cx="599010" cy="259045"/>
    <xdr:sp macro="" textlink="">
      <xdr:nvSpPr>
        <xdr:cNvPr id="485" name="災害復旧事業費最大値テキスト"/>
        <xdr:cNvSpPr txBox="1"/>
      </xdr:nvSpPr>
      <xdr:spPr>
        <a:xfrm>
          <a:off x="16370300" y="502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30</xdr:row>
      <xdr:rowOff>110823</xdr:rowOff>
    </xdr:from>
    <xdr:to>
      <xdr:col>23</xdr:col>
      <xdr:colOff>606425</xdr:colOff>
      <xdr:row>30</xdr:row>
      <xdr:rowOff>110823</xdr:rowOff>
    </xdr:to>
    <xdr:cxnSp macro="">
      <xdr:nvCxnSpPr>
        <xdr:cNvPr id="486" name="直線コネクタ 485"/>
        <xdr:cNvCxnSpPr/>
      </xdr:nvCxnSpPr>
      <xdr:spPr>
        <a:xfrm>
          <a:off x="16230600" y="525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137295</xdr:rowOff>
    </xdr:from>
    <xdr:to>
      <xdr:col>23</xdr:col>
      <xdr:colOff>517525</xdr:colOff>
      <xdr:row>38</xdr:row>
      <xdr:rowOff>139700</xdr:rowOff>
    </xdr:to>
    <xdr:cxnSp macro="">
      <xdr:nvCxnSpPr>
        <xdr:cNvPr id="487" name="直線コネクタ 486"/>
        <xdr:cNvCxnSpPr/>
      </xdr:nvCxnSpPr>
      <xdr:spPr>
        <a:xfrm>
          <a:off x="15481300" y="6652395"/>
          <a:ext cx="838200" cy="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55487</xdr:rowOff>
    </xdr:from>
    <xdr:ext cx="469744" cy="259045"/>
    <xdr:sp macro="" textlink="">
      <xdr:nvSpPr>
        <xdr:cNvPr id="488" name="災害復旧事業費平均値テキスト"/>
        <xdr:cNvSpPr txBox="1"/>
      </xdr:nvSpPr>
      <xdr:spPr>
        <a:xfrm>
          <a:off x="16370300" y="6399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32610</xdr:rowOff>
    </xdr:from>
    <xdr:to>
      <xdr:col>23</xdr:col>
      <xdr:colOff>568325</xdr:colOff>
      <xdr:row>38</xdr:row>
      <xdr:rowOff>134210</xdr:rowOff>
    </xdr:to>
    <xdr:sp macro="" textlink="">
      <xdr:nvSpPr>
        <xdr:cNvPr id="489" name="フローチャート : 判断 488"/>
        <xdr:cNvSpPr/>
      </xdr:nvSpPr>
      <xdr:spPr>
        <a:xfrm>
          <a:off x="162687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137295</xdr:rowOff>
    </xdr:from>
    <xdr:to>
      <xdr:col>22</xdr:col>
      <xdr:colOff>365125</xdr:colOff>
      <xdr:row>38</xdr:row>
      <xdr:rowOff>138996</xdr:rowOff>
    </xdr:to>
    <xdr:cxnSp macro="">
      <xdr:nvCxnSpPr>
        <xdr:cNvPr id="490" name="直線コネクタ 489"/>
        <xdr:cNvCxnSpPr/>
      </xdr:nvCxnSpPr>
      <xdr:spPr>
        <a:xfrm flipV="1">
          <a:off x="14592300" y="6652395"/>
          <a:ext cx="889000" cy="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53339</xdr:rowOff>
    </xdr:from>
    <xdr:to>
      <xdr:col>22</xdr:col>
      <xdr:colOff>415925</xdr:colOff>
      <xdr:row>38</xdr:row>
      <xdr:rowOff>154939</xdr:rowOff>
    </xdr:to>
    <xdr:sp macro="" textlink="">
      <xdr:nvSpPr>
        <xdr:cNvPr id="491" name="フローチャート : 判断 490"/>
        <xdr:cNvSpPr/>
      </xdr:nvSpPr>
      <xdr:spPr>
        <a:xfrm>
          <a:off x="15430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16</xdr:rowOff>
    </xdr:from>
    <xdr:ext cx="469744" cy="259045"/>
    <xdr:sp macro="" textlink="">
      <xdr:nvSpPr>
        <xdr:cNvPr id="492" name="テキスト ボックス 491"/>
        <xdr:cNvSpPr txBox="1"/>
      </xdr:nvSpPr>
      <xdr:spPr>
        <a:xfrm>
          <a:off x="15246427"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138996</xdr:rowOff>
    </xdr:from>
    <xdr:to>
      <xdr:col>21</xdr:col>
      <xdr:colOff>161925</xdr:colOff>
      <xdr:row>38</xdr:row>
      <xdr:rowOff>139700</xdr:rowOff>
    </xdr:to>
    <xdr:cxnSp macro="">
      <xdr:nvCxnSpPr>
        <xdr:cNvPr id="493" name="直線コネクタ 492"/>
        <xdr:cNvCxnSpPr/>
      </xdr:nvCxnSpPr>
      <xdr:spPr>
        <a:xfrm flipV="1">
          <a:off x="13703300" y="6654096"/>
          <a:ext cx="8890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50696</xdr:rowOff>
    </xdr:from>
    <xdr:to>
      <xdr:col>21</xdr:col>
      <xdr:colOff>212725</xdr:colOff>
      <xdr:row>38</xdr:row>
      <xdr:rowOff>152296</xdr:rowOff>
    </xdr:to>
    <xdr:sp macro="" textlink="">
      <xdr:nvSpPr>
        <xdr:cNvPr id="494" name="フローチャート : 判断 493"/>
        <xdr:cNvSpPr/>
      </xdr:nvSpPr>
      <xdr:spPr>
        <a:xfrm>
          <a:off x="14541500" y="656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168824</xdr:rowOff>
    </xdr:from>
    <xdr:ext cx="469744" cy="259045"/>
    <xdr:sp macro="" textlink="">
      <xdr:nvSpPr>
        <xdr:cNvPr id="495" name="テキスト ボックス 494"/>
        <xdr:cNvSpPr txBox="1"/>
      </xdr:nvSpPr>
      <xdr:spPr>
        <a:xfrm>
          <a:off x="14357427" y="634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138017</xdr:rowOff>
    </xdr:from>
    <xdr:to>
      <xdr:col>19</xdr:col>
      <xdr:colOff>644525</xdr:colOff>
      <xdr:row>38</xdr:row>
      <xdr:rowOff>139700</xdr:rowOff>
    </xdr:to>
    <xdr:cxnSp macro="">
      <xdr:nvCxnSpPr>
        <xdr:cNvPr id="496" name="直線コネクタ 495"/>
        <xdr:cNvCxnSpPr/>
      </xdr:nvCxnSpPr>
      <xdr:spPr>
        <a:xfrm>
          <a:off x="12814300" y="6653117"/>
          <a:ext cx="889000" cy="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44881</xdr:rowOff>
    </xdr:from>
    <xdr:to>
      <xdr:col>20</xdr:col>
      <xdr:colOff>9525</xdr:colOff>
      <xdr:row>38</xdr:row>
      <xdr:rowOff>146481</xdr:rowOff>
    </xdr:to>
    <xdr:sp macro="" textlink="">
      <xdr:nvSpPr>
        <xdr:cNvPr id="497" name="フローチャート : 判断 496"/>
        <xdr:cNvSpPr/>
      </xdr:nvSpPr>
      <xdr:spPr>
        <a:xfrm>
          <a:off x="13652500" y="655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163008</xdr:rowOff>
    </xdr:from>
    <xdr:ext cx="469744" cy="259045"/>
    <xdr:sp macro="" textlink="">
      <xdr:nvSpPr>
        <xdr:cNvPr id="498" name="テキスト ボックス 497"/>
        <xdr:cNvSpPr txBox="1"/>
      </xdr:nvSpPr>
      <xdr:spPr>
        <a:xfrm>
          <a:off x="13468427" y="633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54957</xdr:rowOff>
    </xdr:from>
    <xdr:to>
      <xdr:col>18</xdr:col>
      <xdr:colOff>492125</xdr:colOff>
      <xdr:row>38</xdr:row>
      <xdr:rowOff>156557</xdr:rowOff>
    </xdr:to>
    <xdr:sp macro="" textlink="">
      <xdr:nvSpPr>
        <xdr:cNvPr id="499" name="フローチャート : 判断 498"/>
        <xdr:cNvSpPr/>
      </xdr:nvSpPr>
      <xdr:spPr>
        <a:xfrm>
          <a:off x="12763500" y="657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1634</xdr:rowOff>
    </xdr:from>
    <xdr:ext cx="469744" cy="259045"/>
    <xdr:sp macro="" textlink="">
      <xdr:nvSpPr>
        <xdr:cNvPr id="500" name="テキスト ボックス 499"/>
        <xdr:cNvSpPr txBox="1"/>
      </xdr:nvSpPr>
      <xdr:spPr>
        <a:xfrm>
          <a:off x="12579427" y="634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6" name="円/楕円 505"/>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11037</xdr:rowOff>
    </xdr:from>
    <xdr:ext cx="249299" cy="259045"/>
    <xdr:sp macro="" textlink="">
      <xdr:nvSpPr>
        <xdr:cNvPr id="507" name="災害復旧事業費該当値テキスト"/>
        <xdr:cNvSpPr txBox="1"/>
      </xdr:nvSpPr>
      <xdr:spPr>
        <a:xfrm>
          <a:off x="16370300" y="6526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86495</xdr:rowOff>
    </xdr:from>
    <xdr:to>
      <xdr:col>22</xdr:col>
      <xdr:colOff>415925</xdr:colOff>
      <xdr:row>39</xdr:row>
      <xdr:rowOff>16645</xdr:rowOff>
    </xdr:to>
    <xdr:sp macro="" textlink="">
      <xdr:nvSpPr>
        <xdr:cNvPr id="508" name="円/楕円 507"/>
        <xdr:cNvSpPr/>
      </xdr:nvSpPr>
      <xdr:spPr>
        <a:xfrm>
          <a:off x="15430500" y="660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7772</xdr:rowOff>
    </xdr:from>
    <xdr:ext cx="378565" cy="259045"/>
    <xdr:sp macro="" textlink="">
      <xdr:nvSpPr>
        <xdr:cNvPr id="509" name="テキスト ボックス 508"/>
        <xdr:cNvSpPr txBox="1"/>
      </xdr:nvSpPr>
      <xdr:spPr>
        <a:xfrm>
          <a:off x="15292017" y="669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88196</xdr:rowOff>
    </xdr:from>
    <xdr:to>
      <xdr:col>21</xdr:col>
      <xdr:colOff>212725</xdr:colOff>
      <xdr:row>39</xdr:row>
      <xdr:rowOff>18346</xdr:rowOff>
    </xdr:to>
    <xdr:sp macro="" textlink="">
      <xdr:nvSpPr>
        <xdr:cNvPr id="510" name="円/楕円 509"/>
        <xdr:cNvSpPr/>
      </xdr:nvSpPr>
      <xdr:spPr>
        <a:xfrm>
          <a:off x="14541500" y="660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9473</xdr:rowOff>
    </xdr:from>
    <xdr:ext cx="313932" cy="259045"/>
    <xdr:sp macro="" textlink="">
      <xdr:nvSpPr>
        <xdr:cNvPr id="511" name="テキスト ボックス 510"/>
        <xdr:cNvSpPr txBox="1"/>
      </xdr:nvSpPr>
      <xdr:spPr>
        <a:xfrm>
          <a:off x="14435333" y="66960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2" name="円/楕円 511"/>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3" name="テキスト ボックス 512"/>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87217</xdr:rowOff>
    </xdr:from>
    <xdr:to>
      <xdr:col>18</xdr:col>
      <xdr:colOff>492125</xdr:colOff>
      <xdr:row>39</xdr:row>
      <xdr:rowOff>17367</xdr:rowOff>
    </xdr:to>
    <xdr:sp macro="" textlink="">
      <xdr:nvSpPr>
        <xdr:cNvPr id="514" name="円/楕円 513"/>
        <xdr:cNvSpPr/>
      </xdr:nvSpPr>
      <xdr:spPr>
        <a:xfrm>
          <a:off x="12763500" y="660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8494</xdr:rowOff>
    </xdr:from>
    <xdr:ext cx="378565" cy="259045"/>
    <xdr:sp macro="" textlink="">
      <xdr:nvSpPr>
        <xdr:cNvPr id="515" name="テキスト ボックス 514"/>
        <xdr:cNvSpPr txBox="1"/>
      </xdr:nvSpPr>
      <xdr:spPr>
        <a:xfrm>
          <a:off x="12625017" y="6695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6" name="テキスト ボックス 57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2" name="テキスト ボックス 58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12395</xdr:rowOff>
    </xdr:from>
    <xdr:to>
      <xdr:col>23</xdr:col>
      <xdr:colOff>516889</xdr:colOff>
      <xdr:row>77</xdr:row>
      <xdr:rowOff>157314</xdr:rowOff>
    </xdr:to>
    <xdr:cxnSp macro="">
      <xdr:nvCxnSpPr>
        <xdr:cNvPr id="588" name="直線コネクタ 587"/>
        <xdr:cNvCxnSpPr/>
      </xdr:nvCxnSpPr>
      <xdr:spPr>
        <a:xfrm flipV="1">
          <a:off x="16317595" y="12013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161141</xdr:rowOff>
    </xdr:from>
    <xdr:ext cx="534377" cy="259045"/>
    <xdr:sp macro="" textlink="">
      <xdr:nvSpPr>
        <xdr:cNvPr id="589" name="公債費最小値テキスト"/>
        <xdr:cNvSpPr txBox="1"/>
      </xdr:nvSpPr>
      <xdr:spPr>
        <a:xfrm>
          <a:off x="16370300" y="133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77</xdr:row>
      <xdr:rowOff>157314</xdr:rowOff>
    </xdr:from>
    <xdr:to>
      <xdr:col>23</xdr:col>
      <xdr:colOff>606425</xdr:colOff>
      <xdr:row>77</xdr:row>
      <xdr:rowOff>157314</xdr:rowOff>
    </xdr:to>
    <xdr:cxnSp macro="">
      <xdr:nvCxnSpPr>
        <xdr:cNvPr id="590" name="直線コネクタ 589"/>
        <xdr:cNvCxnSpPr/>
      </xdr:nvCxnSpPr>
      <xdr:spPr>
        <a:xfrm>
          <a:off x="16230600" y="1335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130522</xdr:rowOff>
    </xdr:from>
    <xdr:ext cx="599010" cy="259045"/>
    <xdr:sp macro="" textlink="">
      <xdr:nvSpPr>
        <xdr:cNvPr id="591" name="公債費最大値テキスト"/>
        <xdr:cNvSpPr txBox="1"/>
      </xdr:nvSpPr>
      <xdr:spPr>
        <a:xfrm>
          <a:off x="16370300" y="1178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70</xdr:row>
      <xdr:rowOff>12395</xdr:rowOff>
    </xdr:from>
    <xdr:to>
      <xdr:col>23</xdr:col>
      <xdr:colOff>606425</xdr:colOff>
      <xdr:row>70</xdr:row>
      <xdr:rowOff>12395</xdr:rowOff>
    </xdr:to>
    <xdr:cxnSp macro="">
      <xdr:nvCxnSpPr>
        <xdr:cNvPr id="592" name="直線コネクタ 591"/>
        <xdr:cNvCxnSpPr/>
      </xdr:nvCxnSpPr>
      <xdr:spPr>
        <a:xfrm>
          <a:off x="16230600" y="12013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148856</xdr:rowOff>
    </xdr:from>
    <xdr:to>
      <xdr:col>23</xdr:col>
      <xdr:colOff>517525</xdr:colOff>
      <xdr:row>77</xdr:row>
      <xdr:rowOff>9728</xdr:rowOff>
    </xdr:to>
    <xdr:cxnSp macro="">
      <xdr:nvCxnSpPr>
        <xdr:cNvPr id="593" name="直線コネクタ 592"/>
        <xdr:cNvCxnSpPr/>
      </xdr:nvCxnSpPr>
      <xdr:spPr>
        <a:xfrm>
          <a:off x="15481300" y="13179056"/>
          <a:ext cx="838200" cy="3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37254</xdr:rowOff>
    </xdr:from>
    <xdr:ext cx="534377" cy="259045"/>
    <xdr:sp macro="" textlink="">
      <xdr:nvSpPr>
        <xdr:cNvPr id="594" name="公債費平均値テキスト"/>
        <xdr:cNvSpPr txBox="1"/>
      </xdr:nvSpPr>
      <xdr:spPr>
        <a:xfrm>
          <a:off x="16370300" y="1272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14377</xdr:rowOff>
    </xdr:from>
    <xdr:to>
      <xdr:col>23</xdr:col>
      <xdr:colOff>568325</xdr:colOff>
      <xdr:row>75</xdr:row>
      <xdr:rowOff>115977</xdr:rowOff>
    </xdr:to>
    <xdr:sp macro="" textlink="">
      <xdr:nvSpPr>
        <xdr:cNvPr id="595" name="フローチャート : 判断 594"/>
        <xdr:cNvSpPr/>
      </xdr:nvSpPr>
      <xdr:spPr>
        <a:xfrm>
          <a:off x="162687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136361</xdr:rowOff>
    </xdr:from>
    <xdr:to>
      <xdr:col>22</xdr:col>
      <xdr:colOff>365125</xdr:colOff>
      <xdr:row>76</xdr:row>
      <xdr:rowOff>148856</xdr:rowOff>
    </xdr:to>
    <xdr:cxnSp macro="">
      <xdr:nvCxnSpPr>
        <xdr:cNvPr id="596" name="直線コネクタ 595"/>
        <xdr:cNvCxnSpPr/>
      </xdr:nvCxnSpPr>
      <xdr:spPr>
        <a:xfrm>
          <a:off x="14592300" y="13166561"/>
          <a:ext cx="889000" cy="1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108115</xdr:rowOff>
    </xdr:from>
    <xdr:to>
      <xdr:col>22</xdr:col>
      <xdr:colOff>415925</xdr:colOff>
      <xdr:row>76</xdr:row>
      <xdr:rowOff>38264</xdr:rowOff>
    </xdr:to>
    <xdr:sp macro="" textlink="">
      <xdr:nvSpPr>
        <xdr:cNvPr id="597" name="フローチャート : 判断 596"/>
        <xdr:cNvSpPr/>
      </xdr:nvSpPr>
      <xdr:spPr>
        <a:xfrm>
          <a:off x="15430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54792</xdr:rowOff>
    </xdr:from>
    <xdr:ext cx="534377" cy="259045"/>
    <xdr:sp macro="" textlink="">
      <xdr:nvSpPr>
        <xdr:cNvPr id="598" name="テキスト ボックス 597"/>
        <xdr:cNvSpPr txBox="1"/>
      </xdr:nvSpPr>
      <xdr:spPr>
        <a:xfrm>
          <a:off x="15214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136361</xdr:rowOff>
    </xdr:from>
    <xdr:to>
      <xdr:col>21</xdr:col>
      <xdr:colOff>161925</xdr:colOff>
      <xdr:row>76</xdr:row>
      <xdr:rowOff>137364</xdr:rowOff>
    </xdr:to>
    <xdr:cxnSp macro="">
      <xdr:nvCxnSpPr>
        <xdr:cNvPr id="599" name="直線コネクタ 598"/>
        <xdr:cNvCxnSpPr/>
      </xdr:nvCxnSpPr>
      <xdr:spPr>
        <a:xfrm flipV="1">
          <a:off x="13703300" y="13166561"/>
          <a:ext cx="889000" cy="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110160</xdr:rowOff>
    </xdr:from>
    <xdr:to>
      <xdr:col>21</xdr:col>
      <xdr:colOff>212725</xdr:colOff>
      <xdr:row>76</xdr:row>
      <xdr:rowOff>40311</xdr:rowOff>
    </xdr:to>
    <xdr:sp macro="" textlink="">
      <xdr:nvSpPr>
        <xdr:cNvPr id="600" name="フローチャート : 判断 599"/>
        <xdr:cNvSpPr/>
      </xdr:nvSpPr>
      <xdr:spPr>
        <a:xfrm>
          <a:off x="14541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56837</xdr:rowOff>
    </xdr:from>
    <xdr:ext cx="534377" cy="259045"/>
    <xdr:sp macro="" textlink="">
      <xdr:nvSpPr>
        <xdr:cNvPr id="601" name="テキスト ボックス 600"/>
        <xdr:cNvSpPr txBox="1"/>
      </xdr:nvSpPr>
      <xdr:spPr>
        <a:xfrm>
          <a:off x="14325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127763</xdr:rowOff>
    </xdr:from>
    <xdr:to>
      <xdr:col>19</xdr:col>
      <xdr:colOff>644525</xdr:colOff>
      <xdr:row>76</xdr:row>
      <xdr:rowOff>137364</xdr:rowOff>
    </xdr:to>
    <xdr:cxnSp macro="">
      <xdr:nvCxnSpPr>
        <xdr:cNvPr id="602" name="直線コネクタ 601"/>
        <xdr:cNvCxnSpPr/>
      </xdr:nvCxnSpPr>
      <xdr:spPr>
        <a:xfrm>
          <a:off x="12814300" y="13157963"/>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108344</xdr:rowOff>
    </xdr:from>
    <xdr:to>
      <xdr:col>20</xdr:col>
      <xdr:colOff>9525</xdr:colOff>
      <xdr:row>76</xdr:row>
      <xdr:rowOff>38494</xdr:rowOff>
    </xdr:to>
    <xdr:sp macro="" textlink="">
      <xdr:nvSpPr>
        <xdr:cNvPr id="603" name="フローチャート : 判断 602"/>
        <xdr:cNvSpPr/>
      </xdr:nvSpPr>
      <xdr:spPr>
        <a:xfrm>
          <a:off x="13652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55021</xdr:rowOff>
    </xdr:from>
    <xdr:ext cx="534377" cy="259045"/>
    <xdr:sp macro="" textlink="">
      <xdr:nvSpPr>
        <xdr:cNvPr id="604" name="テキスト ボックス 603"/>
        <xdr:cNvSpPr txBox="1"/>
      </xdr:nvSpPr>
      <xdr:spPr>
        <a:xfrm>
          <a:off x="13436111" y="1274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93764</xdr:rowOff>
    </xdr:from>
    <xdr:to>
      <xdr:col>18</xdr:col>
      <xdr:colOff>492125</xdr:colOff>
      <xdr:row>76</xdr:row>
      <xdr:rowOff>23915</xdr:rowOff>
    </xdr:to>
    <xdr:sp macro="" textlink="">
      <xdr:nvSpPr>
        <xdr:cNvPr id="605" name="フローチャート : 判断 604"/>
        <xdr:cNvSpPr/>
      </xdr:nvSpPr>
      <xdr:spPr>
        <a:xfrm>
          <a:off x="12763500" y="129525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40441</xdr:rowOff>
    </xdr:from>
    <xdr:ext cx="534377" cy="259045"/>
    <xdr:sp macro="" textlink="">
      <xdr:nvSpPr>
        <xdr:cNvPr id="606" name="テキスト ボックス 605"/>
        <xdr:cNvSpPr txBox="1"/>
      </xdr:nvSpPr>
      <xdr:spPr>
        <a:xfrm>
          <a:off x="12547111" y="1272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130378</xdr:rowOff>
    </xdr:from>
    <xdr:to>
      <xdr:col>23</xdr:col>
      <xdr:colOff>568325</xdr:colOff>
      <xdr:row>77</xdr:row>
      <xdr:rowOff>60528</xdr:rowOff>
    </xdr:to>
    <xdr:sp macro="" textlink="">
      <xdr:nvSpPr>
        <xdr:cNvPr id="612" name="円/楕円 611"/>
        <xdr:cNvSpPr/>
      </xdr:nvSpPr>
      <xdr:spPr>
        <a:xfrm>
          <a:off x="16268700" y="1316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108805</xdr:rowOff>
    </xdr:from>
    <xdr:ext cx="534377" cy="259045"/>
    <xdr:sp macro="" textlink="">
      <xdr:nvSpPr>
        <xdr:cNvPr id="613" name="公債費該当値テキスト"/>
        <xdr:cNvSpPr txBox="1"/>
      </xdr:nvSpPr>
      <xdr:spPr>
        <a:xfrm>
          <a:off x="16370300" y="1313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29,734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98056</xdr:rowOff>
    </xdr:from>
    <xdr:to>
      <xdr:col>22</xdr:col>
      <xdr:colOff>415925</xdr:colOff>
      <xdr:row>77</xdr:row>
      <xdr:rowOff>28206</xdr:rowOff>
    </xdr:to>
    <xdr:sp macro="" textlink="">
      <xdr:nvSpPr>
        <xdr:cNvPr id="614" name="円/楕円 613"/>
        <xdr:cNvSpPr/>
      </xdr:nvSpPr>
      <xdr:spPr>
        <a:xfrm>
          <a:off x="15430500" y="1312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19333</xdr:rowOff>
    </xdr:from>
    <xdr:ext cx="534377" cy="259045"/>
    <xdr:sp macro="" textlink="">
      <xdr:nvSpPr>
        <xdr:cNvPr id="615" name="テキスト ボックス 614"/>
        <xdr:cNvSpPr txBox="1"/>
      </xdr:nvSpPr>
      <xdr:spPr>
        <a:xfrm>
          <a:off x="15214111" y="1322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32,279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85561</xdr:rowOff>
    </xdr:from>
    <xdr:to>
      <xdr:col>21</xdr:col>
      <xdr:colOff>212725</xdr:colOff>
      <xdr:row>77</xdr:row>
      <xdr:rowOff>15711</xdr:rowOff>
    </xdr:to>
    <xdr:sp macro="" textlink="">
      <xdr:nvSpPr>
        <xdr:cNvPr id="616" name="円/楕円 615"/>
        <xdr:cNvSpPr/>
      </xdr:nvSpPr>
      <xdr:spPr>
        <a:xfrm>
          <a:off x="14541500" y="1311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6838</xdr:rowOff>
    </xdr:from>
    <xdr:ext cx="534377" cy="259045"/>
    <xdr:sp macro="" textlink="">
      <xdr:nvSpPr>
        <xdr:cNvPr id="617" name="テキスト ボックス 616"/>
        <xdr:cNvSpPr txBox="1"/>
      </xdr:nvSpPr>
      <xdr:spPr>
        <a:xfrm>
          <a:off x="14325111" y="132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33,263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86564</xdr:rowOff>
    </xdr:from>
    <xdr:to>
      <xdr:col>20</xdr:col>
      <xdr:colOff>9525</xdr:colOff>
      <xdr:row>77</xdr:row>
      <xdr:rowOff>16714</xdr:rowOff>
    </xdr:to>
    <xdr:sp macro="" textlink="">
      <xdr:nvSpPr>
        <xdr:cNvPr id="618" name="円/楕円 617"/>
        <xdr:cNvSpPr/>
      </xdr:nvSpPr>
      <xdr:spPr>
        <a:xfrm>
          <a:off x="13652500" y="1311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7841</xdr:rowOff>
    </xdr:from>
    <xdr:ext cx="534377" cy="259045"/>
    <xdr:sp macro="" textlink="">
      <xdr:nvSpPr>
        <xdr:cNvPr id="619" name="テキスト ボックス 618"/>
        <xdr:cNvSpPr txBox="1"/>
      </xdr:nvSpPr>
      <xdr:spPr>
        <a:xfrm>
          <a:off x="13436111" y="1320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33,184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76963</xdr:rowOff>
    </xdr:from>
    <xdr:to>
      <xdr:col>18</xdr:col>
      <xdr:colOff>492125</xdr:colOff>
      <xdr:row>77</xdr:row>
      <xdr:rowOff>7113</xdr:rowOff>
    </xdr:to>
    <xdr:sp macro="" textlink="">
      <xdr:nvSpPr>
        <xdr:cNvPr id="620" name="円/楕円 619"/>
        <xdr:cNvSpPr/>
      </xdr:nvSpPr>
      <xdr:spPr>
        <a:xfrm>
          <a:off x="12763500" y="1310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169690</xdr:rowOff>
    </xdr:from>
    <xdr:ext cx="534377" cy="259045"/>
    <xdr:sp macro="" textlink="">
      <xdr:nvSpPr>
        <xdr:cNvPr id="621" name="テキスト ボックス 620"/>
        <xdr:cNvSpPr txBox="1"/>
      </xdr:nvSpPr>
      <xdr:spPr>
        <a:xfrm>
          <a:off x="12547111" y="1319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33,940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2" name="直線コネクタ 63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3" name="テキスト ボックス 63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4" name="直線コネクタ 63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5" name="テキスト ボックス 63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8" name="直線コネクタ 63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39" name="テキスト ボックス 63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0" name="直線コネクタ 63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1" name="テキスト ボックス 64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21563</xdr:rowOff>
    </xdr:from>
    <xdr:to>
      <xdr:col>23</xdr:col>
      <xdr:colOff>516889</xdr:colOff>
      <xdr:row>99</xdr:row>
      <xdr:rowOff>43627</xdr:rowOff>
    </xdr:to>
    <xdr:cxnSp macro="">
      <xdr:nvCxnSpPr>
        <xdr:cNvPr id="645" name="直線コネクタ 644"/>
        <xdr:cNvCxnSpPr/>
      </xdr:nvCxnSpPr>
      <xdr:spPr>
        <a:xfrm flipV="1">
          <a:off x="16317595" y="15452063"/>
          <a:ext cx="1269" cy="1565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47454</xdr:rowOff>
    </xdr:from>
    <xdr:ext cx="378565" cy="259045"/>
    <xdr:sp macro="" textlink="">
      <xdr:nvSpPr>
        <xdr:cNvPr id="646" name="積立金最小値テキスト"/>
        <xdr:cNvSpPr txBox="1"/>
      </xdr:nvSpPr>
      <xdr:spPr>
        <a:xfrm>
          <a:off x="16370300" y="1702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428625</xdr:colOff>
      <xdr:row>99</xdr:row>
      <xdr:rowOff>43627</xdr:rowOff>
    </xdr:from>
    <xdr:to>
      <xdr:col>23</xdr:col>
      <xdr:colOff>606425</xdr:colOff>
      <xdr:row>99</xdr:row>
      <xdr:rowOff>43627</xdr:rowOff>
    </xdr:to>
    <xdr:cxnSp macro="">
      <xdr:nvCxnSpPr>
        <xdr:cNvPr id="647" name="直線コネクタ 646"/>
        <xdr:cNvCxnSpPr/>
      </xdr:nvCxnSpPr>
      <xdr:spPr>
        <a:xfrm>
          <a:off x="16230600" y="170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139690</xdr:rowOff>
    </xdr:from>
    <xdr:ext cx="599010" cy="259045"/>
    <xdr:sp macro="" textlink="">
      <xdr:nvSpPr>
        <xdr:cNvPr id="648" name="積立金最大値テキスト"/>
        <xdr:cNvSpPr txBox="1"/>
      </xdr:nvSpPr>
      <xdr:spPr>
        <a:xfrm>
          <a:off x="16370300" y="1522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411,007</a:t>
          </a:r>
          <a:endParaRPr kumimoji="1" lang="ja-JP" altLang="en-US" sz="1000" b="1">
            <a:latin typeface="ＭＳ Ｐゴシック"/>
          </a:endParaRPr>
        </a:p>
      </xdr:txBody>
    </xdr:sp>
    <xdr:clientData/>
  </xdr:oneCellAnchor>
  <xdr:twoCellAnchor>
    <xdr:from>
      <xdr:col>23</xdr:col>
      <xdr:colOff>428625</xdr:colOff>
      <xdr:row>90</xdr:row>
      <xdr:rowOff>21563</xdr:rowOff>
    </xdr:from>
    <xdr:to>
      <xdr:col>23</xdr:col>
      <xdr:colOff>606425</xdr:colOff>
      <xdr:row>90</xdr:row>
      <xdr:rowOff>21563</xdr:rowOff>
    </xdr:to>
    <xdr:cxnSp macro="">
      <xdr:nvCxnSpPr>
        <xdr:cNvPr id="649" name="直線コネクタ 648"/>
        <xdr:cNvCxnSpPr/>
      </xdr:nvCxnSpPr>
      <xdr:spPr>
        <a:xfrm>
          <a:off x="16230600" y="1545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38098</xdr:rowOff>
    </xdr:from>
    <xdr:to>
      <xdr:col>23</xdr:col>
      <xdr:colOff>517525</xdr:colOff>
      <xdr:row>99</xdr:row>
      <xdr:rowOff>44152</xdr:rowOff>
    </xdr:to>
    <xdr:cxnSp macro="">
      <xdr:nvCxnSpPr>
        <xdr:cNvPr id="650" name="直線コネクタ 649"/>
        <xdr:cNvCxnSpPr/>
      </xdr:nvCxnSpPr>
      <xdr:spPr>
        <a:xfrm flipV="1">
          <a:off x="15481300" y="17011648"/>
          <a:ext cx="838200" cy="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102268</xdr:rowOff>
    </xdr:from>
    <xdr:ext cx="534377" cy="259045"/>
    <xdr:sp macro="" textlink="">
      <xdr:nvSpPr>
        <xdr:cNvPr id="651" name="積立金平均値テキスト"/>
        <xdr:cNvSpPr txBox="1"/>
      </xdr:nvSpPr>
      <xdr:spPr>
        <a:xfrm>
          <a:off x="16370300" y="1673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79391</xdr:rowOff>
    </xdr:from>
    <xdr:to>
      <xdr:col>23</xdr:col>
      <xdr:colOff>568325</xdr:colOff>
      <xdr:row>99</xdr:row>
      <xdr:rowOff>9541</xdr:rowOff>
    </xdr:to>
    <xdr:sp macro="" textlink="">
      <xdr:nvSpPr>
        <xdr:cNvPr id="652" name="フローチャート : 判断 651"/>
        <xdr:cNvSpPr/>
      </xdr:nvSpPr>
      <xdr:spPr>
        <a:xfrm>
          <a:off x="162687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42728</xdr:rowOff>
    </xdr:from>
    <xdr:to>
      <xdr:col>22</xdr:col>
      <xdr:colOff>365125</xdr:colOff>
      <xdr:row>99</xdr:row>
      <xdr:rowOff>44152</xdr:rowOff>
    </xdr:to>
    <xdr:cxnSp macro="">
      <xdr:nvCxnSpPr>
        <xdr:cNvPr id="653" name="直線コネクタ 652"/>
        <xdr:cNvCxnSpPr/>
      </xdr:nvCxnSpPr>
      <xdr:spPr>
        <a:xfrm>
          <a:off x="14592300" y="17016278"/>
          <a:ext cx="889000" cy="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99267</xdr:rowOff>
    </xdr:from>
    <xdr:to>
      <xdr:col>22</xdr:col>
      <xdr:colOff>415925</xdr:colOff>
      <xdr:row>99</xdr:row>
      <xdr:rowOff>29417</xdr:rowOff>
    </xdr:to>
    <xdr:sp macro="" textlink="">
      <xdr:nvSpPr>
        <xdr:cNvPr id="654" name="フローチャート : 判断 653"/>
        <xdr:cNvSpPr/>
      </xdr:nvSpPr>
      <xdr:spPr>
        <a:xfrm>
          <a:off x="15430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45944</xdr:rowOff>
    </xdr:from>
    <xdr:ext cx="534377" cy="259045"/>
    <xdr:sp macro="" textlink="">
      <xdr:nvSpPr>
        <xdr:cNvPr id="655" name="テキスト ボックス 654"/>
        <xdr:cNvSpPr txBox="1"/>
      </xdr:nvSpPr>
      <xdr:spPr>
        <a:xfrm>
          <a:off x="15214111" y="166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42728</xdr:rowOff>
    </xdr:from>
    <xdr:to>
      <xdr:col>21</xdr:col>
      <xdr:colOff>161925</xdr:colOff>
      <xdr:row>99</xdr:row>
      <xdr:rowOff>43535</xdr:rowOff>
    </xdr:to>
    <xdr:cxnSp macro="">
      <xdr:nvCxnSpPr>
        <xdr:cNvPr id="656" name="直線コネクタ 655"/>
        <xdr:cNvCxnSpPr/>
      </xdr:nvCxnSpPr>
      <xdr:spPr>
        <a:xfrm flipV="1">
          <a:off x="13703300" y="17016278"/>
          <a:ext cx="889000" cy="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89498</xdr:rowOff>
    </xdr:from>
    <xdr:to>
      <xdr:col>21</xdr:col>
      <xdr:colOff>212725</xdr:colOff>
      <xdr:row>99</xdr:row>
      <xdr:rowOff>19648</xdr:rowOff>
    </xdr:to>
    <xdr:sp macro="" textlink="">
      <xdr:nvSpPr>
        <xdr:cNvPr id="657" name="フローチャート : 判断 656"/>
        <xdr:cNvSpPr/>
      </xdr:nvSpPr>
      <xdr:spPr>
        <a:xfrm>
          <a:off x="14541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36175</xdr:rowOff>
    </xdr:from>
    <xdr:ext cx="534377" cy="259045"/>
    <xdr:sp macro="" textlink="">
      <xdr:nvSpPr>
        <xdr:cNvPr id="658" name="テキスト ボックス 657"/>
        <xdr:cNvSpPr txBox="1"/>
      </xdr:nvSpPr>
      <xdr:spPr>
        <a:xfrm>
          <a:off x="14325111" y="166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43535</xdr:rowOff>
    </xdr:from>
    <xdr:to>
      <xdr:col>19</xdr:col>
      <xdr:colOff>644525</xdr:colOff>
      <xdr:row>99</xdr:row>
      <xdr:rowOff>44183</xdr:rowOff>
    </xdr:to>
    <xdr:cxnSp macro="">
      <xdr:nvCxnSpPr>
        <xdr:cNvPr id="659" name="直線コネクタ 658"/>
        <xdr:cNvCxnSpPr/>
      </xdr:nvCxnSpPr>
      <xdr:spPr>
        <a:xfrm flipV="1">
          <a:off x="12814300" y="17017085"/>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63095</xdr:rowOff>
    </xdr:from>
    <xdr:to>
      <xdr:col>20</xdr:col>
      <xdr:colOff>9525</xdr:colOff>
      <xdr:row>98</xdr:row>
      <xdr:rowOff>164695</xdr:rowOff>
    </xdr:to>
    <xdr:sp macro="" textlink="">
      <xdr:nvSpPr>
        <xdr:cNvPr id="660" name="フローチャート : 判断 659"/>
        <xdr:cNvSpPr/>
      </xdr:nvSpPr>
      <xdr:spPr>
        <a:xfrm>
          <a:off x="13652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9772</xdr:rowOff>
    </xdr:from>
    <xdr:ext cx="534377" cy="259045"/>
    <xdr:sp macro="" textlink="">
      <xdr:nvSpPr>
        <xdr:cNvPr id="661" name="テキスト ボックス 660"/>
        <xdr:cNvSpPr txBox="1"/>
      </xdr:nvSpPr>
      <xdr:spPr>
        <a:xfrm>
          <a:off x="13436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104147</xdr:rowOff>
    </xdr:from>
    <xdr:to>
      <xdr:col>18</xdr:col>
      <xdr:colOff>492125</xdr:colOff>
      <xdr:row>99</xdr:row>
      <xdr:rowOff>34297</xdr:rowOff>
    </xdr:to>
    <xdr:sp macro="" textlink="">
      <xdr:nvSpPr>
        <xdr:cNvPr id="662" name="フローチャート : 判断 661"/>
        <xdr:cNvSpPr/>
      </xdr:nvSpPr>
      <xdr:spPr>
        <a:xfrm>
          <a:off x="12763500" y="1690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50824</xdr:rowOff>
    </xdr:from>
    <xdr:ext cx="534377" cy="259045"/>
    <xdr:sp macro="" textlink="">
      <xdr:nvSpPr>
        <xdr:cNvPr id="663" name="テキスト ボックス 662"/>
        <xdr:cNvSpPr txBox="1"/>
      </xdr:nvSpPr>
      <xdr:spPr>
        <a:xfrm>
          <a:off x="12547111" y="1668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158748</xdr:rowOff>
    </xdr:from>
    <xdr:to>
      <xdr:col>23</xdr:col>
      <xdr:colOff>568325</xdr:colOff>
      <xdr:row>99</xdr:row>
      <xdr:rowOff>88898</xdr:rowOff>
    </xdr:to>
    <xdr:sp macro="" textlink="">
      <xdr:nvSpPr>
        <xdr:cNvPr id="669" name="円/楕円 668"/>
        <xdr:cNvSpPr/>
      </xdr:nvSpPr>
      <xdr:spPr>
        <a:xfrm>
          <a:off x="16268700" y="1696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73675</xdr:rowOff>
    </xdr:from>
    <xdr:ext cx="469744" cy="259045"/>
    <xdr:sp macro="" textlink="">
      <xdr:nvSpPr>
        <xdr:cNvPr id="670" name="積立金該当値テキスト"/>
        <xdr:cNvSpPr txBox="1"/>
      </xdr:nvSpPr>
      <xdr:spPr>
        <a:xfrm>
          <a:off x="16370300" y="168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164802</xdr:rowOff>
    </xdr:from>
    <xdr:to>
      <xdr:col>22</xdr:col>
      <xdr:colOff>415925</xdr:colOff>
      <xdr:row>99</xdr:row>
      <xdr:rowOff>94952</xdr:rowOff>
    </xdr:to>
    <xdr:sp macro="" textlink="">
      <xdr:nvSpPr>
        <xdr:cNvPr id="671" name="円/楕円 670"/>
        <xdr:cNvSpPr/>
      </xdr:nvSpPr>
      <xdr:spPr>
        <a:xfrm>
          <a:off x="15430500" y="1696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99</xdr:row>
      <xdr:rowOff>86079</xdr:rowOff>
    </xdr:from>
    <xdr:ext cx="313932" cy="259045"/>
    <xdr:sp macro="" textlink="">
      <xdr:nvSpPr>
        <xdr:cNvPr id="672" name="テキスト ボックス 671"/>
        <xdr:cNvSpPr txBox="1"/>
      </xdr:nvSpPr>
      <xdr:spPr>
        <a:xfrm>
          <a:off x="15324333" y="17059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163378</xdr:rowOff>
    </xdr:from>
    <xdr:to>
      <xdr:col>21</xdr:col>
      <xdr:colOff>212725</xdr:colOff>
      <xdr:row>99</xdr:row>
      <xdr:rowOff>93528</xdr:rowOff>
    </xdr:to>
    <xdr:sp macro="" textlink="">
      <xdr:nvSpPr>
        <xdr:cNvPr id="673" name="円/楕円 672"/>
        <xdr:cNvSpPr/>
      </xdr:nvSpPr>
      <xdr:spPr>
        <a:xfrm>
          <a:off x="14541500" y="1696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84655</xdr:rowOff>
    </xdr:from>
    <xdr:ext cx="378565" cy="259045"/>
    <xdr:sp macro="" textlink="">
      <xdr:nvSpPr>
        <xdr:cNvPr id="674" name="テキスト ボックス 673"/>
        <xdr:cNvSpPr txBox="1"/>
      </xdr:nvSpPr>
      <xdr:spPr>
        <a:xfrm>
          <a:off x="14403017" y="17058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164185</xdr:rowOff>
    </xdr:from>
    <xdr:to>
      <xdr:col>20</xdr:col>
      <xdr:colOff>9525</xdr:colOff>
      <xdr:row>99</xdr:row>
      <xdr:rowOff>94335</xdr:rowOff>
    </xdr:to>
    <xdr:sp macro="" textlink="">
      <xdr:nvSpPr>
        <xdr:cNvPr id="675" name="円/楕円 674"/>
        <xdr:cNvSpPr/>
      </xdr:nvSpPr>
      <xdr:spPr>
        <a:xfrm>
          <a:off x="13652500" y="1696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85462</xdr:rowOff>
    </xdr:from>
    <xdr:ext cx="378565" cy="259045"/>
    <xdr:sp macro="" textlink="">
      <xdr:nvSpPr>
        <xdr:cNvPr id="676" name="テキスト ボックス 675"/>
        <xdr:cNvSpPr txBox="1"/>
      </xdr:nvSpPr>
      <xdr:spPr>
        <a:xfrm>
          <a:off x="13514017" y="17059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164833</xdr:rowOff>
    </xdr:from>
    <xdr:to>
      <xdr:col>18</xdr:col>
      <xdr:colOff>492125</xdr:colOff>
      <xdr:row>99</xdr:row>
      <xdr:rowOff>94983</xdr:rowOff>
    </xdr:to>
    <xdr:sp macro="" textlink="">
      <xdr:nvSpPr>
        <xdr:cNvPr id="677" name="円/楕円 676"/>
        <xdr:cNvSpPr/>
      </xdr:nvSpPr>
      <xdr:spPr>
        <a:xfrm>
          <a:off x="12763500" y="1696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99</xdr:row>
      <xdr:rowOff>86110</xdr:rowOff>
    </xdr:from>
    <xdr:ext cx="313932" cy="259045"/>
    <xdr:sp macro="" textlink="">
      <xdr:nvSpPr>
        <xdr:cNvPr id="678" name="テキスト ボックス 677"/>
        <xdr:cNvSpPr txBox="1"/>
      </xdr:nvSpPr>
      <xdr:spPr>
        <a:xfrm>
          <a:off x="12657333" y="170596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89" name="直線コネクタ 68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90" name="テキスト ボックス 68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93" name="直線コネクタ 69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694" name="テキスト ボックス 69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5" name="直線コネクタ 69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6" name="テキスト ボックス 69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7969</xdr:rowOff>
    </xdr:from>
    <xdr:to>
      <xdr:col>32</xdr:col>
      <xdr:colOff>186689</xdr:colOff>
      <xdr:row>38</xdr:row>
      <xdr:rowOff>25400</xdr:rowOff>
    </xdr:to>
    <xdr:cxnSp macro="">
      <xdr:nvCxnSpPr>
        <xdr:cNvPr id="698" name="直線コネクタ 697"/>
        <xdr:cNvCxnSpPr/>
      </xdr:nvCxnSpPr>
      <xdr:spPr>
        <a:xfrm flipV="1">
          <a:off x="22159595" y="5322919"/>
          <a:ext cx="1269" cy="121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69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00" name="直線コネクタ 69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126096</xdr:rowOff>
    </xdr:from>
    <xdr:ext cx="534377" cy="259045"/>
    <xdr:sp macro="" textlink="">
      <xdr:nvSpPr>
        <xdr:cNvPr id="701" name="投資及び出資金最大値テキスト"/>
        <xdr:cNvSpPr txBox="1"/>
      </xdr:nvSpPr>
      <xdr:spPr>
        <a:xfrm>
          <a:off x="22212300" y="50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21,305</a:t>
          </a:r>
          <a:endParaRPr kumimoji="1" lang="ja-JP" altLang="en-US" sz="1000" b="1">
            <a:latin typeface="ＭＳ Ｐゴシック"/>
          </a:endParaRPr>
        </a:p>
      </xdr:txBody>
    </xdr:sp>
    <xdr:clientData/>
  </xdr:oneCellAnchor>
  <xdr:twoCellAnchor>
    <xdr:from>
      <xdr:col>32</xdr:col>
      <xdr:colOff>98425</xdr:colOff>
      <xdr:row>31</xdr:row>
      <xdr:rowOff>7969</xdr:rowOff>
    </xdr:from>
    <xdr:to>
      <xdr:col>32</xdr:col>
      <xdr:colOff>276225</xdr:colOff>
      <xdr:row>31</xdr:row>
      <xdr:rowOff>7969</xdr:rowOff>
    </xdr:to>
    <xdr:cxnSp macro="">
      <xdr:nvCxnSpPr>
        <xdr:cNvPr id="702" name="直線コネクタ 701"/>
        <xdr:cNvCxnSpPr/>
      </xdr:nvCxnSpPr>
      <xdr:spPr>
        <a:xfrm>
          <a:off x="22072600" y="53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164846</xdr:rowOff>
    </xdr:from>
    <xdr:to>
      <xdr:col>32</xdr:col>
      <xdr:colOff>187325</xdr:colOff>
      <xdr:row>37</xdr:row>
      <xdr:rowOff>165932</xdr:rowOff>
    </xdr:to>
    <xdr:cxnSp macro="">
      <xdr:nvCxnSpPr>
        <xdr:cNvPr id="703" name="直線コネクタ 702"/>
        <xdr:cNvCxnSpPr/>
      </xdr:nvCxnSpPr>
      <xdr:spPr>
        <a:xfrm flipV="1">
          <a:off x="21323300" y="6508496"/>
          <a:ext cx="8382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63942</xdr:rowOff>
    </xdr:from>
    <xdr:ext cx="469744" cy="259045"/>
    <xdr:sp macro="" textlink="">
      <xdr:nvSpPr>
        <xdr:cNvPr id="704" name="投資及び出資金平均値テキスト"/>
        <xdr:cNvSpPr txBox="1"/>
      </xdr:nvSpPr>
      <xdr:spPr>
        <a:xfrm>
          <a:off x="22212300" y="6236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41065</xdr:rowOff>
    </xdr:from>
    <xdr:to>
      <xdr:col>32</xdr:col>
      <xdr:colOff>238125</xdr:colOff>
      <xdr:row>37</xdr:row>
      <xdr:rowOff>142665</xdr:rowOff>
    </xdr:to>
    <xdr:sp macro="" textlink="">
      <xdr:nvSpPr>
        <xdr:cNvPr id="705" name="フローチャート : 判断 704"/>
        <xdr:cNvSpPr/>
      </xdr:nvSpPr>
      <xdr:spPr>
        <a:xfrm>
          <a:off x="22110700" y="63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155931</xdr:rowOff>
    </xdr:from>
    <xdr:to>
      <xdr:col>31</xdr:col>
      <xdr:colOff>34925</xdr:colOff>
      <xdr:row>37</xdr:row>
      <xdr:rowOff>165932</xdr:rowOff>
    </xdr:to>
    <xdr:cxnSp macro="">
      <xdr:nvCxnSpPr>
        <xdr:cNvPr id="706" name="直線コネクタ 705"/>
        <xdr:cNvCxnSpPr/>
      </xdr:nvCxnSpPr>
      <xdr:spPr>
        <a:xfrm>
          <a:off x="20434300" y="6499581"/>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74898</xdr:rowOff>
    </xdr:from>
    <xdr:to>
      <xdr:col>31</xdr:col>
      <xdr:colOff>85725</xdr:colOff>
      <xdr:row>38</xdr:row>
      <xdr:rowOff>5048</xdr:rowOff>
    </xdr:to>
    <xdr:sp macro="" textlink="">
      <xdr:nvSpPr>
        <xdr:cNvPr id="707" name="フローチャート : 判断 706"/>
        <xdr:cNvSpPr/>
      </xdr:nvSpPr>
      <xdr:spPr>
        <a:xfrm>
          <a:off x="21272500" y="64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21575</xdr:rowOff>
    </xdr:from>
    <xdr:ext cx="469744" cy="259045"/>
    <xdr:sp macro="" textlink="">
      <xdr:nvSpPr>
        <xdr:cNvPr id="708" name="テキスト ボックス 707"/>
        <xdr:cNvSpPr txBox="1"/>
      </xdr:nvSpPr>
      <xdr:spPr>
        <a:xfrm>
          <a:off x="21088427" y="61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151816</xdr:rowOff>
    </xdr:from>
    <xdr:to>
      <xdr:col>29</xdr:col>
      <xdr:colOff>517525</xdr:colOff>
      <xdr:row>37</xdr:row>
      <xdr:rowOff>155931</xdr:rowOff>
    </xdr:to>
    <xdr:cxnSp macro="">
      <xdr:nvCxnSpPr>
        <xdr:cNvPr id="709" name="直線コネクタ 708"/>
        <xdr:cNvCxnSpPr/>
      </xdr:nvCxnSpPr>
      <xdr:spPr>
        <a:xfrm>
          <a:off x="19545300" y="6495466"/>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49752</xdr:rowOff>
    </xdr:from>
    <xdr:to>
      <xdr:col>29</xdr:col>
      <xdr:colOff>568325</xdr:colOff>
      <xdr:row>37</xdr:row>
      <xdr:rowOff>151352</xdr:rowOff>
    </xdr:to>
    <xdr:sp macro="" textlink="">
      <xdr:nvSpPr>
        <xdr:cNvPr id="710" name="フローチャート : 判断 709"/>
        <xdr:cNvSpPr/>
      </xdr:nvSpPr>
      <xdr:spPr>
        <a:xfrm>
          <a:off x="20383500" y="639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167879</xdr:rowOff>
    </xdr:from>
    <xdr:ext cx="469744" cy="259045"/>
    <xdr:sp macro="" textlink="">
      <xdr:nvSpPr>
        <xdr:cNvPr id="711" name="テキスト ボックス 710"/>
        <xdr:cNvSpPr txBox="1"/>
      </xdr:nvSpPr>
      <xdr:spPr>
        <a:xfrm>
          <a:off x="20199427" y="616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149073</xdr:rowOff>
    </xdr:from>
    <xdr:to>
      <xdr:col>28</xdr:col>
      <xdr:colOff>314325</xdr:colOff>
      <xdr:row>37</xdr:row>
      <xdr:rowOff>151816</xdr:rowOff>
    </xdr:to>
    <xdr:cxnSp macro="">
      <xdr:nvCxnSpPr>
        <xdr:cNvPr id="712" name="直線コネクタ 711"/>
        <xdr:cNvCxnSpPr/>
      </xdr:nvCxnSpPr>
      <xdr:spPr>
        <a:xfrm>
          <a:off x="18656300" y="649272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61411</xdr:rowOff>
    </xdr:from>
    <xdr:to>
      <xdr:col>28</xdr:col>
      <xdr:colOff>365125</xdr:colOff>
      <xdr:row>37</xdr:row>
      <xdr:rowOff>163011</xdr:rowOff>
    </xdr:to>
    <xdr:sp macro="" textlink="">
      <xdr:nvSpPr>
        <xdr:cNvPr id="713" name="フローチャート : 判断 712"/>
        <xdr:cNvSpPr/>
      </xdr:nvSpPr>
      <xdr:spPr>
        <a:xfrm>
          <a:off x="19494500" y="640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8088</xdr:rowOff>
    </xdr:from>
    <xdr:ext cx="469744" cy="259045"/>
    <xdr:sp macro="" textlink="">
      <xdr:nvSpPr>
        <xdr:cNvPr id="714" name="テキスト ボックス 713"/>
        <xdr:cNvSpPr txBox="1"/>
      </xdr:nvSpPr>
      <xdr:spPr>
        <a:xfrm>
          <a:off x="19310427" y="618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64726</xdr:rowOff>
    </xdr:from>
    <xdr:to>
      <xdr:col>27</xdr:col>
      <xdr:colOff>161925</xdr:colOff>
      <xdr:row>37</xdr:row>
      <xdr:rowOff>166326</xdr:rowOff>
    </xdr:to>
    <xdr:sp macro="" textlink="">
      <xdr:nvSpPr>
        <xdr:cNvPr id="715" name="フローチャート : 判断 714"/>
        <xdr:cNvSpPr/>
      </xdr:nvSpPr>
      <xdr:spPr>
        <a:xfrm>
          <a:off x="18605500" y="64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11403</xdr:rowOff>
    </xdr:from>
    <xdr:ext cx="469744" cy="259045"/>
    <xdr:sp macro="" textlink="">
      <xdr:nvSpPr>
        <xdr:cNvPr id="716" name="テキスト ボックス 715"/>
        <xdr:cNvSpPr txBox="1"/>
      </xdr:nvSpPr>
      <xdr:spPr>
        <a:xfrm>
          <a:off x="18421427" y="618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7" name="テキスト ボックス 71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8" name="テキスト ボックス 71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9" name="テキスト ボックス 71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0" name="テキスト ボックス 71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1" name="テキスト ボックス 72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114046</xdr:rowOff>
    </xdr:from>
    <xdr:to>
      <xdr:col>32</xdr:col>
      <xdr:colOff>238125</xdr:colOff>
      <xdr:row>38</xdr:row>
      <xdr:rowOff>44196</xdr:rowOff>
    </xdr:to>
    <xdr:sp macro="" textlink="">
      <xdr:nvSpPr>
        <xdr:cNvPr id="722" name="円/楕円 721"/>
        <xdr:cNvSpPr/>
      </xdr:nvSpPr>
      <xdr:spPr>
        <a:xfrm>
          <a:off x="22110700" y="645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28973</xdr:rowOff>
    </xdr:from>
    <xdr:ext cx="378565" cy="259045"/>
    <xdr:sp macro="" textlink="">
      <xdr:nvSpPr>
        <xdr:cNvPr id="723" name="投資及び出資金該当値テキスト"/>
        <xdr:cNvSpPr txBox="1"/>
      </xdr:nvSpPr>
      <xdr:spPr>
        <a:xfrm>
          <a:off x="22212300" y="6372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115132</xdr:rowOff>
    </xdr:from>
    <xdr:to>
      <xdr:col>31</xdr:col>
      <xdr:colOff>85725</xdr:colOff>
      <xdr:row>38</xdr:row>
      <xdr:rowOff>45282</xdr:rowOff>
    </xdr:to>
    <xdr:sp macro="" textlink="">
      <xdr:nvSpPr>
        <xdr:cNvPr id="724" name="円/楕円 723"/>
        <xdr:cNvSpPr/>
      </xdr:nvSpPr>
      <xdr:spPr>
        <a:xfrm>
          <a:off x="21272500" y="645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36409</xdr:rowOff>
    </xdr:from>
    <xdr:ext cx="378565" cy="259045"/>
    <xdr:sp macro="" textlink="">
      <xdr:nvSpPr>
        <xdr:cNvPr id="725" name="テキスト ボックス 724"/>
        <xdr:cNvSpPr txBox="1"/>
      </xdr:nvSpPr>
      <xdr:spPr>
        <a:xfrm>
          <a:off x="21134017" y="6551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105131</xdr:rowOff>
    </xdr:from>
    <xdr:to>
      <xdr:col>29</xdr:col>
      <xdr:colOff>568325</xdr:colOff>
      <xdr:row>38</xdr:row>
      <xdr:rowOff>35281</xdr:rowOff>
    </xdr:to>
    <xdr:sp macro="" textlink="">
      <xdr:nvSpPr>
        <xdr:cNvPr id="726" name="円/楕円 725"/>
        <xdr:cNvSpPr/>
      </xdr:nvSpPr>
      <xdr:spPr>
        <a:xfrm>
          <a:off x="20383500" y="644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26408</xdr:rowOff>
    </xdr:from>
    <xdr:ext cx="378565" cy="259045"/>
    <xdr:sp macro="" textlink="">
      <xdr:nvSpPr>
        <xdr:cNvPr id="727" name="テキスト ボックス 726"/>
        <xdr:cNvSpPr txBox="1"/>
      </xdr:nvSpPr>
      <xdr:spPr>
        <a:xfrm>
          <a:off x="20245017" y="6541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101016</xdr:rowOff>
    </xdr:from>
    <xdr:to>
      <xdr:col>28</xdr:col>
      <xdr:colOff>365125</xdr:colOff>
      <xdr:row>38</xdr:row>
      <xdr:rowOff>31166</xdr:rowOff>
    </xdr:to>
    <xdr:sp macro="" textlink="">
      <xdr:nvSpPr>
        <xdr:cNvPr id="728" name="円/楕円 727"/>
        <xdr:cNvSpPr/>
      </xdr:nvSpPr>
      <xdr:spPr>
        <a:xfrm>
          <a:off x="19494500" y="644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22293</xdr:rowOff>
    </xdr:from>
    <xdr:ext cx="378565" cy="259045"/>
    <xdr:sp macro="" textlink="">
      <xdr:nvSpPr>
        <xdr:cNvPr id="729" name="テキスト ボックス 728"/>
        <xdr:cNvSpPr txBox="1"/>
      </xdr:nvSpPr>
      <xdr:spPr>
        <a:xfrm>
          <a:off x="19356017" y="6537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98273</xdr:rowOff>
    </xdr:from>
    <xdr:to>
      <xdr:col>27</xdr:col>
      <xdr:colOff>161925</xdr:colOff>
      <xdr:row>38</xdr:row>
      <xdr:rowOff>28423</xdr:rowOff>
    </xdr:to>
    <xdr:sp macro="" textlink="">
      <xdr:nvSpPr>
        <xdr:cNvPr id="730" name="円/楕円 729"/>
        <xdr:cNvSpPr/>
      </xdr:nvSpPr>
      <xdr:spPr>
        <a:xfrm>
          <a:off x="18605500" y="644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19549</xdr:rowOff>
    </xdr:from>
    <xdr:ext cx="378565" cy="259045"/>
    <xdr:sp macro="" textlink="">
      <xdr:nvSpPr>
        <xdr:cNvPr id="731" name="テキスト ボックス 730"/>
        <xdr:cNvSpPr txBox="1"/>
      </xdr:nvSpPr>
      <xdr:spPr>
        <a:xfrm>
          <a:off x="18467017" y="6534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2" name="正方形/長方形 73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3" name="正方形/長方形 73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4" name="正方形/長方形 73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5" name="正方形/長方形 73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6" name="正方形/長方形 73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7" name="正方形/長方形 73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8" name="正方形/長方形 73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9" name="正方形/長方形 73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0" name="テキスト ボックス 73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1" name="直線コネクタ 74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2" name="直線コネクタ 74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3" name="テキスト ボックス 74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4" name="直線コネクタ 74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5" name="テキスト ボックス 74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6" name="直線コネクタ 74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7" name="テキスト ボックス 74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8" name="直線コネクタ 74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9" name="テキスト ボックス 74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0" name="直線コネクタ 74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1" name="テキスト ボックス 75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2" name="直線コネクタ 75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3" name="テキスト ボックス 75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34430</xdr:rowOff>
    </xdr:from>
    <xdr:to>
      <xdr:col>32</xdr:col>
      <xdr:colOff>186689</xdr:colOff>
      <xdr:row>59</xdr:row>
      <xdr:rowOff>44450</xdr:rowOff>
    </xdr:to>
    <xdr:cxnSp macro="">
      <xdr:nvCxnSpPr>
        <xdr:cNvPr id="755" name="直線コネクタ 754"/>
        <xdr:cNvCxnSpPr/>
      </xdr:nvCxnSpPr>
      <xdr:spPr>
        <a:xfrm flipV="1">
          <a:off x="22159595" y="8606930"/>
          <a:ext cx="1269" cy="1553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7" name="直線コネクタ 75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152557</xdr:rowOff>
    </xdr:from>
    <xdr:ext cx="534377" cy="259045"/>
    <xdr:sp macro="" textlink="">
      <xdr:nvSpPr>
        <xdr:cNvPr id="758" name="貸付金最大値テキスト"/>
        <xdr:cNvSpPr txBox="1"/>
      </xdr:nvSpPr>
      <xdr:spPr>
        <a:xfrm>
          <a:off x="22212300" y="838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40,763</a:t>
          </a:r>
          <a:endParaRPr kumimoji="1" lang="ja-JP" altLang="en-US" sz="1000" b="1">
            <a:latin typeface="ＭＳ Ｐゴシック"/>
          </a:endParaRPr>
        </a:p>
      </xdr:txBody>
    </xdr:sp>
    <xdr:clientData/>
  </xdr:oneCellAnchor>
  <xdr:twoCellAnchor>
    <xdr:from>
      <xdr:col>32</xdr:col>
      <xdr:colOff>98425</xdr:colOff>
      <xdr:row>50</xdr:row>
      <xdr:rowOff>34430</xdr:rowOff>
    </xdr:from>
    <xdr:to>
      <xdr:col>32</xdr:col>
      <xdr:colOff>276225</xdr:colOff>
      <xdr:row>50</xdr:row>
      <xdr:rowOff>34430</xdr:rowOff>
    </xdr:to>
    <xdr:cxnSp macro="">
      <xdr:nvCxnSpPr>
        <xdr:cNvPr id="759" name="直線コネクタ 758"/>
        <xdr:cNvCxnSpPr/>
      </xdr:nvCxnSpPr>
      <xdr:spPr>
        <a:xfrm>
          <a:off x="22072600" y="860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23685</xdr:rowOff>
    </xdr:from>
    <xdr:to>
      <xdr:col>32</xdr:col>
      <xdr:colOff>187325</xdr:colOff>
      <xdr:row>59</xdr:row>
      <xdr:rowOff>26124</xdr:rowOff>
    </xdr:to>
    <xdr:cxnSp macro="">
      <xdr:nvCxnSpPr>
        <xdr:cNvPr id="760" name="直線コネクタ 759"/>
        <xdr:cNvCxnSpPr/>
      </xdr:nvCxnSpPr>
      <xdr:spPr>
        <a:xfrm>
          <a:off x="21323300" y="10139235"/>
          <a:ext cx="8382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110367</xdr:rowOff>
    </xdr:from>
    <xdr:ext cx="469744" cy="259045"/>
    <xdr:sp macro="" textlink="">
      <xdr:nvSpPr>
        <xdr:cNvPr id="761" name="貸付金平均値テキスト"/>
        <xdr:cNvSpPr txBox="1"/>
      </xdr:nvSpPr>
      <xdr:spPr>
        <a:xfrm>
          <a:off x="22212300" y="9711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87490</xdr:rowOff>
    </xdr:from>
    <xdr:to>
      <xdr:col>32</xdr:col>
      <xdr:colOff>238125</xdr:colOff>
      <xdr:row>58</xdr:row>
      <xdr:rowOff>17640</xdr:rowOff>
    </xdr:to>
    <xdr:sp macro="" textlink="">
      <xdr:nvSpPr>
        <xdr:cNvPr id="762" name="フローチャート : 判断 761"/>
        <xdr:cNvSpPr/>
      </xdr:nvSpPr>
      <xdr:spPr>
        <a:xfrm>
          <a:off x="221107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23685</xdr:rowOff>
    </xdr:from>
    <xdr:to>
      <xdr:col>31</xdr:col>
      <xdr:colOff>34925</xdr:colOff>
      <xdr:row>59</xdr:row>
      <xdr:rowOff>23952</xdr:rowOff>
    </xdr:to>
    <xdr:cxnSp macro="">
      <xdr:nvCxnSpPr>
        <xdr:cNvPr id="763" name="直線コネクタ 762"/>
        <xdr:cNvCxnSpPr/>
      </xdr:nvCxnSpPr>
      <xdr:spPr>
        <a:xfrm flipV="1">
          <a:off x="20434300" y="10139235"/>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162090</xdr:rowOff>
    </xdr:from>
    <xdr:to>
      <xdr:col>31</xdr:col>
      <xdr:colOff>85725</xdr:colOff>
      <xdr:row>58</xdr:row>
      <xdr:rowOff>92240</xdr:rowOff>
    </xdr:to>
    <xdr:sp macro="" textlink="">
      <xdr:nvSpPr>
        <xdr:cNvPr id="764" name="フローチャート : 判断 763"/>
        <xdr:cNvSpPr/>
      </xdr:nvSpPr>
      <xdr:spPr>
        <a:xfrm>
          <a:off x="21272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108767</xdr:rowOff>
    </xdr:from>
    <xdr:ext cx="469744" cy="259045"/>
    <xdr:sp macro="" textlink="">
      <xdr:nvSpPr>
        <xdr:cNvPr id="765" name="テキスト ボックス 764"/>
        <xdr:cNvSpPr txBox="1"/>
      </xdr:nvSpPr>
      <xdr:spPr>
        <a:xfrm>
          <a:off x="21088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13818</xdr:rowOff>
    </xdr:from>
    <xdr:to>
      <xdr:col>29</xdr:col>
      <xdr:colOff>517525</xdr:colOff>
      <xdr:row>59</xdr:row>
      <xdr:rowOff>23952</xdr:rowOff>
    </xdr:to>
    <xdr:cxnSp macro="">
      <xdr:nvCxnSpPr>
        <xdr:cNvPr id="766" name="直線コネクタ 765"/>
        <xdr:cNvCxnSpPr/>
      </xdr:nvCxnSpPr>
      <xdr:spPr>
        <a:xfrm>
          <a:off x="19545300" y="10129368"/>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91377</xdr:rowOff>
    </xdr:from>
    <xdr:to>
      <xdr:col>29</xdr:col>
      <xdr:colOff>568325</xdr:colOff>
      <xdr:row>58</xdr:row>
      <xdr:rowOff>21527</xdr:rowOff>
    </xdr:to>
    <xdr:sp macro="" textlink="">
      <xdr:nvSpPr>
        <xdr:cNvPr id="767" name="フローチャート : 判断 766"/>
        <xdr:cNvSpPr/>
      </xdr:nvSpPr>
      <xdr:spPr>
        <a:xfrm>
          <a:off x="20383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38054</xdr:rowOff>
    </xdr:from>
    <xdr:ext cx="469744" cy="259045"/>
    <xdr:sp macro="" textlink="">
      <xdr:nvSpPr>
        <xdr:cNvPr id="768" name="テキスト ボックス 767"/>
        <xdr:cNvSpPr txBox="1"/>
      </xdr:nvSpPr>
      <xdr:spPr>
        <a:xfrm>
          <a:off x="20199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13513</xdr:rowOff>
    </xdr:from>
    <xdr:to>
      <xdr:col>28</xdr:col>
      <xdr:colOff>314325</xdr:colOff>
      <xdr:row>59</xdr:row>
      <xdr:rowOff>13818</xdr:rowOff>
    </xdr:to>
    <xdr:cxnSp macro="">
      <xdr:nvCxnSpPr>
        <xdr:cNvPr id="769" name="直線コネクタ 768"/>
        <xdr:cNvCxnSpPr/>
      </xdr:nvCxnSpPr>
      <xdr:spPr>
        <a:xfrm>
          <a:off x="18656300" y="10129063"/>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96444</xdr:rowOff>
    </xdr:from>
    <xdr:to>
      <xdr:col>28</xdr:col>
      <xdr:colOff>365125</xdr:colOff>
      <xdr:row>58</xdr:row>
      <xdr:rowOff>26594</xdr:rowOff>
    </xdr:to>
    <xdr:sp macro="" textlink="">
      <xdr:nvSpPr>
        <xdr:cNvPr id="770" name="フローチャート : 判断 769"/>
        <xdr:cNvSpPr/>
      </xdr:nvSpPr>
      <xdr:spPr>
        <a:xfrm>
          <a:off x="19494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43121</xdr:rowOff>
    </xdr:from>
    <xdr:ext cx="469744" cy="259045"/>
    <xdr:sp macro="" textlink="">
      <xdr:nvSpPr>
        <xdr:cNvPr id="771" name="テキスト ボックス 770"/>
        <xdr:cNvSpPr txBox="1"/>
      </xdr:nvSpPr>
      <xdr:spPr>
        <a:xfrm>
          <a:off x="19310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69697</xdr:rowOff>
    </xdr:from>
    <xdr:to>
      <xdr:col>27</xdr:col>
      <xdr:colOff>161925</xdr:colOff>
      <xdr:row>57</xdr:row>
      <xdr:rowOff>171297</xdr:rowOff>
    </xdr:to>
    <xdr:sp macro="" textlink="">
      <xdr:nvSpPr>
        <xdr:cNvPr id="772" name="フローチャート : 判断 771"/>
        <xdr:cNvSpPr/>
      </xdr:nvSpPr>
      <xdr:spPr>
        <a:xfrm>
          <a:off x="18605500" y="984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16374</xdr:rowOff>
    </xdr:from>
    <xdr:ext cx="469744" cy="259045"/>
    <xdr:sp macro="" textlink="">
      <xdr:nvSpPr>
        <xdr:cNvPr id="773" name="テキスト ボックス 772"/>
        <xdr:cNvSpPr txBox="1"/>
      </xdr:nvSpPr>
      <xdr:spPr>
        <a:xfrm>
          <a:off x="18421427" y="961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4" name="テキスト ボックス 77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5" name="テキスト ボックス 77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6" name="テキスト ボックス 77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7" name="テキスト ボックス 77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8" name="テキスト ボックス 77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146774</xdr:rowOff>
    </xdr:from>
    <xdr:to>
      <xdr:col>32</xdr:col>
      <xdr:colOff>238125</xdr:colOff>
      <xdr:row>59</xdr:row>
      <xdr:rowOff>76924</xdr:rowOff>
    </xdr:to>
    <xdr:sp macro="" textlink="">
      <xdr:nvSpPr>
        <xdr:cNvPr id="779" name="円/楕円 778"/>
        <xdr:cNvSpPr/>
      </xdr:nvSpPr>
      <xdr:spPr>
        <a:xfrm>
          <a:off x="22110700" y="1009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61701</xdr:rowOff>
    </xdr:from>
    <xdr:ext cx="378565" cy="259045"/>
    <xdr:sp macro="" textlink="">
      <xdr:nvSpPr>
        <xdr:cNvPr id="780" name="貸付金該当値テキスト"/>
        <xdr:cNvSpPr txBox="1"/>
      </xdr:nvSpPr>
      <xdr:spPr>
        <a:xfrm>
          <a:off x="22212300" y="10005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144335</xdr:rowOff>
    </xdr:from>
    <xdr:to>
      <xdr:col>31</xdr:col>
      <xdr:colOff>85725</xdr:colOff>
      <xdr:row>59</xdr:row>
      <xdr:rowOff>74485</xdr:rowOff>
    </xdr:to>
    <xdr:sp macro="" textlink="">
      <xdr:nvSpPr>
        <xdr:cNvPr id="781" name="円/楕円 780"/>
        <xdr:cNvSpPr/>
      </xdr:nvSpPr>
      <xdr:spPr>
        <a:xfrm>
          <a:off x="21272500" y="1008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65612</xdr:rowOff>
    </xdr:from>
    <xdr:ext cx="378565" cy="259045"/>
    <xdr:sp macro="" textlink="">
      <xdr:nvSpPr>
        <xdr:cNvPr id="782" name="テキスト ボックス 781"/>
        <xdr:cNvSpPr txBox="1"/>
      </xdr:nvSpPr>
      <xdr:spPr>
        <a:xfrm>
          <a:off x="21134017" y="10181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144602</xdr:rowOff>
    </xdr:from>
    <xdr:to>
      <xdr:col>29</xdr:col>
      <xdr:colOff>568325</xdr:colOff>
      <xdr:row>59</xdr:row>
      <xdr:rowOff>74752</xdr:rowOff>
    </xdr:to>
    <xdr:sp macro="" textlink="">
      <xdr:nvSpPr>
        <xdr:cNvPr id="783" name="円/楕円 782"/>
        <xdr:cNvSpPr/>
      </xdr:nvSpPr>
      <xdr:spPr>
        <a:xfrm>
          <a:off x="20383500" y="1008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65879</xdr:rowOff>
    </xdr:from>
    <xdr:ext cx="378565" cy="259045"/>
    <xdr:sp macro="" textlink="">
      <xdr:nvSpPr>
        <xdr:cNvPr id="784" name="テキスト ボックス 783"/>
        <xdr:cNvSpPr txBox="1"/>
      </xdr:nvSpPr>
      <xdr:spPr>
        <a:xfrm>
          <a:off x="20245017" y="10181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134468</xdr:rowOff>
    </xdr:from>
    <xdr:to>
      <xdr:col>28</xdr:col>
      <xdr:colOff>365125</xdr:colOff>
      <xdr:row>59</xdr:row>
      <xdr:rowOff>64618</xdr:rowOff>
    </xdr:to>
    <xdr:sp macro="" textlink="">
      <xdr:nvSpPr>
        <xdr:cNvPr id="785" name="円/楕円 784"/>
        <xdr:cNvSpPr/>
      </xdr:nvSpPr>
      <xdr:spPr>
        <a:xfrm>
          <a:off x="19494500" y="100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55745</xdr:rowOff>
    </xdr:from>
    <xdr:ext cx="378565" cy="259045"/>
    <xdr:sp macro="" textlink="">
      <xdr:nvSpPr>
        <xdr:cNvPr id="786" name="テキスト ボックス 785"/>
        <xdr:cNvSpPr txBox="1"/>
      </xdr:nvSpPr>
      <xdr:spPr>
        <a:xfrm>
          <a:off x="19356017" y="1017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134163</xdr:rowOff>
    </xdr:from>
    <xdr:to>
      <xdr:col>27</xdr:col>
      <xdr:colOff>161925</xdr:colOff>
      <xdr:row>59</xdr:row>
      <xdr:rowOff>64313</xdr:rowOff>
    </xdr:to>
    <xdr:sp macro="" textlink="">
      <xdr:nvSpPr>
        <xdr:cNvPr id="787" name="円/楕円 786"/>
        <xdr:cNvSpPr/>
      </xdr:nvSpPr>
      <xdr:spPr>
        <a:xfrm>
          <a:off x="18605500" y="1007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55440</xdr:rowOff>
    </xdr:from>
    <xdr:ext cx="378565" cy="259045"/>
    <xdr:sp macro="" textlink="">
      <xdr:nvSpPr>
        <xdr:cNvPr id="788" name="テキスト ボックス 787"/>
        <xdr:cNvSpPr txBox="1"/>
      </xdr:nvSpPr>
      <xdr:spPr>
        <a:xfrm>
          <a:off x="18467017" y="10170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9" name="正方形/長方形 78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0" name="正方形/長方形 78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1" name="正方形/長方形 79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2" name="正方形/長方形 79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3" name="正方形/長方形 79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4" name="正方形/長方形 79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5" name="正方形/長方形 79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6" name="正方形/長方形 79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7" name="テキスト ボックス 79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8" name="直線コネクタ 79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9" name="テキスト ボックス 79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0" name="直線コネクタ 79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1" name="テキスト ボックス 80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2" name="直線コネクタ 80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3" name="テキスト ボックス 80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4" name="直線コネクタ 80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5" name="テキスト ボックス 80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6" name="直線コネクタ 80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7" name="テキスト ボックス 80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8" name="直線コネクタ 80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9" name="テキスト ボックス 80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0" name="直線コネクタ 80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1" name="テキスト ボックス 81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146691</xdr:rowOff>
    </xdr:from>
    <xdr:to>
      <xdr:col>32</xdr:col>
      <xdr:colOff>186689</xdr:colOff>
      <xdr:row>78</xdr:row>
      <xdr:rowOff>145929</xdr:rowOff>
    </xdr:to>
    <xdr:cxnSp macro="">
      <xdr:nvCxnSpPr>
        <xdr:cNvPr id="813" name="直線コネクタ 812"/>
        <xdr:cNvCxnSpPr/>
      </xdr:nvCxnSpPr>
      <xdr:spPr>
        <a:xfrm flipV="1">
          <a:off x="22159595" y="12148191"/>
          <a:ext cx="1269"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149756</xdr:rowOff>
    </xdr:from>
    <xdr:ext cx="534377" cy="259045"/>
    <xdr:sp macro="" textlink="">
      <xdr:nvSpPr>
        <xdr:cNvPr id="814" name="繰出金最小値テキスト"/>
        <xdr:cNvSpPr txBox="1"/>
      </xdr:nvSpPr>
      <xdr:spPr>
        <a:xfrm>
          <a:off x="22212300" y="135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23,673</a:t>
          </a:r>
          <a:endParaRPr kumimoji="1" lang="ja-JP" altLang="en-US" sz="1000" b="1">
            <a:latin typeface="ＭＳ Ｐゴシック"/>
          </a:endParaRPr>
        </a:p>
      </xdr:txBody>
    </xdr:sp>
    <xdr:clientData/>
  </xdr:oneCellAnchor>
  <xdr:twoCellAnchor>
    <xdr:from>
      <xdr:col>32</xdr:col>
      <xdr:colOff>98425</xdr:colOff>
      <xdr:row>78</xdr:row>
      <xdr:rowOff>145929</xdr:rowOff>
    </xdr:from>
    <xdr:to>
      <xdr:col>32</xdr:col>
      <xdr:colOff>276225</xdr:colOff>
      <xdr:row>78</xdr:row>
      <xdr:rowOff>145929</xdr:rowOff>
    </xdr:to>
    <xdr:cxnSp macro="">
      <xdr:nvCxnSpPr>
        <xdr:cNvPr id="815" name="直線コネクタ 814"/>
        <xdr:cNvCxnSpPr/>
      </xdr:nvCxnSpPr>
      <xdr:spPr>
        <a:xfrm>
          <a:off x="22072600" y="1351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93368</xdr:rowOff>
    </xdr:from>
    <xdr:ext cx="534377" cy="259045"/>
    <xdr:sp macro="" textlink="">
      <xdr:nvSpPr>
        <xdr:cNvPr id="816" name="繰出金最大値テキスト"/>
        <xdr:cNvSpPr txBox="1"/>
      </xdr:nvSpPr>
      <xdr:spPr>
        <a:xfrm>
          <a:off x="22212300" y="1192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95,633</a:t>
          </a:r>
          <a:endParaRPr kumimoji="1" lang="ja-JP" altLang="en-US" sz="1000" b="1">
            <a:latin typeface="ＭＳ Ｐゴシック"/>
          </a:endParaRPr>
        </a:p>
      </xdr:txBody>
    </xdr:sp>
    <xdr:clientData/>
  </xdr:oneCellAnchor>
  <xdr:twoCellAnchor>
    <xdr:from>
      <xdr:col>32</xdr:col>
      <xdr:colOff>98425</xdr:colOff>
      <xdr:row>70</xdr:row>
      <xdr:rowOff>146691</xdr:rowOff>
    </xdr:from>
    <xdr:to>
      <xdr:col>32</xdr:col>
      <xdr:colOff>276225</xdr:colOff>
      <xdr:row>70</xdr:row>
      <xdr:rowOff>146691</xdr:rowOff>
    </xdr:to>
    <xdr:cxnSp macro="">
      <xdr:nvCxnSpPr>
        <xdr:cNvPr id="817" name="直線コネクタ 816"/>
        <xdr:cNvCxnSpPr/>
      </xdr:nvCxnSpPr>
      <xdr:spPr>
        <a:xfrm>
          <a:off x="22072600" y="1214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12694</xdr:rowOff>
    </xdr:from>
    <xdr:to>
      <xdr:col>32</xdr:col>
      <xdr:colOff>187325</xdr:colOff>
      <xdr:row>78</xdr:row>
      <xdr:rowOff>101733</xdr:rowOff>
    </xdr:to>
    <xdr:cxnSp macro="">
      <xdr:nvCxnSpPr>
        <xdr:cNvPr id="818" name="直線コネクタ 817"/>
        <xdr:cNvCxnSpPr/>
      </xdr:nvCxnSpPr>
      <xdr:spPr>
        <a:xfrm flipV="1">
          <a:off x="21323300" y="13385794"/>
          <a:ext cx="838200" cy="8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101166</xdr:rowOff>
    </xdr:from>
    <xdr:ext cx="534377" cy="259045"/>
    <xdr:sp macro="" textlink="">
      <xdr:nvSpPr>
        <xdr:cNvPr id="819" name="繰出金平均値テキスト"/>
        <xdr:cNvSpPr txBox="1"/>
      </xdr:nvSpPr>
      <xdr:spPr>
        <a:xfrm>
          <a:off x="22212300" y="12788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78289</xdr:rowOff>
    </xdr:from>
    <xdr:to>
      <xdr:col>32</xdr:col>
      <xdr:colOff>238125</xdr:colOff>
      <xdr:row>76</xdr:row>
      <xdr:rowOff>8440</xdr:rowOff>
    </xdr:to>
    <xdr:sp macro="" textlink="">
      <xdr:nvSpPr>
        <xdr:cNvPr id="820" name="フローチャート : 判断 819"/>
        <xdr:cNvSpPr/>
      </xdr:nvSpPr>
      <xdr:spPr>
        <a:xfrm>
          <a:off x="221107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101733</xdr:rowOff>
    </xdr:from>
    <xdr:to>
      <xdr:col>31</xdr:col>
      <xdr:colOff>34925</xdr:colOff>
      <xdr:row>78</xdr:row>
      <xdr:rowOff>122346</xdr:rowOff>
    </xdr:to>
    <xdr:cxnSp macro="">
      <xdr:nvCxnSpPr>
        <xdr:cNvPr id="821" name="直線コネクタ 820"/>
        <xdr:cNvCxnSpPr/>
      </xdr:nvCxnSpPr>
      <xdr:spPr>
        <a:xfrm flipV="1">
          <a:off x="20434300" y="13474833"/>
          <a:ext cx="889000" cy="2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22" name="フローチャート : 判断 821"/>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21765</xdr:rowOff>
    </xdr:from>
    <xdr:ext cx="534377" cy="259045"/>
    <xdr:sp macro="" textlink="">
      <xdr:nvSpPr>
        <xdr:cNvPr id="823" name="テキスト ボックス 822"/>
        <xdr:cNvSpPr txBox="1"/>
      </xdr:nvSpPr>
      <xdr:spPr>
        <a:xfrm>
          <a:off x="21056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122346</xdr:rowOff>
    </xdr:from>
    <xdr:to>
      <xdr:col>29</xdr:col>
      <xdr:colOff>517525</xdr:colOff>
      <xdr:row>78</xdr:row>
      <xdr:rowOff>144690</xdr:rowOff>
    </xdr:to>
    <xdr:cxnSp macro="">
      <xdr:nvCxnSpPr>
        <xdr:cNvPr id="824" name="直線コネクタ 823"/>
        <xdr:cNvCxnSpPr/>
      </xdr:nvCxnSpPr>
      <xdr:spPr>
        <a:xfrm flipV="1">
          <a:off x="19545300" y="13495446"/>
          <a:ext cx="889000" cy="2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25" name="フローチャート : 判断 824"/>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48207</xdr:rowOff>
    </xdr:from>
    <xdr:ext cx="534377" cy="259045"/>
    <xdr:sp macro="" textlink="">
      <xdr:nvSpPr>
        <xdr:cNvPr id="826" name="テキスト ボックス 825"/>
        <xdr:cNvSpPr txBox="1"/>
      </xdr:nvSpPr>
      <xdr:spPr>
        <a:xfrm>
          <a:off x="20167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143644</xdr:rowOff>
    </xdr:from>
    <xdr:to>
      <xdr:col>28</xdr:col>
      <xdr:colOff>314325</xdr:colOff>
      <xdr:row>78</xdr:row>
      <xdr:rowOff>144690</xdr:rowOff>
    </xdr:to>
    <xdr:cxnSp macro="">
      <xdr:nvCxnSpPr>
        <xdr:cNvPr id="827" name="直線コネクタ 826"/>
        <xdr:cNvCxnSpPr/>
      </xdr:nvCxnSpPr>
      <xdr:spPr>
        <a:xfrm>
          <a:off x="18656300" y="13516744"/>
          <a:ext cx="889000" cy="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28" name="フローチャート : 判断 827"/>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55998</xdr:rowOff>
    </xdr:from>
    <xdr:ext cx="534377" cy="259045"/>
    <xdr:sp macro="" textlink="">
      <xdr:nvSpPr>
        <xdr:cNvPr id="829" name="テキスト ボックス 828"/>
        <xdr:cNvSpPr txBox="1"/>
      </xdr:nvSpPr>
      <xdr:spPr>
        <a:xfrm>
          <a:off x="19278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112083</xdr:rowOff>
    </xdr:from>
    <xdr:to>
      <xdr:col>27</xdr:col>
      <xdr:colOff>161925</xdr:colOff>
      <xdr:row>77</xdr:row>
      <xdr:rowOff>42233</xdr:rowOff>
    </xdr:to>
    <xdr:sp macro="" textlink="">
      <xdr:nvSpPr>
        <xdr:cNvPr id="830" name="フローチャート : 判断 829"/>
        <xdr:cNvSpPr/>
      </xdr:nvSpPr>
      <xdr:spPr>
        <a:xfrm>
          <a:off x="18605500" y="1314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58761</xdr:rowOff>
    </xdr:from>
    <xdr:ext cx="534377" cy="259045"/>
    <xdr:sp macro="" textlink="">
      <xdr:nvSpPr>
        <xdr:cNvPr id="831" name="テキスト ボックス 830"/>
        <xdr:cNvSpPr txBox="1"/>
      </xdr:nvSpPr>
      <xdr:spPr>
        <a:xfrm>
          <a:off x="18389111" y="129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2" name="テキスト ボックス 83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3" name="テキスト ボックス 83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4" name="テキスト ボックス 83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5" name="テキスト ボックス 83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6" name="テキスト ボックス 83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133344</xdr:rowOff>
    </xdr:from>
    <xdr:to>
      <xdr:col>32</xdr:col>
      <xdr:colOff>238125</xdr:colOff>
      <xdr:row>78</xdr:row>
      <xdr:rowOff>63494</xdr:rowOff>
    </xdr:to>
    <xdr:sp macro="" textlink="">
      <xdr:nvSpPr>
        <xdr:cNvPr id="837" name="円/楕円 836"/>
        <xdr:cNvSpPr/>
      </xdr:nvSpPr>
      <xdr:spPr>
        <a:xfrm>
          <a:off x="22110700" y="1333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111771</xdr:rowOff>
    </xdr:from>
    <xdr:ext cx="534377" cy="259045"/>
    <xdr:sp macro="" textlink="">
      <xdr:nvSpPr>
        <xdr:cNvPr id="838" name="繰出金該当値テキスト"/>
        <xdr:cNvSpPr txBox="1"/>
      </xdr:nvSpPr>
      <xdr:spPr>
        <a:xfrm>
          <a:off x="22212300" y="1331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30,667</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50933</xdr:rowOff>
    </xdr:from>
    <xdr:to>
      <xdr:col>31</xdr:col>
      <xdr:colOff>85725</xdr:colOff>
      <xdr:row>78</xdr:row>
      <xdr:rowOff>152533</xdr:rowOff>
    </xdr:to>
    <xdr:sp macro="" textlink="">
      <xdr:nvSpPr>
        <xdr:cNvPr id="839" name="円/楕円 838"/>
        <xdr:cNvSpPr/>
      </xdr:nvSpPr>
      <xdr:spPr>
        <a:xfrm>
          <a:off x="21272500" y="1342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143660</xdr:rowOff>
    </xdr:from>
    <xdr:ext cx="534377" cy="259045"/>
    <xdr:sp macro="" textlink="">
      <xdr:nvSpPr>
        <xdr:cNvPr id="840" name="テキスト ボックス 839"/>
        <xdr:cNvSpPr txBox="1"/>
      </xdr:nvSpPr>
      <xdr:spPr>
        <a:xfrm>
          <a:off x="21056111" y="1351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25,993</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71546</xdr:rowOff>
    </xdr:from>
    <xdr:to>
      <xdr:col>29</xdr:col>
      <xdr:colOff>568325</xdr:colOff>
      <xdr:row>79</xdr:row>
      <xdr:rowOff>1696</xdr:rowOff>
    </xdr:to>
    <xdr:sp macro="" textlink="">
      <xdr:nvSpPr>
        <xdr:cNvPr id="841" name="円/楕円 840"/>
        <xdr:cNvSpPr/>
      </xdr:nvSpPr>
      <xdr:spPr>
        <a:xfrm>
          <a:off x="20383500" y="1344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164273</xdr:rowOff>
    </xdr:from>
    <xdr:ext cx="534377" cy="259045"/>
    <xdr:sp macro="" textlink="">
      <xdr:nvSpPr>
        <xdr:cNvPr id="842" name="テキスト ボックス 841"/>
        <xdr:cNvSpPr txBox="1"/>
      </xdr:nvSpPr>
      <xdr:spPr>
        <a:xfrm>
          <a:off x="20167111" y="1353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24,911</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93890</xdr:rowOff>
    </xdr:from>
    <xdr:to>
      <xdr:col>28</xdr:col>
      <xdr:colOff>365125</xdr:colOff>
      <xdr:row>79</xdr:row>
      <xdr:rowOff>24040</xdr:rowOff>
    </xdr:to>
    <xdr:sp macro="" textlink="">
      <xdr:nvSpPr>
        <xdr:cNvPr id="843" name="円/楕円 842"/>
        <xdr:cNvSpPr/>
      </xdr:nvSpPr>
      <xdr:spPr>
        <a:xfrm>
          <a:off x="19494500" y="1346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15167</xdr:rowOff>
    </xdr:from>
    <xdr:ext cx="534377" cy="259045"/>
    <xdr:sp macro="" textlink="">
      <xdr:nvSpPr>
        <xdr:cNvPr id="844" name="テキスト ボックス 843"/>
        <xdr:cNvSpPr txBox="1"/>
      </xdr:nvSpPr>
      <xdr:spPr>
        <a:xfrm>
          <a:off x="19278111" y="1355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23,738</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92844</xdr:rowOff>
    </xdr:from>
    <xdr:to>
      <xdr:col>27</xdr:col>
      <xdr:colOff>161925</xdr:colOff>
      <xdr:row>79</xdr:row>
      <xdr:rowOff>22994</xdr:rowOff>
    </xdr:to>
    <xdr:sp macro="" textlink="">
      <xdr:nvSpPr>
        <xdr:cNvPr id="845" name="円/楕円 844"/>
        <xdr:cNvSpPr/>
      </xdr:nvSpPr>
      <xdr:spPr>
        <a:xfrm>
          <a:off x="18605500" y="1346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14121</xdr:rowOff>
    </xdr:from>
    <xdr:ext cx="534377" cy="259045"/>
    <xdr:sp macro="" textlink="">
      <xdr:nvSpPr>
        <xdr:cNvPr id="846" name="テキスト ボックス 845"/>
        <xdr:cNvSpPr txBox="1"/>
      </xdr:nvSpPr>
      <xdr:spPr>
        <a:xfrm>
          <a:off x="18389111" y="135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23,793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7" name="正方形/長方形 84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8" name="正方形/長方形 84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9" name="正方形/長方形 84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0" name="正方形/長方形 84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1" name="正方形/長方形 85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2" name="正方形/長方形 85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3" name="正方形/長方形 85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4" name="正方形/長方形 85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5" name="テキスト ボックス 85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6" name="直線コネクタ 85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57" name="直線コネクタ 85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58" name="テキスト ボックス 85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59" name="直線コネクタ 85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0" name="テキスト ボックス 85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1" name="直線コネクタ 86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2" name="テキスト ボックス 86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3" name="直線コネクタ 86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4" name="テキスト ボックス 86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5" name="直線コネクタ 86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6" name="テキスト ボックス 86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67" name="直線コネクタ 86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68" name="テキスト ボックス 86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0" name="テキスト ボックス 86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2" name="直線コネクタ 87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4" name="直線コネクタ 87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6" name="直線コネクタ 87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77" name="直線コネクタ 87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7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79" name="フローチャート : 判断 87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0" name="直線コネクタ 87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1" name="フローチャート : 判断 88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2" name="テキスト ボックス 88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3" name="直線コネクタ 88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4" name="フローチャート : 判断 88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5" name="テキスト ボックス 88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6" name="直線コネクタ 88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87" name="フローチャート : 判断 88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88" name="テキスト ボックス 88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89" name="フローチャート : 判断 88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0" name="テキスト ボックス 88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6" name="円/楕円 89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89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898" name="円/楕円 89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899" name="テキスト ボックス 89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0" name="円/楕円 89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1" name="テキスト ボックス 90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2" name="円/楕円 90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3" name="テキスト ボックス 90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4" name="円/楕円 90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5" name="テキスト ボックス 90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財政基盤の弱い本市では、歳入に見合った規模の予算を編成した結果、全体的に類似団体より低くなっている。</a:t>
          </a:r>
          <a:endParaRPr kumimoji="1" lang="en-US" altLang="ja-JP" sz="1300">
            <a:latin typeface="ＭＳ Ｐゴシック"/>
          </a:endParaRPr>
        </a:p>
        <a:p>
          <a:r>
            <a:rPr kumimoji="1" lang="ja-JP" altLang="en-US" sz="1300">
              <a:latin typeface="ＭＳ Ｐゴシック"/>
            </a:rPr>
            <a:t>　その中で扶助費が平成２３年度から平成２７年度にかけて住民一人あたり１万円近く増加し、千葉県平均に近い数値になっている。</a:t>
          </a:r>
          <a:endParaRPr kumimoji="1" lang="en-US" altLang="ja-JP" sz="1300">
            <a:latin typeface="ＭＳ Ｐゴシック"/>
          </a:endParaRPr>
        </a:p>
        <a:p>
          <a:r>
            <a:rPr kumimoji="1" lang="ja-JP" altLang="en-US" sz="1300">
              <a:latin typeface="ＭＳ Ｐゴシック"/>
            </a:rPr>
            <a:t>　そして、補助費が</a:t>
          </a:r>
          <a:r>
            <a:rPr kumimoji="1" lang="ja-JP" altLang="ja-JP" sz="1300">
              <a:solidFill>
                <a:schemeClr val="dk1"/>
              </a:solidFill>
              <a:effectLst/>
              <a:latin typeface="+mn-lt"/>
              <a:ea typeface="+mn-ea"/>
              <a:cs typeface="+mn-cs"/>
            </a:rPr>
            <a:t>平成２３年度から平成２７年度にかけて</a:t>
          </a:r>
          <a:r>
            <a:rPr kumimoji="1" lang="ja-JP" altLang="en-US" sz="1300">
              <a:solidFill>
                <a:schemeClr val="dk1"/>
              </a:solidFill>
              <a:effectLst/>
              <a:latin typeface="+mn-lt"/>
              <a:ea typeface="+mn-ea"/>
              <a:cs typeface="+mn-cs"/>
            </a:rPr>
            <a:t>住民一人あたり５千円ほど増加し、千葉県平均を超えている。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今後、健康づくり推進計画を策定する予定であり、それに伴い生活保護費の約半分を占める医療扶助費の削減、組合分担金・負担金の精査、補助金の見直しによる</a:t>
          </a:r>
          <a:r>
            <a:rPr kumimoji="1" lang="ja-JP" altLang="ja-JP" sz="1300">
              <a:solidFill>
                <a:schemeClr val="dk1"/>
              </a:solidFill>
              <a:effectLst/>
              <a:latin typeface="+mn-lt"/>
              <a:ea typeface="+mn-ea"/>
              <a:cs typeface="+mn-cs"/>
            </a:rPr>
            <a:t>補助費の削減を図り、財政健全化に努める必要がある。</a:t>
          </a:r>
          <a:endParaRPr lang="ja-JP" altLang="ja-JP" sz="1300">
            <a:effectLst/>
          </a:endParaRPr>
        </a:p>
        <a:p>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千葉県八街市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72,713
71,074
74.94
20,412,991
19,382,612
972,681
13,106,985
17,981,930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31.0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14427</xdr:rowOff>
    </xdr:from>
    <xdr:to>
      <xdr:col>6</xdr:col>
      <xdr:colOff>510540</xdr:colOff>
      <xdr:row>39</xdr:row>
      <xdr:rowOff>6655</xdr:rowOff>
    </xdr:to>
    <xdr:cxnSp macro="">
      <xdr:nvCxnSpPr>
        <xdr:cNvPr id="54" name="直線コネクタ 53"/>
        <xdr:cNvCxnSpPr/>
      </xdr:nvCxnSpPr>
      <xdr:spPr>
        <a:xfrm flipV="1">
          <a:off x="4633595" y="5329377"/>
          <a:ext cx="1270" cy="1363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10482</xdr:rowOff>
    </xdr:from>
    <xdr:ext cx="469744" cy="259045"/>
    <xdr:sp macro="" textlink="">
      <xdr:nvSpPr>
        <xdr:cNvPr id="55" name="議会費最小値テキスト"/>
        <xdr:cNvSpPr txBox="1"/>
      </xdr:nvSpPr>
      <xdr:spPr>
        <a:xfrm>
          <a:off x="4686300" y="66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6</xdr:col>
      <xdr:colOff>422275</xdr:colOff>
      <xdr:row>39</xdr:row>
      <xdr:rowOff>6655</xdr:rowOff>
    </xdr:from>
    <xdr:to>
      <xdr:col>6</xdr:col>
      <xdr:colOff>600075</xdr:colOff>
      <xdr:row>39</xdr:row>
      <xdr:rowOff>6655</xdr:rowOff>
    </xdr:to>
    <xdr:cxnSp macro="">
      <xdr:nvCxnSpPr>
        <xdr:cNvPr id="56" name="直線コネクタ 55"/>
        <xdr:cNvCxnSpPr/>
      </xdr:nvCxnSpPr>
      <xdr:spPr>
        <a:xfrm>
          <a:off x="4546600" y="669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132554</xdr:rowOff>
    </xdr:from>
    <xdr:ext cx="469744" cy="259045"/>
    <xdr:sp macro="" textlink="">
      <xdr:nvSpPr>
        <xdr:cNvPr id="57" name="議会費最大値テキスト"/>
        <xdr:cNvSpPr txBox="1"/>
      </xdr:nvSpPr>
      <xdr:spPr>
        <a:xfrm>
          <a:off x="4686300" y="51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5,899</a:t>
          </a:r>
          <a:endParaRPr kumimoji="1" lang="ja-JP" altLang="en-US" sz="1000" b="1">
            <a:latin typeface="ＭＳ Ｐゴシック"/>
          </a:endParaRPr>
        </a:p>
      </xdr:txBody>
    </xdr:sp>
    <xdr:clientData/>
  </xdr:oneCellAnchor>
  <xdr:twoCellAnchor>
    <xdr:from>
      <xdr:col>6</xdr:col>
      <xdr:colOff>422275</xdr:colOff>
      <xdr:row>31</xdr:row>
      <xdr:rowOff>14427</xdr:rowOff>
    </xdr:from>
    <xdr:to>
      <xdr:col>6</xdr:col>
      <xdr:colOff>600075</xdr:colOff>
      <xdr:row>31</xdr:row>
      <xdr:rowOff>14427</xdr:rowOff>
    </xdr:to>
    <xdr:cxnSp macro="">
      <xdr:nvCxnSpPr>
        <xdr:cNvPr id="58" name="直線コネクタ 57"/>
        <xdr:cNvCxnSpPr/>
      </xdr:nvCxnSpPr>
      <xdr:spPr>
        <a:xfrm>
          <a:off x="4546600" y="53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44145</xdr:rowOff>
    </xdr:from>
    <xdr:to>
      <xdr:col>6</xdr:col>
      <xdr:colOff>511175</xdr:colOff>
      <xdr:row>38</xdr:row>
      <xdr:rowOff>48717</xdr:rowOff>
    </xdr:to>
    <xdr:cxnSp macro="">
      <xdr:nvCxnSpPr>
        <xdr:cNvPr id="59" name="直線コネクタ 58"/>
        <xdr:cNvCxnSpPr/>
      </xdr:nvCxnSpPr>
      <xdr:spPr>
        <a:xfrm flipV="1">
          <a:off x="3797300" y="655924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58742</xdr:rowOff>
    </xdr:from>
    <xdr:ext cx="469744" cy="259045"/>
    <xdr:sp macro="" textlink="">
      <xdr:nvSpPr>
        <xdr:cNvPr id="60" name="議会費平均値テキスト"/>
        <xdr:cNvSpPr txBox="1"/>
      </xdr:nvSpPr>
      <xdr:spPr>
        <a:xfrm>
          <a:off x="4686300" y="6059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35865</xdr:rowOff>
    </xdr:from>
    <xdr:to>
      <xdr:col>6</xdr:col>
      <xdr:colOff>561975</xdr:colOff>
      <xdr:row>36</xdr:row>
      <xdr:rowOff>137465</xdr:rowOff>
    </xdr:to>
    <xdr:sp macro="" textlink="">
      <xdr:nvSpPr>
        <xdr:cNvPr id="61" name="フローチャート : 判断 60"/>
        <xdr:cNvSpPr/>
      </xdr:nvSpPr>
      <xdr:spPr>
        <a:xfrm>
          <a:off x="4584700" y="62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48717</xdr:rowOff>
    </xdr:from>
    <xdr:to>
      <xdr:col>5</xdr:col>
      <xdr:colOff>358775</xdr:colOff>
      <xdr:row>38</xdr:row>
      <xdr:rowOff>73406</xdr:rowOff>
    </xdr:to>
    <xdr:cxnSp macro="">
      <xdr:nvCxnSpPr>
        <xdr:cNvPr id="62" name="直線コネクタ 61"/>
        <xdr:cNvCxnSpPr/>
      </xdr:nvCxnSpPr>
      <xdr:spPr>
        <a:xfrm flipV="1">
          <a:off x="2908300" y="6563817"/>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137820</xdr:rowOff>
    </xdr:from>
    <xdr:to>
      <xdr:col>5</xdr:col>
      <xdr:colOff>409575</xdr:colOff>
      <xdr:row>37</xdr:row>
      <xdr:rowOff>67970</xdr:rowOff>
    </xdr:to>
    <xdr:sp macro="" textlink="">
      <xdr:nvSpPr>
        <xdr:cNvPr id="63" name="フローチャート : 判断 62"/>
        <xdr:cNvSpPr/>
      </xdr:nvSpPr>
      <xdr:spPr>
        <a:xfrm>
          <a:off x="3746500" y="63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84497</xdr:rowOff>
    </xdr:from>
    <xdr:ext cx="469744" cy="259045"/>
    <xdr:sp macro="" textlink="">
      <xdr:nvSpPr>
        <xdr:cNvPr id="64" name="テキスト ボックス 63"/>
        <xdr:cNvSpPr txBox="1"/>
      </xdr:nvSpPr>
      <xdr:spPr>
        <a:xfrm>
          <a:off x="3562427" y="60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37287</xdr:rowOff>
    </xdr:from>
    <xdr:to>
      <xdr:col>4</xdr:col>
      <xdr:colOff>155575</xdr:colOff>
      <xdr:row>38</xdr:row>
      <xdr:rowOff>73406</xdr:rowOff>
    </xdr:to>
    <xdr:cxnSp macro="">
      <xdr:nvCxnSpPr>
        <xdr:cNvPr id="65" name="直線コネクタ 64"/>
        <xdr:cNvCxnSpPr/>
      </xdr:nvCxnSpPr>
      <xdr:spPr>
        <a:xfrm>
          <a:off x="2019300" y="6552387"/>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153365</xdr:rowOff>
    </xdr:from>
    <xdr:to>
      <xdr:col>4</xdr:col>
      <xdr:colOff>206375</xdr:colOff>
      <xdr:row>37</xdr:row>
      <xdr:rowOff>83515</xdr:rowOff>
    </xdr:to>
    <xdr:sp macro="" textlink="">
      <xdr:nvSpPr>
        <xdr:cNvPr id="66" name="フローチャート : 判断 65"/>
        <xdr:cNvSpPr/>
      </xdr:nvSpPr>
      <xdr:spPr>
        <a:xfrm>
          <a:off x="2857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100042</xdr:rowOff>
    </xdr:from>
    <xdr:ext cx="469744" cy="259045"/>
    <xdr:sp macro="" textlink="">
      <xdr:nvSpPr>
        <xdr:cNvPr id="67" name="テキスト ボックス 66"/>
        <xdr:cNvSpPr txBox="1"/>
      </xdr:nvSpPr>
      <xdr:spPr>
        <a:xfrm>
          <a:off x="2673427" y="610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160731</xdr:rowOff>
    </xdr:from>
    <xdr:to>
      <xdr:col>2</xdr:col>
      <xdr:colOff>638175</xdr:colOff>
      <xdr:row>38</xdr:row>
      <xdr:rowOff>37287</xdr:rowOff>
    </xdr:to>
    <xdr:cxnSp macro="">
      <xdr:nvCxnSpPr>
        <xdr:cNvPr id="68" name="直線コネクタ 67"/>
        <xdr:cNvCxnSpPr/>
      </xdr:nvCxnSpPr>
      <xdr:spPr>
        <a:xfrm>
          <a:off x="1130300" y="6504381"/>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86157</xdr:rowOff>
    </xdr:from>
    <xdr:to>
      <xdr:col>3</xdr:col>
      <xdr:colOff>3175</xdr:colOff>
      <xdr:row>37</xdr:row>
      <xdr:rowOff>16307</xdr:rowOff>
    </xdr:to>
    <xdr:sp macro="" textlink="">
      <xdr:nvSpPr>
        <xdr:cNvPr id="69" name="フローチャート : 判断 68"/>
        <xdr:cNvSpPr/>
      </xdr:nvSpPr>
      <xdr:spPr>
        <a:xfrm>
          <a:off x="1968500" y="62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32834</xdr:rowOff>
    </xdr:from>
    <xdr:ext cx="469744" cy="259045"/>
    <xdr:sp macro="" textlink="">
      <xdr:nvSpPr>
        <xdr:cNvPr id="70" name="テキスト ボックス 69"/>
        <xdr:cNvSpPr txBox="1"/>
      </xdr:nvSpPr>
      <xdr:spPr>
        <a:xfrm>
          <a:off x="1784427" y="60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15291</xdr:rowOff>
    </xdr:from>
    <xdr:to>
      <xdr:col>1</xdr:col>
      <xdr:colOff>485775</xdr:colOff>
      <xdr:row>35</xdr:row>
      <xdr:rowOff>116891</xdr:rowOff>
    </xdr:to>
    <xdr:sp macro="" textlink="">
      <xdr:nvSpPr>
        <xdr:cNvPr id="71" name="フローチャート : 判断 70"/>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133418</xdr:rowOff>
    </xdr:from>
    <xdr:ext cx="469744" cy="259045"/>
    <xdr:sp macro="" textlink="">
      <xdr:nvSpPr>
        <xdr:cNvPr id="72" name="テキスト ボックス 71"/>
        <xdr:cNvSpPr txBox="1"/>
      </xdr:nvSpPr>
      <xdr:spPr>
        <a:xfrm>
          <a:off x="895427" y="579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164795</xdr:rowOff>
    </xdr:from>
    <xdr:to>
      <xdr:col>6</xdr:col>
      <xdr:colOff>561975</xdr:colOff>
      <xdr:row>38</xdr:row>
      <xdr:rowOff>94945</xdr:rowOff>
    </xdr:to>
    <xdr:sp macro="" textlink="">
      <xdr:nvSpPr>
        <xdr:cNvPr id="78" name="円/楕円 77"/>
        <xdr:cNvSpPr/>
      </xdr:nvSpPr>
      <xdr:spPr>
        <a:xfrm>
          <a:off x="4584700" y="65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143222</xdr:rowOff>
    </xdr:from>
    <xdr:ext cx="469744" cy="259045"/>
    <xdr:sp macro="" textlink="">
      <xdr:nvSpPr>
        <xdr:cNvPr id="79" name="議会費該当値テキスト"/>
        <xdr:cNvSpPr txBox="1"/>
      </xdr:nvSpPr>
      <xdr:spPr>
        <a:xfrm>
          <a:off x="4686300" y="6486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169367</xdr:rowOff>
    </xdr:from>
    <xdr:to>
      <xdr:col>5</xdr:col>
      <xdr:colOff>409575</xdr:colOff>
      <xdr:row>38</xdr:row>
      <xdr:rowOff>99517</xdr:rowOff>
    </xdr:to>
    <xdr:sp macro="" textlink="">
      <xdr:nvSpPr>
        <xdr:cNvPr id="80" name="円/楕円 79"/>
        <xdr:cNvSpPr/>
      </xdr:nvSpPr>
      <xdr:spPr>
        <a:xfrm>
          <a:off x="3746500" y="651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90644</xdr:rowOff>
    </xdr:from>
    <xdr:ext cx="469744" cy="259045"/>
    <xdr:sp macro="" textlink="">
      <xdr:nvSpPr>
        <xdr:cNvPr id="81" name="テキスト ボックス 80"/>
        <xdr:cNvSpPr txBox="1"/>
      </xdr:nvSpPr>
      <xdr:spPr>
        <a:xfrm>
          <a:off x="3562427" y="660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3,199</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22606</xdr:rowOff>
    </xdr:from>
    <xdr:to>
      <xdr:col>4</xdr:col>
      <xdr:colOff>206375</xdr:colOff>
      <xdr:row>38</xdr:row>
      <xdr:rowOff>124206</xdr:rowOff>
    </xdr:to>
    <xdr:sp macro="" textlink="">
      <xdr:nvSpPr>
        <xdr:cNvPr id="82" name="円/楕円 81"/>
        <xdr:cNvSpPr/>
      </xdr:nvSpPr>
      <xdr:spPr>
        <a:xfrm>
          <a:off x="2857500" y="653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115333</xdr:rowOff>
    </xdr:from>
    <xdr:ext cx="469744" cy="259045"/>
    <xdr:sp macro="" textlink="">
      <xdr:nvSpPr>
        <xdr:cNvPr id="83" name="テキスト ボックス 82"/>
        <xdr:cNvSpPr txBox="1"/>
      </xdr:nvSpPr>
      <xdr:spPr>
        <a:xfrm>
          <a:off x="2673427" y="663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157937</xdr:rowOff>
    </xdr:from>
    <xdr:to>
      <xdr:col>3</xdr:col>
      <xdr:colOff>3175</xdr:colOff>
      <xdr:row>38</xdr:row>
      <xdr:rowOff>88088</xdr:rowOff>
    </xdr:to>
    <xdr:sp macro="" textlink="">
      <xdr:nvSpPr>
        <xdr:cNvPr id="84" name="円/楕円 83"/>
        <xdr:cNvSpPr/>
      </xdr:nvSpPr>
      <xdr:spPr>
        <a:xfrm>
          <a:off x="1968500" y="65015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79214</xdr:rowOff>
    </xdr:from>
    <xdr:ext cx="469744" cy="259045"/>
    <xdr:sp macro="" textlink="">
      <xdr:nvSpPr>
        <xdr:cNvPr id="85" name="テキスト ボックス 84"/>
        <xdr:cNvSpPr txBox="1"/>
      </xdr:nvSpPr>
      <xdr:spPr>
        <a:xfrm>
          <a:off x="1784427" y="659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109931</xdr:rowOff>
    </xdr:from>
    <xdr:to>
      <xdr:col>1</xdr:col>
      <xdr:colOff>485775</xdr:colOff>
      <xdr:row>38</xdr:row>
      <xdr:rowOff>40081</xdr:rowOff>
    </xdr:to>
    <xdr:sp macro="" textlink="">
      <xdr:nvSpPr>
        <xdr:cNvPr id="86" name="円/楕円 85"/>
        <xdr:cNvSpPr/>
      </xdr:nvSpPr>
      <xdr:spPr>
        <a:xfrm>
          <a:off x="1079500" y="645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31208</xdr:rowOff>
    </xdr:from>
    <xdr:ext cx="469744" cy="259045"/>
    <xdr:sp macro="" textlink="">
      <xdr:nvSpPr>
        <xdr:cNvPr id="87" name="テキスト ボックス 86"/>
        <xdr:cNvSpPr txBox="1"/>
      </xdr:nvSpPr>
      <xdr:spPr>
        <a:xfrm>
          <a:off x="895427" y="6546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90342</xdr:rowOff>
    </xdr:from>
    <xdr:to>
      <xdr:col>6</xdr:col>
      <xdr:colOff>510540</xdr:colOff>
      <xdr:row>59</xdr:row>
      <xdr:rowOff>8879</xdr:rowOff>
    </xdr:to>
    <xdr:cxnSp macro="">
      <xdr:nvCxnSpPr>
        <xdr:cNvPr id="113" name="直線コネクタ 112"/>
        <xdr:cNvCxnSpPr/>
      </xdr:nvCxnSpPr>
      <xdr:spPr>
        <a:xfrm flipV="1">
          <a:off x="4633595" y="8662842"/>
          <a:ext cx="1270" cy="146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12706</xdr:rowOff>
    </xdr:from>
    <xdr:ext cx="534377" cy="259045"/>
    <xdr:sp macro="" textlink="">
      <xdr:nvSpPr>
        <xdr:cNvPr id="114" name="総務費最小値テキスト"/>
        <xdr:cNvSpPr txBox="1"/>
      </xdr:nvSpPr>
      <xdr:spPr>
        <a:xfrm>
          <a:off x="4686300" y="101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27,559</a:t>
          </a:r>
          <a:endParaRPr kumimoji="1" lang="ja-JP" altLang="en-US" sz="1000" b="1">
            <a:latin typeface="ＭＳ Ｐゴシック"/>
          </a:endParaRPr>
        </a:p>
      </xdr:txBody>
    </xdr:sp>
    <xdr:clientData/>
  </xdr:oneCellAnchor>
  <xdr:twoCellAnchor>
    <xdr:from>
      <xdr:col>6</xdr:col>
      <xdr:colOff>422275</xdr:colOff>
      <xdr:row>59</xdr:row>
      <xdr:rowOff>8879</xdr:rowOff>
    </xdr:from>
    <xdr:to>
      <xdr:col>6</xdr:col>
      <xdr:colOff>600075</xdr:colOff>
      <xdr:row>59</xdr:row>
      <xdr:rowOff>8879</xdr:rowOff>
    </xdr:to>
    <xdr:cxnSp macro="">
      <xdr:nvCxnSpPr>
        <xdr:cNvPr id="115" name="直線コネクタ 114"/>
        <xdr:cNvCxnSpPr/>
      </xdr:nvCxnSpPr>
      <xdr:spPr>
        <a:xfrm>
          <a:off x="4546600" y="1012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37019</xdr:rowOff>
    </xdr:from>
    <xdr:ext cx="599010" cy="259045"/>
    <xdr:sp macro="" textlink="">
      <xdr:nvSpPr>
        <xdr:cNvPr id="116" name="総務費最大値テキスト"/>
        <xdr:cNvSpPr txBox="1"/>
      </xdr:nvSpPr>
      <xdr:spPr>
        <a:xfrm>
          <a:off x="4686300" y="843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475,114</a:t>
          </a:r>
          <a:endParaRPr kumimoji="1" lang="ja-JP" altLang="en-US" sz="1000" b="1">
            <a:latin typeface="ＭＳ Ｐゴシック"/>
          </a:endParaRPr>
        </a:p>
      </xdr:txBody>
    </xdr:sp>
    <xdr:clientData/>
  </xdr:oneCellAnchor>
  <xdr:twoCellAnchor>
    <xdr:from>
      <xdr:col>6</xdr:col>
      <xdr:colOff>422275</xdr:colOff>
      <xdr:row>50</xdr:row>
      <xdr:rowOff>90342</xdr:rowOff>
    </xdr:from>
    <xdr:to>
      <xdr:col>6</xdr:col>
      <xdr:colOff>600075</xdr:colOff>
      <xdr:row>50</xdr:row>
      <xdr:rowOff>90342</xdr:rowOff>
    </xdr:to>
    <xdr:cxnSp macro="">
      <xdr:nvCxnSpPr>
        <xdr:cNvPr id="117" name="直線コネクタ 116"/>
        <xdr:cNvCxnSpPr/>
      </xdr:nvCxnSpPr>
      <xdr:spPr>
        <a:xfrm>
          <a:off x="4546600" y="866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8879</xdr:rowOff>
    </xdr:from>
    <xdr:to>
      <xdr:col>6</xdr:col>
      <xdr:colOff>511175</xdr:colOff>
      <xdr:row>59</xdr:row>
      <xdr:rowOff>15724</xdr:rowOff>
    </xdr:to>
    <xdr:cxnSp macro="">
      <xdr:nvCxnSpPr>
        <xdr:cNvPr id="118" name="直線コネクタ 117"/>
        <xdr:cNvCxnSpPr/>
      </xdr:nvCxnSpPr>
      <xdr:spPr>
        <a:xfrm flipV="1">
          <a:off x="3797300" y="10124429"/>
          <a:ext cx="838200" cy="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4720</xdr:rowOff>
    </xdr:from>
    <xdr:ext cx="534377" cy="259045"/>
    <xdr:sp macro="" textlink="">
      <xdr:nvSpPr>
        <xdr:cNvPr id="119" name="総務費平均値テキスト"/>
        <xdr:cNvSpPr txBox="1"/>
      </xdr:nvSpPr>
      <xdr:spPr>
        <a:xfrm>
          <a:off x="4686300" y="9777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153293</xdr:rowOff>
    </xdr:from>
    <xdr:to>
      <xdr:col>6</xdr:col>
      <xdr:colOff>561975</xdr:colOff>
      <xdr:row>58</xdr:row>
      <xdr:rowOff>83443</xdr:rowOff>
    </xdr:to>
    <xdr:sp macro="" textlink="">
      <xdr:nvSpPr>
        <xdr:cNvPr id="120" name="フローチャート : 判断 119"/>
        <xdr:cNvSpPr/>
      </xdr:nvSpPr>
      <xdr:spPr>
        <a:xfrm>
          <a:off x="45847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8389</xdr:rowOff>
    </xdr:from>
    <xdr:to>
      <xdr:col>5</xdr:col>
      <xdr:colOff>358775</xdr:colOff>
      <xdr:row>59</xdr:row>
      <xdr:rowOff>15724</xdr:rowOff>
    </xdr:to>
    <xdr:cxnSp macro="">
      <xdr:nvCxnSpPr>
        <xdr:cNvPr id="121" name="直線コネクタ 120"/>
        <xdr:cNvCxnSpPr/>
      </xdr:nvCxnSpPr>
      <xdr:spPr>
        <a:xfrm>
          <a:off x="2908300" y="10123939"/>
          <a:ext cx="889000" cy="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24540</xdr:rowOff>
    </xdr:from>
    <xdr:to>
      <xdr:col>5</xdr:col>
      <xdr:colOff>409575</xdr:colOff>
      <xdr:row>58</xdr:row>
      <xdr:rowOff>126140</xdr:rowOff>
    </xdr:to>
    <xdr:sp macro="" textlink="">
      <xdr:nvSpPr>
        <xdr:cNvPr id="122" name="フローチャート : 判断 121"/>
        <xdr:cNvSpPr/>
      </xdr:nvSpPr>
      <xdr:spPr>
        <a:xfrm>
          <a:off x="3746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142667</xdr:rowOff>
    </xdr:from>
    <xdr:ext cx="534377" cy="259045"/>
    <xdr:sp macro="" textlink="">
      <xdr:nvSpPr>
        <xdr:cNvPr id="123" name="テキスト ボックス 122"/>
        <xdr:cNvSpPr txBox="1"/>
      </xdr:nvSpPr>
      <xdr:spPr>
        <a:xfrm>
          <a:off x="3530111" y="97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8389</xdr:rowOff>
    </xdr:from>
    <xdr:to>
      <xdr:col>4</xdr:col>
      <xdr:colOff>155575</xdr:colOff>
      <xdr:row>59</xdr:row>
      <xdr:rowOff>11766</xdr:rowOff>
    </xdr:to>
    <xdr:cxnSp macro="">
      <xdr:nvCxnSpPr>
        <xdr:cNvPr id="124" name="直線コネクタ 123"/>
        <xdr:cNvCxnSpPr/>
      </xdr:nvCxnSpPr>
      <xdr:spPr>
        <a:xfrm flipV="1">
          <a:off x="2019300" y="10123939"/>
          <a:ext cx="889000" cy="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11571</xdr:rowOff>
    </xdr:from>
    <xdr:to>
      <xdr:col>4</xdr:col>
      <xdr:colOff>206375</xdr:colOff>
      <xdr:row>58</xdr:row>
      <xdr:rowOff>113171</xdr:rowOff>
    </xdr:to>
    <xdr:sp macro="" textlink="">
      <xdr:nvSpPr>
        <xdr:cNvPr id="125" name="フローチャート : 判断 124"/>
        <xdr:cNvSpPr/>
      </xdr:nvSpPr>
      <xdr:spPr>
        <a:xfrm>
          <a:off x="2857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129698</xdr:rowOff>
    </xdr:from>
    <xdr:ext cx="534377" cy="259045"/>
    <xdr:sp macro="" textlink="">
      <xdr:nvSpPr>
        <xdr:cNvPr id="126" name="テキスト ボックス 125"/>
        <xdr:cNvSpPr txBox="1"/>
      </xdr:nvSpPr>
      <xdr:spPr>
        <a:xfrm>
          <a:off x="2641111" y="973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11766</xdr:rowOff>
    </xdr:from>
    <xdr:to>
      <xdr:col>2</xdr:col>
      <xdr:colOff>638175</xdr:colOff>
      <xdr:row>59</xdr:row>
      <xdr:rowOff>12945</xdr:rowOff>
    </xdr:to>
    <xdr:cxnSp macro="">
      <xdr:nvCxnSpPr>
        <xdr:cNvPr id="127" name="直線コネクタ 126"/>
        <xdr:cNvCxnSpPr/>
      </xdr:nvCxnSpPr>
      <xdr:spPr>
        <a:xfrm flipV="1">
          <a:off x="1130300" y="10127316"/>
          <a:ext cx="889000" cy="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167248</xdr:rowOff>
    </xdr:from>
    <xdr:to>
      <xdr:col>3</xdr:col>
      <xdr:colOff>3175</xdr:colOff>
      <xdr:row>58</xdr:row>
      <xdr:rowOff>97398</xdr:rowOff>
    </xdr:to>
    <xdr:sp macro="" textlink="">
      <xdr:nvSpPr>
        <xdr:cNvPr id="128" name="フローチャート : 判断 127"/>
        <xdr:cNvSpPr/>
      </xdr:nvSpPr>
      <xdr:spPr>
        <a:xfrm>
          <a:off x="1968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113925</xdr:rowOff>
    </xdr:from>
    <xdr:ext cx="534377" cy="259045"/>
    <xdr:sp macro="" textlink="">
      <xdr:nvSpPr>
        <xdr:cNvPr id="129" name="テキスト ボックス 128"/>
        <xdr:cNvSpPr txBox="1"/>
      </xdr:nvSpPr>
      <xdr:spPr>
        <a:xfrm>
          <a:off x="1752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38967</xdr:rowOff>
    </xdr:from>
    <xdr:to>
      <xdr:col>1</xdr:col>
      <xdr:colOff>485775</xdr:colOff>
      <xdr:row>58</xdr:row>
      <xdr:rowOff>140567</xdr:rowOff>
    </xdr:to>
    <xdr:sp macro="" textlink="">
      <xdr:nvSpPr>
        <xdr:cNvPr id="130" name="フローチャート : 判断 129"/>
        <xdr:cNvSpPr/>
      </xdr:nvSpPr>
      <xdr:spPr>
        <a:xfrm>
          <a:off x="1079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157094</xdr:rowOff>
    </xdr:from>
    <xdr:ext cx="534377" cy="259045"/>
    <xdr:sp macro="" textlink="">
      <xdr:nvSpPr>
        <xdr:cNvPr id="131" name="テキスト ボックス 130"/>
        <xdr:cNvSpPr txBox="1"/>
      </xdr:nvSpPr>
      <xdr:spPr>
        <a:xfrm>
          <a:off x="863111" y="975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129529</xdr:rowOff>
    </xdr:from>
    <xdr:to>
      <xdr:col>6</xdr:col>
      <xdr:colOff>561975</xdr:colOff>
      <xdr:row>59</xdr:row>
      <xdr:rowOff>59679</xdr:rowOff>
    </xdr:to>
    <xdr:sp macro="" textlink="">
      <xdr:nvSpPr>
        <xdr:cNvPr id="137" name="円/楕円 136"/>
        <xdr:cNvSpPr/>
      </xdr:nvSpPr>
      <xdr:spPr>
        <a:xfrm>
          <a:off x="4584700" y="1007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44456</xdr:rowOff>
    </xdr:from>
    <xdr:ext cx="534377" cy="259045"/>
    <xdr:sp macro="" textlink="">
      <xdr:nvSpPr>
        <xdr:cNvPr id="138" name="総務費該当値テキスト"/>
        <xdr:cNvSpPr txBox="1"/>
      </xdr:nvSpPr>
      <xdr:spPr>
        <a:xfrm>
          <a:off x="4686300" y="998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27,559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136374</xdr:rowOff>
    </xdr:from>
    <xdr:to>
      <xdr:col>5</xdr:col>
      <xdr:colOff>409575</xdr:colOff>
      <xdr:row>59</xdr:row>
      <xdr:rowOff>66524</xdr:rowOff>
    </xdr:to>
    <xdr:sp macro="" textlink="">
      <xdr:nvSpPr>
        <xdr:cNvPr id="139" name="円/楕円 138"/>
        <xdr:cNvSpPr/>
      </xdr:nvSpPr>
      <xdr:spPr>
        <a:xfrm>
          <a:off x="3746500" y="1008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57651</xdr:rowOff>
    </xdr:from>
    <xdr:ext cx="534377" cy="259045"/>
    <xdr:sp macro="" textlink="">
      <xdr:nvSpPr>
        <xdr:cNvPr id="140" name="テキスト ボックス 139"/>
        <xdr:cNvSpPr txBox="1"/>
      </xdr:nvSpPr>
      <xdr:spPr>
        <a:xfrm>
          <a:off x="3530111" y="101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25,463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129039</xdr:rowOff>
    </xdr:from>
    <xdr:to>
      <xdr:col>4</xdr:col>
      <xdr:colOff>206375</xdr:colOff>
      <xdr:row>59</xdr:row>
      <xdr:rowOff>59189</xdr:rowOff>
    </xdr:to>
    <xdr:sp macro="" textlink="">
      <xdr:nvSpPr>
        <xdr:cNvPr id="141" name="円/楕円 140"/>
        <xdr:cNvSpPr/>
      </xdr:nvSpPr>
      <xdr:spPr>
        <a:xfrm>
          <a:off x="2857500" y="100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50316</xdr:rowOff>
    </xdr:from>
    <xdr:ext cx="534377" cy="259045"/>
    <xdr:sp macro="" textlink="">
      <xdr:nvSpPr>
        <xdr:cNvPr id="142" name="テキスト ボックス 141"/>
        <xdr:cNvSpPr txBox="1"/>
      </xdr:nvSpPr>
      <xdr:spPr>
        <a:xfrm>
          <a:off x="2641111" y="1016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27,709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132416</xdr:rowOff>
    </xdr:from>
    <xdr:to>
      <xdr:col>3</xdr:col>
      <xdr:colOff>3175</xdr:colOff>
      <xdr:row>59</xdr:row>
      <xdr:rowOff>62566</xdr:rowOff>
    </xdr:to>
    <xdr:sp macro="" textlink="">
      <xdr:nvSpPr>
        <xdr:cNvPr id="143" name="円/楕円 142"/>
        <xdr:cNvSpPr/>
      </xdr:nvSpPr>
      <xdr:spPr>
        <a:xfrm>
          <a:off x="1968500" y="1007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53693</xdr:rowOff>
    </xdr:from>
    <xdr:ext cx="534377" cy="259045"/>
    <xdr:sp macro="" textlink="">
      <xdr:nvSpPr>
        <xdr:cNvPr id="144" name="テキスト ボックス 143"/>
        <xdr:cNvSpPr txBox="1"/>
      </xdr:nvSpPr>
      <xdr:spPr>
        <a:xfrm>
          <a:off x="1752111" y="1016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26,675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133595</xdr:rowOff>
    </xdr:from>
    <xdr:to>
      <xdr:col>1</xdr:col>
      <xdr:colOff>485775</xdr:colOff>
      <xdr:row>59</xdr:row>
      <xdr:rowOff>63745</xdr:rowOff>
    </xdr:to>
    <xdr:sp macro="" textlink="">
      <xdr:nvSpPr>
        <xdr:cNvPr id="145" name="円/楕円 144"/>
        <xdr:cNvSpPr/>
      </xdr:nvSpPr>
      <xdr:spPr>
        <a:xfrm>
          <a:off x="1079500" y="100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54872</xdr:rowOff>
    </xdr:from>
    <xdr:ext cx="534377" cy="259045"/>
    <xdr:sp macro="" textlink="">
      <xdr:nvSpPr>
        <xdr:cNvPr id="146" name="テキスト ボックス 145"/>
        <xdr:cNvSpPr txBox="1"/>
      </xdr:nvSpPr>
      <xdr:spPr>
        <a:xfrm>
          <a:off x="863111" y="101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6" name="テキスト ボックス 165"/>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8" name="テキスト ボックス 167"/>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58387</xdr:rowOff>
    </xdr:from>
    <xdr:to>
      <xdr:col>6</xdr:col>
      <xdr:colOff>510540</xdr:colOff>
      <xdr:row>78</xdr:row>
      <xdr:rowOff>160023</xdr:rowOff>
    </xdr:to>
    <xdr:cxnSp macro="">
      <xdr:nvCxnSpPr>
        <xdr:cNvPr id="172" name="直線コネクタ 171"/>
        <xdr:cNvCxnSpPr/>
      </xdr:nvCxnSpPr>
      <xdr:spPr>
        <a:xfrm flipV="1">
          <a:off x="4633595" y="12231337"/>
          <a:ext cx="1270" cy="1301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163850</xdr:rowOff>
    </xdr:from>
    <xdr:ext cx="599010" cy="259045"/>
    <xdr:sp macro="" textlink="">
      <xdr:nvSpPr>
        <xdr:cNvPr id="173" name="民生費最小値テキスト"/>
        <xdr:cNvSpPr txBox="1"/>
      </xdr:nvSpPr>
      <xdr:spPr>
        <a:xfrm>
          <a:off x="4686300" y="1353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101,331</a:t>
          </a:r>
          <a:endParaRPr kumimoji="1" lang="ja-JP" altLang="en-US" sz="1000" b="1">
            <a:latin typeface="ＭＳ Ｐゴシック"/>
          </a:endParaRPr>
        </a:p>
      </xdr:txBody>
    </xdr:sp>
    <xdr:clientData/>
  </xdr:oneCellAnchor>
  <xdr:twoCellAnchor>
    <xdr:from>
      <xdr:col>6</xdr:col>
      <xdr:colOff>422275</xdr:colOff>
      <xdr:row>78</xdr:row>
      <xdr:rowOff>160023</xdr:rowOff>
    </xdr:from>
    <xdr:to>
      <xdr:col>6</xdr:col>
      <xdr:colOff>600075</xdr:colOff>
      <xdr:row>78</xdr:row>
      <xdr:rowOff>160023</xdr:rowOff>
    </xdr:to>
    <xdr:cxnSp macro="">
      <xdr:nvCxnSpPr>
        <xdr:cNvPr id="174" name="直線コネクタ 173"/>
        <xdr:cNvCxnSpPr/>
      </xdr:nvCxnSpPr>
      <xdr:spPr>
        <a:xfrm>
          <a:off x="4546600" y="1353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5064</xdr:rowOff>
    </xdr:from>
    <xdr:ext cx="690189" cy="259045"/>
    <xdr:sp macro="" textlink="">
      <xdr:nvSpPr>
        <xdr:cNvPr id="175" name="民生費最大値テキスト"/>
        <xdr:cNvSpPr txBox="1"/>
      </xdr:nvSpPr>
      <xdr:spPr>
        <a:xfrm>
          <a:off x="4686300" y="12006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1,297,197</a:t>
          </a:r>
          <a:endParaRPr kumimoji="1" lang="ja-JP" altLang="en-US" sz="1000" b="1">
            <a:latin typeface="ＭＳ Ｐゴシック"/>
          </a:endParaRPr>
        </a:p>
      </xdr:txBody>
    </xdr:sp>
    <xdr:clientData/>
  </xdr:oneCellAnchor>
  <xdr:twoCellAnchor>
    <xdr:from>
      <xdr:col>6</xdr:col>
      <xdr:colOff>422275</xdr:colOff>
      <xdr:row>71</xdr:row>
      <xdr:rowOff>58387</xdr:rowOff>
    </xdr:from>
    <xdr:to>
      <xdr:col>6</xdr:col>
      <xdr:colOff>600075</xdr:colOff>
      <xdr:row>71</xdr:row>
      <xdr:rowOff>58387</xdr:rowOff>
    </xdr:to>
    <xdr:cxnSp macro="">
      <xdr:nvCxnSpPr>
        <xdr:cNvPr id="176" name="直線コネクタ 175"/>
        <xdr:cNvCxnSpPr/>
      </xdr:nvCxnSpPr>
      <xdr:spPr>
        <a:xfrm>
          <a:off x="4546600" y="1223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144670</xdr:rowOff>
    </xdr:from>
    <xdr:to>
      <xdr:col>6</xdr:col>
      <xdr:colOff>511175</xdr:colOff>
      <xdr:row>78</xdr:row>
      <xdr:rowOff>152031</xdr:rowOff>
    </xdr:to>
    <xdr:cxnSp macro="">
      <xdr:nvCxnSpPr>
        <xdr:cNvPr id="177" name="直線コネクタ 176"/>
        <xdr:cNvCxnSpPr/>
      </xdr:nvCxnSpPr>
      <xdr:spPr>
        <a:xfrm flipV="1">
          <a:off x="3797300" y="13517770"/>
          <a:ext cx="8382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59470</xdr:rowOff>
    </xdr:from>
    <xdr:ext cx="599010" cy="259045"/>
    <xdr:sp macro="" textlink="">
      <xdr:nvSpPr>
        <xdr:cNvPr id="178" name="民生費平均値テキスト"/>
        <xdr:cNvSpPr txBox="1"/>
      </xdr:nvSpPr>
      <xdr:spPr>
        <a:xfrm>
          <a:off x="4686300" y="13261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36593</xdr:rowOff>
    </xdr:from>
    <xdr:to>
      <xdr:col>6</xdr:col>
      <xdr:colOff>561975</xdr:colOff>
      <xdr:row>78</xdr:row>
      <xdr:rowOff>138193</xdr:rowOff>
    </xdr:to>
    <xdr:sp macro="" textlink="">
      <xdr:nvSpPr>
        <xdr:cNvPr id="179" name="フローチャート : 判断 178"/>
        <xdr:cNvSpPr/>
      </xdr:nvSpPr>
      <xdr:spPr>
        <a:xfrm>
          <a:off x="45847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152031</xdr:rowOff>
    </xdr:from>
    <xdr:to>
      <xdr:col>5</xdr:col>
      <xdr:colOff>358775</xdr:colOff>
      <xdr:row>78</xdr:row>
      <xdr:rowOff>158369</xdr:rowOff>
    </xdr:to>
    <xdr:cxnSp macro="">
      <xdr:nvCxnSpPr>
        <xdr:cNvPr id="180" name="直線コネクタ 179"/>
        <xdr:cNvCxnSpPr/>
      </xdr:nvCxnSpPr>
      <xdr:spPr>
        <a:xfrm flipV="1">
          <a:off x="2908300" y="13525131"/>
          <a:ext cx="889000" cy="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62533</xdr:rowOff>
    </xdr:from>
    <xdr:to>
      <xdr:col>5</xdr:col>
      <xdr:colOff>409575</xdr:colOff>
      <xdr:row>78</xdr:row>
      <xdr:rowOff>164133</xdr:rowOff>
    </xdr:to>
    <xdr:sp macro="" textlink="">
      <xdr:nvSpPr>
        <xdr:cNvPr id="181" name="フローチャート : 判断 180"/>
        <xdr:cNvSpPr/>
      </xdr:nvSpPr>
      <xdr:spPr>
        <a:xfrm>
          <a:off x="3746500" y="1343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9210</xdr:rowOff>
    </xdr:from>
    <xdr:ext cx="599010" cy="259045"/>
    <xdr:sp macro="" textlink="">
      <xdr:nvSpPr>
        <xdr:cNvPr id="182" name="テキスト ボックス 181"/>
        <xdr:cNvSpPr txBox="1"/>
      </xdr:nvSpPr>
      <xdr:spPr>
        <a:xfrm>
          <a:off x="3497794" y="1321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158369</xdr:rowOff>
    </xdr:from>
    <xdr:to>
      <xdr:col>4</xdr:col>
      <xdr:colOff>155575</xdr:colOff>
      <xdr:row>78</xdr:row>
      <xdr:rowOff>161860</xdr:rowOff>
    </xdr:to>
    <xdr:cxnSp macro="">
      <xdr:nvCxnSpPr>
        <xdr:cNvPr id="183" name="直線コネクタ 182"/>
        <xdr:cNvCxnSpPr/>
      </xdr:nvCxnSpPr>
      <xdr:spPr>
        <a:xfrm flipV="1">
          <a:off x="2019300" y="13531469"/>
          <a:ext cx="889000" cy="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69714</xdr:rowOff>
    </xdr:from>
    <xdr:to>
      <xdr:col>4</xdr:col>
      <xdr:colOff>206375</xdr:colOff>
      <xdr:row>78</xdr:row>
      <xdr:rowOff>171314</xdr:rowOff>
    </xdr:to>
    <xdr:sp macro="" textlink="">
      <xdr:nvSpPr>
        <xdr:cNvPr id="184" name="フローチャート : 判断 183"/>
        <xdr:cNvSpPr/>
      </xdr:nvSpPr>
      <xdr:spPr>
        <a:xfrm>
          <a:off x="2857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16391</xdr:rowOff>
    </xdr:from>
    <xdr:ext cx="599010" cy="259045"/>
    <xdr:sp macro="" textlink="">
      <xdr:nvSpPr>
        <xdr:cNvPr id="185" name="テキスト ボックス 184"/>
        <xdr:cNvSpPr txBox="1"/>
      </xdr:nvSpPr>
      <xdr:spPr>
        <a:xfrm>
          <a:off x="2608794" y="13218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161860</xdr:rowOff>
    </xdr:from>
    <xdr:to>
      <xdr:col>2</xdr:col>
      <xdr:colOff>638175</xdr:colOff>
      <xdr:row>78</xdr:row>
      <xdr:rowOff>164219</xdr:rowOff>
    </xdr:to>
    <xdr:cxnSp macro="">
      <xdr:nvCxnSpPr>
        <xdr:cNvPr id="186" name="直線コネクタ 185"/>
        <xdr:cNvCxnSpPr/>
      </xdr:nvCxnSpPr>
      <xdr:spPr>
        <a:xfrm flipV="1">
          <a:off x="1130300" y="13534960"/>
          <a:ext cx="889000" cy="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75763</xdr:rowOff>
    </xdr:from>
    <xdr:to>
      <xdr:col>3</xdr:col>
      <xdr:colOff>3175</xdr:colOff>
      <xdr:row>79</xdr:row>
      <xdr:rowOff>5913</xdr:rowOff>
    </xdr:to>
    <xdr:sp macro="" textlink="">
      <xdr:nvSpPr>
        <xdr:cNvPr id="187" name="フローチャート : 判断 186"/>
        <xdr:cNvSpPr/>
      </xdr:nvSpPr>
      <xdr:spPr>
        <a:xfrm>
          <a:off x="1968500" y="134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22440</xdr:rowOff>
    </xdr:from>
    <xdr:ext cx="599010" cy="259045"/>
    <xdr:sp macro="" textlink="">
      <xdr:nvSpPr>
        <xdr:cNvPr id="188" name="テキスト ボックス 187"/>
        <xdr:cNvSpPr txBox="1"/>
      </xdr:nvSpPr>
      <xdr:spPr>
        <a:xfrm>
          <a:off x="1719794" y="13224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77112</xdr:rowOff>
    </xdr:from>
    <xdr:to>
      <xdr:col>1</xdr:col>
      <xdr:colOff>485775</xdr:colOff>
      <xdr:row>79</xdr:row>
      <xdr:rowOff>7262</xdr:rowOff>
    </xdr:to>
    <xdr:sp macro="" textlink="">
      <xdr:nvSpPr>
        <xdr:cNvPr id="189" name="フローチャート : 判断 188"/>
        <xdr:cNvSpPr/>
      </xdr:nvSpPr>
      <xdr:spPr>
        <a:xfrm>
          <a:off x="1079500" y="1345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23789</xdr:rowOff>
    </xdr:from>
    <xdr:ext cx="599010" cy="259045"/>
    <xdr:sp macro="" textlink="">
      <xdr:nvSpPr>
        <xdr:cNvPr id="190" name="テキスト ボックス 189"/>
        <xdr:cNvSpPr txBox="1"/>
      </xdr:nvSpPr>
      <xdr:spPr>
        <a:xfrm>
          <a:off x="830794" y="1322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93870</xdr:rowOff>
    </xdr:from>
    <xdr:to>
      <xdr:col>6</xdr:col>
      <xdr:colOff>561975</xdr:colOff>
      <xdr:row>79</xdr:row>
      <xdr:rowOff>24020</xdr:rowOff>
    </xdr:to>
    <xdr:sp macro="" textlink="">
      <xdr:nvSpPr>
        <xdr:cNvPr id="196" name="円/楕円 195"/>
        <xdr:cNvSpPr/>
      </xdr:nvSpPr>
      <xdr:spPr>
        <a:xfrm>
          <a:off x="4584700" y="1346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15020</xdr:rowOff>
    </xdr:from>
    <xdr:ext cx="599010" cy="259045"/>
    <xdr:sp macro="" textlink="">
      <xdr:nvSpPr>
        <xdr:cNvPr id="197" name="民生費該当値テキスト"/>
        <xdr:cNvSpPr txBox="1"/>
      </xdr:nvSpPr>
      <xdr:spPr>
        <a:xfrm>
          <a:off x="4686300" y="13388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115,434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101231</xdr:rowOff>
    </xdr:from>
    <xdr:to>
      <xdr:col>5</xdr:col>
      <xdr:colOff>409575</xdr:colOff>
      <xdr:row>79</xdr:row>
      <xdr:rowOff>31381</xdr:rowOff>
    </xdr:to>
    <xdr:sp macro="" textlink="">
      <xdr:nvSpPr>
        <xdr:cNvPr id="198" name="円/楕円 197"/>
        <xdr:cNvSpPr/>
      </xdr:nvSpPr>
      <xdr:spPr>
        <a:xfrm>
          <a:off x="3746500" y="1347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22508</xdr:rowOff>
    </xdr:from>
    <xdr:ext cx="599010" cy="259045"/>
    <xdr:sp macro="" textlink="">
      <xdr:nvSpPr>
        <xdr:cNvPr id="199" name="テキスト ボックス 198"/>
        <xdr:cNvSpPr txBox="1"/>
      </xdr:nvSpPr>
      <xdr:spPr>
        <a:xfrm>
          <a:off x="3497794" y="13567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108,672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107569</xdr:rowOff>
    </xdr:from>
    <xdr:to>
      <xdr:col>4</xdr:col>
      <xdr:colOff>206375</xdr:colOff>
      <xdr:row>79</xdr:row>
      <xdr:rowOff>37719</xdr:rowOff>
    </xdr:to>
    <xdr:sp macro="" textlink="">
      <xdr:nvSpPr>
        <xdr:cNvPr id="200" name="円/楕円 199"/>
        <xdr:cNvSpPr/>
      </xdr:nvSpPr>
      <xdr:spPr>
        <a:xfrm>
          <a:off x="2857500" y="1348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28846</xdr:rowOff>
    </xdr:from>
    <xdr:ext cx="599010" cy="259045"/>
    <xdr:sp macro="" textlink="">
      <xdr:nvSpPr>
        <xdr:cNvPr id="201" name="テキスト ボックス 200"/>
        <xdr:cNvSpPr txBox="1"/>
      </xdr:nvSpPr>
      <xdr:spPr>
        <a:xfrm>
          <a:off x="2608794" y="13573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102,850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111060</xdr:rowOff>
    </xdr:from>
    <xdr:to>
      <xdr:col>3</xdr:col>
      <xdr:colOff>3175</xdr:colOff>
      <xdr:row>79</xdr:row>
      <xdr:rowOff>41210</xdr:rowOff>
    </xdr:to>
    <xdr:sp macro="" textlink="">
      <xdr:nvSpPr>
        <xdr:cNvPr id="202" name="円/楕円 201"/>
        <xdr:cNvSpPr/>
      </xdr:nvSpPr>
      <xdr:spPr>
        <a:xfrm>
          <a:off x="1968500" y="1348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32337</xdr:rowOff>
    </xdr:from>
    <xdr:ext cx="534377" cy="259045"/>
    <xdr:sp macro="" textlink="">
      <xdr:nvSpPr>
        <xdr:cNvPr id="203" name="テキスト ボックス 202"/>
        <xdr:cNvSpPr txBox="1"/>
      </xdr:nvSpPr>
      <xdr:spPr>
        <a:xfrm>
          <a:off x="1752111" y="1357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99,643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113419</xdr:rowOff>
    </xdr:from>
    <xdr:to>
      <xdr:col>1</xdr:col>
      <xdr:colOff>485775</xdr:colOff>
      <xdr:row>79</xdr:row>
      <xdr:rowOff>43569</xdr:rowOff>
    </xdr:to>
    <xdr:sp macro="" textlink="">
      <xdr:nvSpPr>
        <xdr:cNvPr id="204" name="円/楕円 203"/>
        <xdr:cNvSpPr/>
      </xdr:nvSpPr>
      <xdr:spPr>
        <a:xfrm>
          <a:off x="1079500" y="1348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34696</xdr:rowOff>
    </xdr:from>
    <xdr:ext cx="534377" cy="259045"/>
    <xdr:sp macro="" textlink="">
      <xdr:nvSpPr>
        <xdr:cNvPr id="205" name="テキスト ボックス 204"/>
        <xdr:cNvSpPr txBox="1"/>
      </xdr:nvSpPr>
      <xdr:spPr>
        <a:xfrm>
          <a:off x="863111" y="1357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97,476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121576</xdr:rowOff>
    </xdr:from>
    <xdr:to>
      <xdr:col>6</xdr:col>
      <xdr:colOff>510540</xdr:colOff>
      <xdr:row>98</xdr:row>
      <xdr:rowOff>53791</xdr:rowOff>
    </xdr:to>
    <xdr:cxnSp macro="">
      <xdr:nvCxnSpPr>
        <xdr:cNvPr id="231" name="直線コネクタ 230"/>
        <xdr:cNvCxnSpPr/>
      </xdr:nvCxnSpPr>
      <xdr:spPr>
        <a:xfrm flipV="1">
          <a:off x="4633595" y="15552076"/>
          <a:ext cx="1270" cy="1303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57618</xdr:rowOff>
    </xdr:from>
    <xdr:ext cx="534377" cy="259045"/>
    <xdr:sp macro="" textlink="">
      <xdr:nvSpPr>
        <xdr:cNvPr id="232" name="衛生費最小値テキスト"/>
        <xdr:cNvSpPr txBox="1"/>
      </xdr:nvSpPr>
      <xdr:spPr>
        <a:xfrm>
          <a:off x="4686300" y="168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19,892</a:t>
          </a:r>
          <a:endParaRPr kumimoji="1" lang="ja-JP" altLang="en-US" sz="1000" b="1">
            <a:latin typeface="ＭＳ Ｐゴシック"/>
          </a:endParaRPr>
        </a:p>
      </xdr:txBody>
    </xdr:sp>
    <xdr:clientData/>
  </xdr:oneCellAnchor>
  <xdr:twoCellAnchor>
    <xdr:from>
      <xdr:col>6</xdr:col>
      <xdr:colOff>422275</xdr:colOff>
      <xdr:row>98</xdr:row>
      <xdr:rowOff>53791</xdr:rowOff>
    </xdr:from>
    <xdr:to>
      <xdr:col>6</xdr:col>
      <xdr:colOff>600075</xdr:colOff>
      <xdr:row>98</xdr:row>
      <xdr:rowOff>53791</xdr:rowOff>
    </xdr:to>
    <xdr:cxnSp macro="">
      <xdr:nvCxnSpPr>
        <xdr:cNvPr id="233" name="直線コネクタ 232"/>
        <xdr:cNvCxnSpPr/>
      </xdr:nvCxnSpPr>
      <xdr:spPr>
        <a:xfrm>
          <a:off x="4546600" y="1685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68253</xdr:rowOff>
    </xdr:from>
    <xdr:ext cx="599010" cy="259045"/>
    <xdr:sp macro="" textlink="">
      <xdr:nvSpPr>
        <xdr:cNvPr id="234" name="衛生費最大値テキスト"/>
        <xdr:cNvSpPr txBox="1"/>
      </xdr:nvSpPr>
      <xdr:spPr>
        <a:xfrm>
          <a:off x="4686300" y="153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139,665</a:t>
          </a:r>
          <a:endParaRPr kumimoji="1" lang="ja-JP" altLang="en-US" sz="1000" b="1">
            <a:latin typeface="ＭＳ Ｐゴシック"/>
          </a:endParaRPr>
        </a:p>
      </xdr:txBody>
    </xdr:sp>
    <xdr:clientData/>
  </xdr:oneCellAnchor>
  <xdr:twoCellAnchor>
    <xdr:from>
      <xdr:col>6</xdr:col>
      <xdr:colOff>422275</xdr:colOff>
      <xdr:row>90</xdr:row>
      <xdr:rowOff>121576</xdr:rowOff>
    </xdr:from>
    <xdr:to>
      <xdr:col>6</xdr:col>
      <xdr:colOff>600075</xdr:colOff>
      <xdr:row>90</xdr:row>
      <xdr:rowOff>121576</xdr:rowOff>
    </xdr:to>
    <xdr:cxnSp macro="">
      <xdr:nvCxnSpPr>
        <xdr:cNvPr id="235" name="直線コネクタ 234"/>
        <xdr:cNvCxnSpPr/>
      </xdr:nvCxnSpPr>
      <xdr:spPr>
        <a:xfrm>
          <a:off x="4546600" y="155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127246</xdr:rowOff>
    </xdr:from>
    <xdr:to>
      <xdr:col>6</xdr:col>
      <xdr:colOff>511175</xdr:colOff>
      <xdr:row>97</xdr:row>
      <xdr:rowOff>140615</xdr:rowOff>
    </xdr:to>
    <xdr:cxnSp macro="">
      <xdr:nvCxnSpPr>
        <xdr:cNvPr id="236" name="直線コネクタ 235"/>
        <xdr:cNvCxnSpPr/>
      </xdr:nvCxnSpPr>
      <xdr:spPr>
        <a:xfrm>
          <a:off x="3797300" y="16757896"/>
          <a:ext cx="838200" cy="1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126277</xdr:rowOff>
    </xdr:from>
    <xdr:ext cx="534377" cy="259045"/>
    <xdr:sp macro="" textlink="">
      <xdr:nvSpPr>
        <xdr:cNvPr id="237" name="衛生費平均値テキスト"/>
        <xdr:cNvSpPr txBox="1"/>
      </xdr:nvSpPr>
      <xdr:spPr>
        <a:xfrm>
          <a:off x="4686300" y="16414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103400</xdr:rowOff>
    </xdr:from>
    <xdr:to>
      <xdr:col>6</xdr:col>
      <xdr:colOff>561975</xdr:colOff>
      <xdr:row>97</xdr:row>
      <xdr:rowOff>33550</xdr:rowOff>
    </xdr:to>
    <xdr:sp macro="" textlink="">
      <xdr:nvSpPr>
        <xdr:cNvPr id="238" name="フローチャート : 判断 237"/>
        <xdr:cNvSpPr/>
      </xdr:nvSpPr>
      <xdr:spPr>
        <a:xfrm>
          <a:off x="4584700" y="165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114119</xdr:rowOff>
    </xdr:from>
    <xdr:to>
      <xdr:col>5</xdr:col>
      <xdr:colOff>358775</xdr:colOff>
      <xdr:row>97</xdr:row>
      <xdr:rowOff>127246</xdr:rowOff>
    </xdr:to>
    <xdr:cxnSp macro="">
      <xdr:nvCxnSpPr>
        <xdr:cNvPr id="239" name="直線コネクタ 238"/>
        <xdr:cNvCxnSpPr/>
      </xdr:nvCxnSpPr>
      <xdr:spPr>
        <a:xfrm>
          <a:off x="2908300" y="16744769"/>
          <a:ext cx="889000" cy="1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40" name="フローチャート : 判断 239"/>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109024</xdr:rowOff>
    </xdr:from>
    <xdr:ext cx="534377" cy="259045"/>
    <xdr:sp macro="" textlink="">
      <xdr:nvSpPr>
        <xdr:cNvPr id="241" name="テキスト ボックス 240"/>
        <xdr:cNvSpPr txBox="1"/>
      </xdr:nvSpPr>
      <xdr:spPr>
        <a:xfrm>
          <a:off x="3530111" y="1639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114119</xdr:rowOff>
    </xdr:from>
    <xdr:to>
      <xdr:col>4</xdr:col>
      <xdr:colOff>155575</xdr:colOff>
      <xdr:row>97</xdr:row>
      <xdr:rowOff>140331</xdr:rowOff>
    </xdr:to>
    <xdr:cxnSp macro="">
      <xdr:nvCxnSpPr>
        <xdr:cNvPr id="242" name="直線コネクタ 241"/>
        <xdr:cNvCxnSpPr/>
      </xdr:nvCxnSpPr>
      <xdr:spPr>
        <a:xfrm flipV="1">
          <a:off x="2019300" y="16744769"/>
          <a:ext cx="889000" cy="2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43" name="フローチャート : 判断 242"/>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98617</xdr:rowOff>
    </xdr:from>
    <xdr:ext cx="534377" cy="259045"/>
    <xdr:sp macro="" textlink="">
      <xdr:nvSpPr>
        <xdr:cNvPr id="244" name="テキスト ボックス 243"/>
        <xdr:cNvSpPr txBox="1"/>
      </xdr:nvSpPr>
      <xdr:spPr>
        <a:xfrm>
          <a:off x="2641111" y="163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136968</xdr:rowOff>
    </xdr:from>
    <xdr:to>
      <xdr:col>2</xdr:col>
      <xdr:colOff>638175</xdr:colOff>
      <xdr:row>97</xdr:row>
      <xdr:rowOff>140331</xdr:rowOff>
    </xdr:to>
    <xdr:cxnSp macro="">
      <xdr:nvCxnSpPr>
        <xdr:cNvPr id="245" name="直線コネクタ 244"/>
        <xdr:cNvCxnSpPr/>
      </xdr:nvCxnSpPr>
      <xdr:spPr>
        <a:xfrm>
          <a:off x="1130300" y="16767618"/>
          <a:ext cx="889000" cy="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6" name="フローチャート : 判断 245"/>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119245</xdr:rowOff>
    </xdr:from>
    <xdr:ext cx="534377" cy="259045"/>
    <xdr:sp macro="" textlink="">
      <xdr:nvSpPr>
        <xdr:cNvPr id="247" name="テキスト ボックス 246"/>
        <xdr:cNvSpPr txBox="1"/>
      </xdr:nvSpPr>
      <xdr:spPr>
        <a:xfrm>
          <a:off x="1752111" y="1640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163761</xdr:rowOff>
    </xdr:from>
    <xdr:to>
      <xdr:col>1</xdr:col>
      <xdr:colOff>485775</xdr:colOff>
      <xdr:row>97</xdr:row>
      <xdr:rowOff>93911</xdr:rowOff>
    </xdr:to>
    <xdr:sp macro="" textlink="">
      <xdr:nvSpPr>
        <xdr:cNvPr id="248" name="フローチャート : 判断 247"/>
        <xdr:cNvSpPr/>
      </xdr:nvSpPr>
      <xdr:spPr>
        <a:xfrm>
          <a:off x="1079500" y="166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110438</xdr:rowOff>
    </xdr:from>
    <xdr:ext cx="534377" cy="259045"/>
    <xdr:sp macro="" textlink="">
      <xdr:nvSpPr>
        <xdr:cNvPr id="249" name="テキスト ボックス 248"/>
        <xdr:cNvSpPr txBox="1"/>
      </xdr:nvSpPr>
      <xdr:spPr>
        <a:xfrm>
          <a:off x="863111" y="1639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89815</xdr:rowOff>
    </xdr:from>
    <xdr:to>
      <xdr:col>6</xdr:col>
      <xdr:colOff>561975</xdr:colOff>
      <xdr:row>98</xdr:row>
      <xdr:rowOff>19965</xdr:rowOff>
    </xdr:to>
    <xdr:sp macro="" textlink="">
      <xdr:nvSpPr>
        <xdr:cNvPr id="255" name="円/楕円 254"/>
        <xdr:cNvSpPr/>
      </xdr:nvSpPr>
      <xdr:spPr>
        <a:xfrm>
          <a:off x="4584700" y="1672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4742</xdr:rowOff>
    </xdr:from>
    <xdr:ext cx="534377" cy="259045"/>
    <xdr:sp macro="" textlink="">
      <xdr:nvSpPr>
        <xdr:cNvPr id="256" name="衛生費該当値テキスト"/>
        <xdr:cNvSpPr txBox="1"/>
      </xdr:nvSpPr>
      <xdr:spPr>
        <a:xfrm>
          <a:off x="4686300" y="1663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27,666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76446</xdr:rowOff>
    </xdr:from>
    <xdr:to>
      <xdr:col>5</xdr:col>
      <xdr:colOff>409575</xdr:colOff>
      <xdr:row>98</xdr:row>
      <xdr:rowOff>6596</xdr:rowOff>
    </xdr:to>
    <xdr:sp macro="" textlink="">
      <xdr:nvSpPr>
        <xdr:cNvPr id="257" name="円/楕円 256"/>
        <xdr:cNvSpPr/>
      </xdr:nvSpPr>
      <xdr:spPr>
        <a:xfrm>
          <a:off x="3746500" y="1670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169173</xdr:rowOff>
    </xdr:from>
    <xdr:ext cx="534377" cy="259045"/>
    <xdr:sp macro="" textlink="">
      <xdr:nvSpPr>
        <xdr:cNvPr id="258" name="テキスト ボックス 257"/>
        <xdr:cNvSpPr txBox="1"/>
      </xdr:nvSpPr>
      <xdr:spPr>
        <a:xfrm>
          <a:off x="3530111" y="1679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28,894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63319</xdr:rowOff>
    </xdr:from>
    <xdr:to>
      <xdr:col>4</xdr:col>
      <xdr:colOff>206375</xdr:colOff>
      <xdr:row>97</xdr:row>
      <xdr:rowOff>164919</xdr:rowOff>
    </xdr:to>
    <xdr:sp macro="" textlink="">
      <xdr:nvSpPr>
        <xdr:cNvPr id="259" name="円/楕円 258"/>
        <xdr:cNvSpPr/>
      </xdr:nvSpPr>
      <xdr:spPr>
        <a:xfrm>
          <a:off x="2857500" y="1669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156046</xdr:rowOff>
    </xdr:from>
    <xdr:ext cx="534377" cy="259045"/>
    <xdr:sp macro="" textlink="">
      <xdr:nvSpPr>
        <xdr:cNvPr id="260" name="テキスト ボックス 259"/>
        <xdr:cNvSpPr txBox="1"/>
      </xdr:nvSpPr>
      <xdr:spPr>
        <a:xfrm>
          <a:off x="2641111" y="1678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30,100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89531</xdr:rowOff>
    </xdr:from>
    <xdr:to>
      <xdr:col>3</xdr:col>
      <xdr:colOff>3175</xdr:colOff>
      <xdr:row>98</xdr:row>
      <xdr:rowOff>19681</xdr:rowOff>
    </xdr:to>
    <xdr:sp macro="" textlink="">
      <xdr:nvSpPr>
        <xdr:cNvPr id="261" name="円/楕円 260"/>
        <xdr:cNvSpPr/>
      </xdr:nvSpPr>
      <xdr:spPr>
        <a:xfrm>
          <a:off x="1968500" y="1672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10808</xdr:rowOff>
    </xdr:from>
    <xdr:ext cx="534377" cy="259045"/>
    <xdr:sp macro="" textlink="">
      <xdr:nvSpPr>
        <xdr:cNvPr id="262" name="テキスト ボックス 261"/>
        <xdr:cNvSpPr txBox="1"/>
      </xdr:nvSpPr>
      <xdr:spPr>
        <a:xfrm>
          <a:off x="1752111" y="1681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27,692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86168</xdr:rowOff>
    </xdr:from>
    <xdr:to>
      <xdr:col>1</xdr:col>
      <xdr:colOff>485775</xdr:colOff>
      <xdr:row>98</xdr:row>
      <xdr:rowOff>16318</xdr:rowOff>
    </xdr:to>
    <xdr:sp macro="" textlink="">
      <xdr:nvSpPr>
        <xdr:cNvPr id="263" name="円/楕円 262"/>
        <xdr:cNvSpPr/>
      </xdr:nvSpPr>
      <xdr:spPr>
        <a:xfrm>
          <a:off x="1079500" y="1671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7445</xdr:rowOff>
    </xdr:from>
    <xdr:ext cx="534377" cy="259045"/>
    <xdr:sp macro="" textlink="">
      <xdr:nvSpPr>
        <xdr:cNvPr id="264" name="テキスト ボックス 263"/>
        <xdr:cNvSpPr txBox="1"/>
      </xdr:nvSpPr>
      <xdr:spPr>
        <a:xfrm>
          <a:off x="863111" y="1680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28,001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121666</xdr:rowOff>
    </xdr:from>
    <xdr:to>
      <xdr:col>15</xdr:col>
      <xdr:colOff>180340</xdr:colOff>
      <xdr:row>39</xdr:row>
      <xdr:rowOff>44450</xdr:rowOff>
    </xdr:to>
    <xdr:cxnSp macro="">
      <xdr:nvCxnSpPr>
        <xdr:cNvPr id="288" name="直線コネクタ 287"/>
        <xdr:cNvCxnSpPr/>
      </xdr:nvCxnSpPr>
      <xdr:spPr>
        <a:xfrm flipV="1">
          <a:off x="10475595" y="5265166"/>
          <a:ext cx="1270" cy="146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68343</xdr:rowOff>
    </xdr:from>
    <xdr:ext cx="534377" cy="259045"/>
    <xdr:sp macro="" textlink="">
      <xdr:nvSpPr>
        <xdr:cNvPr id="291" name="労働費最大値テキスト"/>
        <xdr:cNvSpPr txBox="1"/>
      </xdr:nvSpPr>
      <xdr:spPr>
        <a:xfrm>
          <a:off x="10528300" y="50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11,542</a:t>
          </a:r>
          <a:endParaRPr kumimoji="1" lang="ja-JP" altLang="en-US" sz="1000" b="1">
            <a:latin typeface="ＭＳ Ｐゴシック"/>
          </a:endParaRPr>
        </a:p>
      </xdr:txBody>
    </xdr:sp>
    <xdr:clientData/>
  </xdr:oneCellAnchor>
  <xdr:twoCellAnchor>
    <xdr:from>
      <xdr:col>15</xdr:col>
      <xdr:colOff>92075</xdr:colOff>
      <xdr:row>30</xdr:row>
      <xdr:rowOff>121666</xdr:rowOff>
    </xdr:from>
    <xdr:to>
      <xdr:col>15</xdr:col>
      <xdr:colOff>269875</xdr:colOff>
      <xdr:row>30</xdr:row>
      <xdr:rowOff>121666</xdr:rowOff>
    </xdr:to>
    <xdr:cxnSp macro="">
      <xdr:nvCxnSpPr>
        <xdr:cNvPr id="292" name="直線コネクタ 291"/>
        <xdr:cNvCxnSpPr/>
      </xdr:nvCxnSpPr>
      <xdr:spPr>
        <a:xfrm>
          <a:off x="10388600" y="526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3" name="直線コネクタ 292"/>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32021</xdr:rowOff>
    </xdr:from>
    <xdr:ext cx="469744" cy="259045"/>
    <xdr:sp macro="" textlink="">
      <xdr:nvSpPr>
        <xdr:cNvPr id="294" name="労働費平均値テキスト"/>
        <xdr:cNvSpPr txBox="1"/>
      </xdr:nvSpPr>
      <xdr:spPr>
        <a:xfrm>
          <a:off x="10528300" y="637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9144</xdr:rowOff>
    </xdr:from>
    <xdr:to>
      <xdr:col>15</xdr:col>
      <xdr:colOff>231775</xdr:colOff>
      <xdr:row>38</xdr:row>
      <xdr:rowOff>110744</xdr:rowOff>
    </xdr:to>
    <xdr:sp macro="" textlink="">
      <xdr:nvSpPr>
        <xdr:cNvPr id="295" name="フローチャート : 判断 294"/>
        <xdr:cNvSpPr/>
      </xdr:nvSpPr>
      <xdr:spPr>
        <a:xfrm>
          <a:off x="10426700" y="65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59055</xdr:rowOff>
    </xdr:from>
    <xdr:to>
      <xdr:col>14</xdr:col>
      <xdr:colOff>28575</xdr:colOff>
      <xdr:row>39</xdr:row>
      <xdr:rowOff>44450</xdr:rowOff>
    </xdr:to>
    <xdr:cxnSp macro="">
      <xdr:nvCxnSpPr>
        <xdr:cNvPr id="296" name="直線コネクタ 295"/>
        <xdr:cNvCxnSpPr/>
      </xdr:nvCxnSpPr>
      <xdr:spPr>
        <a:xfrm>
          <a:off x="8750300" y="6574155"/>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7" name="フローチャート : 判断 296"/>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126001</xdr:rowOff>
    </xdr:from>
    <xdr:ext cx="469744" cy="259045"/>
    <xdr:sp macro="" textlink="">
      <xdr:nvSpPr>
        <xdr:cNvPr id="298" name="テキスト ボックス 297"/>
        <xdr:cNvSpPr txBox="1"/>
      </xdr:nvSpPr>
      <xdr:spPr>
        <a:xfrm>
          <a:off x="9404427" y="62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59055</xdr:rowOff>
    </xdr:from>
    <xdr:to>
      <xdr:col>12</xdr:col>
      <xdr:colOff>511175</xdr:colOff>
      <xdr:row>38</xdr:row>
      <xdr:rowOff>120396</xdr:rowOff>
    </xdr:to>
    <xdr:cxnSp macro="">
      <xdr:nvCxnSpPr>
        <xdr:cNvPr id="299" name="直線コネクタ 298"/>
        <xdr:cNvCxnSpPr/>
      </xdr:nvCxnSpPr>
      <xdr:spPr>
        <a:xfrm flipV="1">
          <a:off x="7861300" y="6574155"/>
          <a:ext cx="889000" cy="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300" name="フローチャート : 判断 299"/>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85996</xdr:rowOff>
    </xdr:from>
    <xdr:ext cx="469744" cy="259045"/>
    <xdr:sp macro="" textlink="">
      <xdr:nvSpPr>
        <xdr:cNvPr id="301" name="テキスト ボックス 300"/>
        <xdr:cNvSpPr txBox="1"/>
      </xdr:nvSpPr>
      <xdr:spPr>
        <a:xfrm>
          <a:off x="8515427" y="62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113792</xdr:rowOff>
    </xdr:from>
    <xdr:to>
      <xdr:col>11</xdr:col>
      <xdr:colOff>307975</xdr:colOff>
      <xdr:row>38</xdr:row>
      <xdr:rowOff>120396</xdr:rowOff>
    </xdr:to>
    <xdr:cxnSp macro="">
      <xdr:nvCxnSpPr>
        <xdr:cNvPr id="302" name="直線コネクタ 301"/>
        <xdr:cNvCxnSpPr/>
      </xdr:nvCxnSpPr>
      <xdr:spPr>
        <a:xfrm>
          <a:off x="6972300" y="6628892"/>
          <a:ext cx="8890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303" name="フローチャート : 判断 302"/>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43324</xdr:rowOff>
    </xdr:from>
    <xdr:ext cx="469744" cy="259045"/>
    <xdr:sp macro="" textlink="">
      <xdr:nvSpPr>
        <xdr:cNvPr id="304" name="テキスト ボックス 303"/>
        <xdr:cNvSpPr txBox="1"/>
      </xdr:nvSpPr>
      <xdr:spPr>
        <a:xfrm>
          <a:off x="7626427" y="621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305" name="フローチャート : 判断 304"/>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90695</xdr:rowOff>
    </xdr:from>
    <xdr:ext cx="469744" cy="259045"/>
    <xdr:sp macro="" textlink="">
      <xdr:nvSpPr>
        <xdr:cNvPr id="306" name="テキスト ボックス 305"/>
        <xdr:cNvSpPr txBox="1"/>
      </xdr:nvSpPr>
      <xdr:spPr>
        <a:xfrm>
          <a:off x="6737427" y="609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2" name="円/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3"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4" name="円/楕円 313"/>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5" name="テキスト ボックス 314"/>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8255</xdr:rowOff>
    </xdr:from>
    <xdr:to>
      <xdr:col>12</xdr:col>
      <xdr:colOff>561975</xdr:colOff>
      <xdr:row>38</xdr:row>
      <xdr:rowOff>109855</xdr:rowOff>
    </xdr:to>
    <xdr:sp macro="" textlink="">
      <xdr:nvSpPr>
        <xdr:cNvPr id="316" name="円/楕円 315"/>
        <xdr:cNvSpPr/>
      </xdr:nvSpPr>
      <xdr:spPr>
        <a:xfrm>
          <a:off x="8699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100982</xdr:rowOff>
    </xdr:from>
    <xdr:ext cx="469744" cy="259045"/>
    <xdr:sp macro="" textlink="">
      <xdr:nvSpPr>
        <xdr:cNvPr id="317" name="テキスト ボックス 316"/>
        <xdr:cNvSpPr txBox="1"/>
      </xdr:nvSpPr>
      <xdr:spPr>
        <a:xfrm>
          <a:off x="8515427" y="661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69596</xdr:rowOff>
    </xdr:from>
    <xdr:to>
      <xdr:col>11</xdr:col>
      <xdr:colOff>358775</xdr:colOff>
      <xdr:row>38</xdr:row>
      <xdr:rowOff>171196</xdr:rowOff>
    </xdr:to>
    <xdr:sp macro="" textlink="">
      <xdr:nvSpPr>
        <xdr:cNvPr id="318" name="円/楕円 317"/>
        <xdr:cNvSpPr/>
      </xdr:nvSpPr>
      <xdr:spPr>
        <a:xfrm>
          <a:off x="7810500" y="658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162323</xdr:rowOff>
    </xdr:from>
    <xdr:ext cx="378565" cy="259045"/>
    <xdr:sp macro="" textlink="">
      <xdr:nvSpPr>
        <xdr:cNvPr id="319" name="テキスト ボックス 318"/>
        <xdr:cNvSpPr txBox="1"/>
      </xdr:nvSpPr>
      <xdr:spPr>
        <a:xfrm>
          <a:off x="7672017" y="6677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62992</xdr:rowOff>
    </xdr:from>
    <xdr:to>
      <xdr:col>10</xdr:col>
      <xdr:colOff>155575</xdr:colOff>
      <xdr:row>38</xdr:row>
      <xdr:rowOff>164592</xdr:rowOff>
    </xdr:to>
    <xdr:sp macro="" textlink="">
      <xdr:nvSpPr>
        <xdr:cNvPr id="320" name="円/楕円 319"/>
        <xdr:cNvSpPr/>
      </xdr:nvSpPr>
      <xdr:spPr>
        <a:xfrm>
          <a:off x="6921500" y="65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155719</xdr:rowOff>
    </xdr:from>
    <xdr:ext cx="378565" cy="259045"/>
    <xdr:sp macro="" textlink="">
      <xdr:nvSpPr>
        <xdr:cNvPr id="321" name="テキスト ボックス 320"/>
        <xdr:cNvSpPr txBox="1"/>
      </xdr:nvSpPr>
      <xdr:spPr>
        <a:xfrm>
          <a:off x="6783017" y="6670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115360</xdr:rowOff>
    </xdr:from>
    <xdr:to>
      <xdr:col>15</xdr:col>
      <xdr:colOff>180340</xdr:colOff>
      <xdr:row>59</xdr:row>
      <xdr:rowOff>98523</xdr:rowOff>
    </xdr:to>
    <xdr:cxnSp macro="">
      <xdr:nvCxnSpPr>
        <xdr:cNvPr id="347" name="直線コネクタ 346"/>
        <xdr:cNvCxnSpPr/>
      </xdr:nvCxnSpPr>
      <xdr:spPr>
        <a:xfrm flipV="1">
          <a:off x="10475595" y="8687860"/>
          <a:ext cx="1270" cy="1526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102350</xdr:rowOff>
    </xdr:from>
    <xdr:ext cx="378565" cy="259045"/>
    <xdr:sp macro="" textlink="">
      <xdr:nvSpPr>
        <xdr:cNvPr id="348" name="農林水産業費最小値テキスト"/>
        <xdr:cNvSpPr txBox="1"/>
      </xdr:nvSpPr>
      <xdr:spPr>
        <a:xfrm>
          <a:off x="10528300" y="1021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15</xdr:col>
      <xdr:colOff>92075</xdr:colOff>
      <xdr:row>59</xdr:row>
      <xdr:rowOff>98523</xdr:rowOff>
    </xdr:from>
    <xdr:to>
      <xdr:col>15</xdr:col>
      <xdr:colOff>269875</xdr:colOff>
      <xdr:row>59</xdr:row>
      <xdr:rowOff>98523</xdr:rowOff>
    </xdr:to>
    <xdr:cxnSp macro="">
      <xdr:nvCxnSpPr>
        <xdr:cNvPr id="349" name="直線コネクタ 348"/>
        <xdr:cNvCxnSpPr/>
      </xdr:nvCxnSpPr>
      <xdr:spPr>
        <a:xfrm>
          <a:off x="10388600" y="10214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62037</xdr:rowOff>
    </xdr:from>
    <xdr:ext cx="599010" cy="259045"/>
    <xdr:sp macro="" textlink="">
      <xdr:nvSpPr>
        <xdr:cNvPr id="350" name="農林水産業費最大値テキスト"/>
        <xdr:cNvSpPr txBox="1"/>
      </xdr:nvSpPr>
      <xdr:spPr>
        <a:xfrm>
          <a:off x="10528300" y="846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467,453</a:t>
          </a:r>
          <a:endParaRPr kumimoji="1" lang="ja-JP" altLang="en-US" sz="1000" b="1">
            <a:latin typeface="ＭＳ Ｐゴシック"/>
          </a:endParaRPr>
        </a:p>
      </xdr:txBody>
    </xdr:sp>
    <xdr:clientData/>
  </xdr:oneCellAnchor>
  <xdr:twoCellAnchor>
    <xdr:from>
      <xdr:col>15</xdr:col>
      <xdr:colOff>92075</xdr:colOff>
      <xdr:row>50</xdr:row>
      <xdr:rowOff>115360</xdr:rowOff>
    </xdr:from>
    <xdr:to>
      <xdr:col>15</xdr:col>
      <xdr:colOff>269875</xdr:colOff>
      <xdr:row>50</xdr:row>
      <xdr:rowOff>115360</xdr:rowOff>
    </xdr:to>
    <xdr:cxnSp macro="">
      <xdr:nvCxnSpPr>
        <xdr:cNvPr id="351" name="直線コネクタ 350"/>
        <xdr:cNvCxnSpPr/>
      </xdr:nvCxnSpPr>
      <xdr:spPr>
        <a:xfrm>
          <a:off x="10388600" y="868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80480</xdr:rowOff>
    </xdr:from>
    <xdr:to>
      <xdr:col>15</xdr:col>
      <xdr:colOff>180975</xdr:colOff>
      <xdr:row>59</xdr:row>
      <xdr:rowOff>88716</xdr:rowOff>
    </xdr:to>
    <xdr:cxnSp macro="">
      <xdr:nvCxnSpPr>
        <xdr:cNvPr id="352" name="直線コネクタ 351"/>
        <xdr:cNvCxnSpPr/>
      </xdr:nvCxnSpPr>
      <xdr:spPr>
        <a:xfrm>
          <a:off x="9639300" y="10196030"/>
          <a:ext cx="838200" cy="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149675</xdr:rowOff>
    </xdr:from>
    <xdr:ext cx="534377" cy="259045"/>
    <xdr:sp macro="" textlink="">
      <xdr:nvSpPr>
        <xdr:cNvPr id="353" name="農林水産業費平均値テキスト"/>
        <xdr:cNvSpPr txBox="1"/>
      </xdr:nvSpPr>
      <xdr:spPr>
        <a:xfrm>
          <a:off x="10528300" y="9922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126798</xdr:rowOff>
    </xdr:from>
    <xdr:to>
      <xdr:col>15</xdr:col>
      <xdr:colOff>231775</xdr:colOff>
      <xdr:row>59</xdr:row>
      <xdr:rowOff>56948</xdr:rowOff>
    </xdr:to>
    <xdr:sp macro="" textlink="">
      <xdr:nvSpPr>
        <xdr:cNvPr id="354" name="フローチャート : 判断 353"/>
        <xdr:cNvSpPr/>
      </xdr:nvSpPr>
      <xdr:spPr>
        <a:xfrm>
          <a:off x="10426700" y="10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76858</xdr:rowOff>
    </xdr:from>
    <xdr:to>
      <xdr:col>14</xdr:col>
      <xdr:colOff>28575</xdr:colOff>
      <xdr:row>59</xdr:row>
      <xdr:rowOff>80480</xdr:rowOff>
    </xdr:to>
    <xdr:cxnSp macro="">
      <xdr:nvCxnSpPr>
        <xdr:cNvPr id="355" name="直線コネクタ 354"/>
        <xdr:cNvCxnSpPr/>
      </xdr:nvCxnSpPr>
      <xdr:spPr>
        <a:xfrm>
          <a:off x="8750300" y="10192408"/>
          <a:ext cx="889000" cy="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1339</xdr:rowOff>
    </xdr:from>
    <xdr:to>
      <xdr:col>14</xdr:col>
      <xdr:colOff>79375</xdr:colOff>
      <xdr:row>59</xdr:row>
      <xdr:rowOff>102939</xdr:rowOff>
    </xdr:to>
    <xdr:sp macro="" textlink="">
      <xdr:nvSpPr>
        <xdr:cNvPr id="356" name="フローチャート : 判断 355"/>
        <xdr:cNvSpPr/>
      </xdr:nvSpPr>
      <xdr:spPr>
        <a:xfrm>
          <a:off x="9588500" y="101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119466</xdr:rowOff>
    </xdr:from>
    <xdr:ext cx="534377" cy="259045"/>
    <xdr:sp macro="" textlink="">
      <xdr:nvSpPr>
        <xdr:cNvPr id="357" name="テキスト ボックス 356"/>
        <xdr:cNvSpPr txBox="1"/>
      </xdr:nvSpPr>
      <xdr:spPr>
        <a:xfrm>
          <a:off x="9372111" y="989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76858</xdr:rowOff>
    </xdr:from>
    <xdr:to>
      <xdr:col>12</xdr:col>
      <xdr:colOff>511175</xdr:colOff>
      <xdr:row>59</xdr:row>
      <xdr:rowOff>88343</xdr:rowOff>
    </xdr:to>
    <xdr:cxnSp macro="">
      <xdr:nvCxnSpPr>
        <xdr:cNvPr id="358" name="直線コネクタ 357"/>
        <xdr:cNvCxnSpPr/>
      </xdr:nvCxnSpPr>
      <xdr:spPr>
        <a:xfrm flipV="1">
          <a:off x="7861300" y="10192408"/>
          <a:ext cx="889000" cy="1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2695</xdr:rowOff>
    </xdr:from>
    <xdr:to>
      <xdr:col>12</xdr:col>
      <xdr:colOff>561975</xdr:colOff>
      <xdr:row>59</xdr:row>
      <xdr:rowOff>104295</xdr:rowOff>
    </xdr:to>
    <xdr:sp macro="" textlink="">
      <xdr:nvSpPr>
        <xdr:cNvPr id="359" name="フローチャート : 判断 358"/>
        <xdr:cNvSpPr/>
      </xdr:nvSpPr>
      <xdr:spPr>
        <a:xfrm>
          <a:off x="8699500" y="1011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120822</xdr:rowOff>
    </xdr:from>
    <xdr:ext cx="534377" cy="259045"/>
    <xdr:sp macro="" textlink="">
      <xdr:nvSpPr>
        <xdr:cNvPr id="360" name="テキスト ボックス 359"/>
        <xdr:cNvSpPr txBox="1"/>
      </xdr:nvSpPr>
      <xdr:spPr>
        <a:xfrm>
          <a:off x="8483111" y="989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87899</xdr:rowOff>
    </xdr:from>
    <xdr:to>
      <xdr:col>11</xdr:col>
      <xdr:colOff>307975</xdr:colOff>
      <xdr:row>59</xdr:row>
      <xdr:rowOff>88343</xdr:rowOff>
    </xdr:to>
    <xdr:cxnSp macro="">
      <xdr:nvCxnSpPr>
        <xdr:cNvPr id="361" name="直線コネクタ 360"/>
        <xdr:cNvCxnSpPr/>
      </xdr:nvCxnSpPr>
      <xdr:spPr>
        <a:xfrm>
          <a:off x="6972300" y="10203449"/>
          <a:ext cx="889000" cy="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7277</xdr:rowOff>
    </xdr:from>
    <xdr:to>
      <xdr:col>11</xdr:col>
      <xdr:colOff>358775</xdr:colOff>
      <xdr:row>59</xdr:row>
      <xdr:rowOff>108877</xdr:rowOff>
    </xdr:to>
    <xdr:sp macro="" textlink="">
      <xdr:nvSpPr>
        <xdr:cNvPr id="362" name="フローチャート : 判断 361"/>
        <xdr:cNvSpPr/>
      </xdr:nvSpPr>
      <xdr:spPr>
        <a:xfrm>
          <a:off x="7810500" y="101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125404</xdr:rowOff>
    </xdr:from>
    <xdr:ext cx="534377" cy="259045"/>
    <xdr:sp macro="" textlink="">
      <xdr:nvSpPr>
        <xdr:cNvPr id="363" name="テキスト ボックス 362"/>
        <xdr:cNvSpPr txBox="1"/>
      </xdr:nvSpPr>
      <xdr:spPr>
        <a:xfrm>
          <a:off x="7594111" y="989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7584</xdr:rowOff>
    </xdr:from>
    <xdr:to>
      <xdr:col>10</xdr:col>
      <xdr:colOff>155575</xdr:colOff>
      <xdr:row>59</xdr:row>
      <xdr:rowOff>109184</xdr:rowOff>
    </xdr:to>
    <xdr:sp macro="" textlink="">
      <xdr:nvSpPr>
        <xdr:cNvPr id="364" name="フローチャート : 判断 363"/>
        <xdr:cNvSpPr/>
      </xdr:nvSpPr>
      <xdr:spPr>
        <a:xfrm>
          <a:off x="6921500" y="1012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125711</xdr:rowOff>
    </xdr:from>
    <xdr:ext cx="534377" cy="259045"/>
    <xdr:sp macro="" textlink="">
      <xdr:nvSpPr>
        <xdr:cNvPr id="365" name="テキスト ボックス 364"/>
        <xdr:cNvSpPr txBox="1"/>
      </xdr:nvSpPr>
      <xdr:spPr>
        <a:xfrm>
          <a:off x="6705111" y="989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37916</xdr:rowOff>
    </xdr:from>
    <xdr:to>
      <xdr:col>15</xdr:col>
      <xdr:colOff>231775</xdr:colOff>
      <xdr:row>59</xdr:row>
      <xdr:rowOff>139516</xdr:rowOff>
    </xdr:to>
    <xdr:sp macro="" textlink="">
      <xdr:nvSpPr>
        <xdr:cNvPr id="371" name="円/楕円 370"/>
        <xdr:cNvSpPr/>
      </xdr:nvSpPr>
      <xdr:spPr>
        <a:xfrm>
          <a:off x="10426700" y="1015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124293</xdr:rowOff>
    </xdr:from>
    <xdr:ext cx="469744" cy="259045"/>
    <xdr:sp macro="" textlink="">
      <xdr:nvSpPr>
        <xdr:cNvPr id="372" name="農林水産業費該当値テキスト"/>
        <xdr:cNvSpPr txBox="1"/>
      </xdr:nvSpPr>
      <xdr:spPr>
        <a:xfrm>
          <a:off x="10528300" y="1006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3,112</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29680</xdr:rowOff>
    </xdr:from>
    <xdr:to>
      <xdr:col>14</xdr:col>
      <xdr:colOff>79375</xdr:colOff>
      <xdr:row>59</xdr:row>
      <xdr:rowOff>131280</xdr:rowOff>
    </xdr:to>
    <xdr:sp macro="" textlink="">
      <xdr:nvSpPr>
        <xdr:cNvPr id="373" name="円/楕円 372"/>
        <xdr:cNvSpPr/>
      </xdr:nvSpPr>
      <xdr:spPr>
        <a:xfrm>
          <a:off x="9588500" y="101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122407</xdr:rowOff>
    </xdr:from>
    <xdr:ext cx="469744" cy="259045"/>
    <xdr:sp macro="" textlink="">
      <xdr:nvSpPr>
        <xdr:cNvPr id="374" name="テキスト ボックス 373"/>
        <xdr:cNvSpPr txBox="1"/>
      </xdr:nvSpPr>
      <xdr:spPr>
        <a:xfrm>
          <a:off x="9404427" y="1023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5,634</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26058</xdr:rowOff>
    </xdr:from>
    <xdr:to>
      <xdr:col>12</xdr:col>
      <xdr:colOff>561975</xdr:colOff>
      <xdr:row>59</xdr:row>
      <xdr:rowOff>127658</xdr:rowOff>
    </xdr:to>
    <xdr:sp macro="" textlink="">
      <xdr:nvSpPr>
        <xdr:cNvPr id="375" name="円/楕円 374"/>
        <xdr:cNvSpPr/>
      </xdr:nvSpPr>
      <xdr:spPr>
        <a:xfrm>
          <a:off x="8699500" y="1014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118785</xdr:rowOff>
    </xdr:from>
    <xdr:ext cx="469744" cy="259045"/>
    <xdr:sp macro="" textlink="">
      <xdr:nvSpPr>
        <xdr:cNvPr id="376" name="テキスト ボックス 375"/>
        <xdr:cNvSpPr txBox="1"/>
      </xdr:nvSpPr>
      <xdr:spPr>
        <a:xfrm>
          <a:off x="8515427" y="10234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6,743</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37543</xdr:rowOff>
    </xdr:from>
    <xdr:to>
      <xdr:col>11</xdr:col>
      <xdr:colOff>358775</xdr:colOff>
      <xdr:row>59</xdr:row>
      <xdr:rowOff>139143</xdr:rowOff>
    </xdr:to>
    <xdr:sp macro="" textlink="">
      <xdr:nvSpPr>
        <xdr:cNvPr id="377" name="円/楕円 376"/>
        <xdr:cNvSpPr/>
      </xdr:nvSpPr>
      <xdr:spPr>
        <a:xfrm>
          <a:off x="7810500" y="1015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130270</xdr:rowOff>
    </xdr:from>
    <xdr:ext cx="469744" cy="259045"/>
    <xdr:sp macro="" textlink="">
      <xdr:nvSpPr>
        <xdr:cNvPr id="378" name="テキスト ボックス 377"/>
        <xdr:cNvSpPr txBox="1"/>
      </xdr:nvSpPr>
      <xdr:spPr>
        <a:xfrm>
          <a:off x="7626427" y="1024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3,226</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37099</xdr:rowOff>
    </xdr:from>
    <xdr:to>
      <xdr:col>10</xdr:col>
      <xdr:colOff>155575</xdr:colOff>
      <xdr:row>59</xdr:row>
      <xdr:rowOff>138699</xdr:rowOff>
    </xdr:to>
    <xdr:sp macro="" textlink="">
      <xdr:nvSpPr>
        <xdr:cNvPr id="379" name="円/楕円 378"/>
        <xdr:cNvSpPr/>
      </xdr:nvSpPr>
      <xdr:spPr>
        <a:xfrm>
          <a:off x="6921500" y="1015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129826</xdr:rowOff>
    </xdr:from>
    <xdr:ext cx="469744" cy="259045"/>
    <xdr:sp macro="" textlink="">
      <xdr:nvSpPr>
        <xdr:cNvPr id="380" name="テキスト ボックス 379"/>
        <xdr:cNvSpPr txBox="1"/>
      </xdr:nvSpPr>
      <xdr:spPr>
        <a:xfrm>
          <a:off x="6737427" y="1024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150444</xdr:rowOff>
    </xdr:from>
    <xdr:to>
      <xdr:col>15</xdr:col>
      <xdr:colOff>180340</xdr:colOff>
      <xdr:row>78</xdr:row>
      <xdr:rowOff>88402</xdr:rowOff>
    </xdr:to>
    <xdr:cxnSp macro="">
      <xdr:nvCxnSpPr>
        <xdr:cNvPr id="402" name="直線コネクタ 401"/>
        <xdr:cNvCxnSpPr/>
      </xdr:nvCxnSpPr>
      <xdr:spPr>
        <a:xfrm flipV="1">
          <a:off x="10475595" y="12323394"/>
          <a:ext cx="1270" cy="1138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92229</xdr:rowOff>
    </xdr:from>
    <xdr:ext cx="469744" cy="259045"/>
    <xdr:sp macro="" textlink="">
      <xdr:nvSpPr>
        <xdr:cNvPr id="403" name="商工費最小値テキスト"/>
        <xdr:cNvSpPr txBox="1"/>
      </xdr:nvSpPr>
      <xdr:spPr>
        <a:xfrm>
          <a:off x="10528300" y="1346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a:t>
          </a:r>
          <a:endParaRPr kumimoji="1" lang="ja-JP" altLang="en-US" sz="1000" b="1">
            <a:latin typeface="ＭＳ Ｐゴシック"/>
          </a:endParaRPr>
        </a:p>
      </xdr:txBody>
    </xdr:sp>
    <xdr:clientData/>
  </xdr:oneCellAnchor>
  <xdr:twoCellAnchor>
    <xdr:from>
      <xdr:col>15</xdr:col>
      <xdr:colOff>92075</xdr:colOff>
      <xdr:row>78</xdr:row>
      <xdr:rowOff>88402</xdr:rowOff>
    </xdr:from>
    <xdr:to>
      <xdr:col>15</xdr:col>
      <xdr:colOff>269875</xdr:colOff>
      <xdr:row>78</xdr:row>
      <xdr:rowOff>88402</xdr:rowOff>
    </xdr:to>
    <xdr:cxnSp macro="">
      <xdr:nvCxnSpPr>
        <xdr:cNvPr id="404" name="直線コネクタ 403"/>
        <xdr:cNvCxnSpPr/>
      </xdr:nvCxnSpPr>
      <xdr:spPr>
        <a:xfrm>
          <a:off x="10388600" y="1346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97121</xdr:rowOff>
    </xdr:from>
    <xdr:ext cx="534377" cy="259045"/>
    <xdr:sp macro="" textlink="">
      <xdr:nvSpPr>
        <xdr:cNvPr id="405" name="商工費最大値テキスト"/>
        <xdr:cNvSpPr txBox="1"/>
      </xdr:nvSpPr>
      <xdr:spPr>
        <a:xfrm>
          <a:off x="10528300" y="1209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52,030</a:t>
          </a:r>
          <a:endParaRPr kumimoji="1" lang="ja-JP" altLang="en-US" sz="1000" b="1">
            <a:latin typeface="ＭＳ Ｐゴシック"/>
          </a:endParaRPr>
        </a:p>
      </xdr:txBody>
    </xdr:sp>
    <xdr:clientData/>
  </xdr:oneCellAnchor>
  <xdr:twoCellAnchor>
    <xdr:from>
      <xdr:col>15</xdr:col>
      <xdr:colOff>92075</xdr:colOff>
      <xdr:row>71</xdr:row>
      <xdr:rowOff>150444</xdr:rowOff>
    </xdr:from>
    <xdr:to>
      <xdr:col>15</xdr:col>
      <xdr:colOff>269875</xdr:colOff>
      <xdr:row>71</xdr:row>
      <xdr:rowOff>150444</xdr:rowOff>
    </xdr:to>
    <xdr:cxnSp macro="">
      <xdr:nvCxnSpPr>
        <xdr:cNvPr id="406" name="直線コネクタ 405"/>
        <xdr:cNvCxnSpPr/>
      </xdr:nvCxnSpPr>
      <xdr:spPr>
        <a:xfrm>
          <a:off x="10388600" y="1232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52763</xdr:rowOff>
    </xdr:from>
    <xdr:to>
      <xdr:col>15</xdr:col>
      <xdr:colOff>180975</xdr:colOff>
      <xdr:row>78</xdr:row>
      <xdr:rowOff>100816</xdr:rowOff>
    </xdr:to>
    <xdr:cxnSp macro="">
      <xdr:nvCxnSpPr>
        <xdr:cNvPr id="407" name="直線コネクタ 406"/>
        <xdr:cNvCxnSpPr/>
      </xdr:nvCxnSpPr>
      <xdr:spPr>
        <a:xfrm flipV="1">
          <a:off x="9639300" y="13425863"/>
          <a:ext cx="838200" cy="4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139963</xdr:rowOff>
    </xdr:from>
    <xdr:ext cx="534377" cy="259045"/>
    <xdr:sp macro="" textlink="">
      <xdr:nvSpPr>
        <xdr:cNvPr id="408" name="商工費平均値テキスト"/>
        <xdr:cNvSpPr txBox="1"/>
      </xdr:nvSpPr>
      <xdr:spPr>
        <a:xfrm>
          <a:off x="10528300" y="12998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117086</xdr:rowOff>
    </xdr:from>
    <xdr:to>
      <xdr:col>15</xdr:col>
      <xdr:colOff>231775</xdr:colOff>
      <xdr:row>77</xdr:row>
      <xdr:rowOff>47236</xdr:rowOff>
    </xdr:to>
    <xdr:sp macro="" textlink="">
      <xdr:nvSpPr>
        <xdr:cNvPr id="409" name="フローチャート : 判断 408"/>
        <xdr:cNvSpPr/>
      </xdr:nvSpPr>
      <xdr:spPr>
        <a:xfrm>
          <a:off x="104267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100746</xdr:rowOff>
    </xdr:from>
    <xdr:to>
      <xdr:col>14</xdr:col>
      <xdr:colOff>28575</xdr:colOff>
      <xdr:row>78</xdr:row>
      <xdr:rowOff>100816</xdr:rowOff>
    </xdr:to>
    <xdr:cxnSp macro="">
      <xdr:nvCxnSpPr>
        <xdr:cNvPr id="410" name="直線コネクタ 409"/>
        <xdr:cNvCxnSpPr/>
      </xdr:nvCxnSpPr>
      <xdr:spPr>
        <a:xfrm>
          <a:off x="8750300" y="13473846"/>
          <a:ext cx="889000" cy="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53856</xdr:rowOff>
    </xdr:from>
    <xdr:to>
      <xdr:col>14</xdr:col>
      <xdr:colOff>79375</xdr:colOff>
      <xdr:row>77</xdr:row>
      <xdr:rowOff>155456</xdr:rowOff>
    </xdr:to>
    <xdr:sp macro="" textlink="">
      <xdr:nvSpPr>
        <xdr:cNvPr id="411" name="フローチャート : 判断 410"/>
        <xdr:cNvSpPr/>
      </xdr:nvSpPr>
      <xdr:spPr>
        <a:xfrm>
          <a:off x="9588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533</xdr:rowOff>
    </xdr:from>
    <xdr:ext cx="469744" cy="259045"/>
    <xdr:sp macro="" textlink="">
      <xdr:nvSpPr>
        <xdr:cNvPr id="412" name="テキスト ボックス 411"/>
        <xdr:cNvSpPr txBox="1"/>
      </xdr:nvSpPr>
      <xdr:spPr>
        <a:xfrm>
          <a:off x="9404427"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94825</xdr:rowOff>
    </xdr:from>
    <xdr:to>
      <xdr:col>12</xdr:col>
      <xdr:colOff>511175</xdr:colOff>
      <xdr:row>78</xdr:row>
      <xdr:rowOff>100746</xdr:rowOff>
    </xdr:to>
    <xdr:cxnSp macro="">
      <xdr:nvCxnSpPr>
        <xdr:cNvPr id="413" name="直線コネクタ 412"/>
        <xdr:cNvCxnSpPr/>
      </xdr:nvCxnSpPr>
      <xdr:spPr>
        <a:xfrm>
          <a:off x="7861300" y="13467925"/>
          <a:ext cx="889000" cy="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63229</xdr:rowOff>
    </xdr:from>
    <xdr:to>
      <xdr:col>12</xdr:col>
      <xdr:colOff>561975</xdr:colOff>
      <xdr:row>77</xdr:row>
      <xdr:rowOff>164829</xdr:rowOff>
    </xdr:to>
    <xdr:sp macro="" textlink="">
      <xdr:nvSpPr>
        <xdr:cNvPr id="414" name="フローチャート : 判断 413"/>
        <xdr:cNvSpPr/>
      </xdr:nvSpPr>
      <xdr:spPr>
        <a:xfrm>
          <a:off x="8699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9906</xdr:rowOff>
    </xdr:from>
    <xdr:ext cx="469744" cy="259045"/>
    <xdr:sp macro="" textlink="">
      <xdr:nvSpPr>
        <xdr:cNvPr id="415" name="テキスト ボックス 414"/>
        <xdr:cNvSpPr txBox="1"/>
      </xdr:nvSpPr>
      <xdr:spPr>
        <a:xfrm>
          <a:off x="8515427"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94072</xdr:rowOff>
    </xdr:from>
    <xdr:to>
      <xdr:col>11</xdr:col>
      <xdr:colOff>307975</xdr:colOff>
      <xdr:row>78</xdr:row>
      <xdr:rowOff>94825</xdr:rowOff>
    </xdr:to>
    <xdr:cxnSp macro="">
      <xdr:nvCxnSpPr>
        <xdr:cNvPr id="416" name="直線コネクタ 415"/>
        <xdr:cNvCxnSpPr/>
      </xdr:nvCxnSpPr>
      <xdr:spPr>
        <a:xfrm>
          <a:off x="6972300" y="13467172"/>
          <a:ext cx="889000" cy="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72670</xdr:rowOff>
    </xdr:from>
    <xdr:to>
      <xdr:col>11</xdr:col>
      <xdr:colOff>358775</xdr:colOff>
      <xdr:row>78</xdr:row>
      <xdr:rowOff>2820</xdr:rowOff>
    </xdr:to>
    <xdr:sp macro="" textlink="">
      <xdr:nvSpPr>
        <xdr:cNvPr id="417" name="フローチャート : 判断 416"/>
        <xdr:cNvSpPr/>
      </xdr:nvSpPr>
      <xdr:spPr>
        <a:xfrm>
          <a:off x="7810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19347</xdr:rowOff>
    </xdr:from>
    <xdr:ext cx="469744" cy="259045"/>
    <xdr:sp macro="" textlink="">
      <xdr:nvSpPr>
        <xdr:cNvPr id="418" name="テキスト ボックス 417"/>
        <xdr:cNvSpPr txBox="1"/>
      </xdr:nvSpPr>
      <xdr:spPr>
        <a:xfrm>
          <a:off x="7626427" y="130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65880</xdr:rowOff>
    </xdr:from>
    <xdr:to>
      <xdr:col>10</xdr:col>
      <xdr:colOff>155575</xdr:colOff>
      <xdr:row>77</xdr:row>
      <xdr:rowOff>167480</xdr:rowOff>
    </xdr:to>
    <xdr:sp macro="" textlink="">
      <xdr:nvSpPr>
        <xdr:cNvPr id="419" name="フローチャート : 判断 418"/>
        <xdr:cNvSpPr/>
      </xdr:nvSpPr>
      <xdr:spPr>
        <a:xfrm>
          <a:off x="6921500" y="1326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12557</xdr:rowOff>
    </xdr:from>
    <xdr:ext cx="469744" cy="259045"/>
    <xdr:sp macro="" textlink="">
      <xdr:nvSpPr>
        <xdr:cNvPr id="420" name="テキスト ボックス 419"/>
        <xdr:cNvSpPr txBox="1"/>
      </xdr:nvSpPr>
      <xdr:spPr>
        <a:xfrm>
          <a:off x="6737427" y="1304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1963</xdr:rowOff>
    </xdr:from>
    <xdr:to>
      <xdr:col>15</xdr:col>
      <xdr:colOff>231775</xdr:colOff>
      <xdr:row>78</xdr:row>
      <xdr:rowOff>103563</xdr:rowOff>
    </xdr:to>
    <xdr:sp macro="" textlink="">
      <xdr:nvSpPr>
        <xdr:cNvPr id="426" name="円/楕円 425"/>
        <xdr:cNvSpPr/>
      </xdr:nvSpPr>
      <xdr:spPr>
        <a:xfrm>
          <a:off x="10426700" y="1337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88340</xdr:rowOff>
    </xdr:from>
    <xdr:ext cx="469744" cy="259045"/>
    <xdr:sp macro="" textlink="">
      <xdr:nvSpPr>
        <xdr:cNvPr id="427" name="商工費該当値テキスト"/>
        <xdr:cNvSpPr txBox="1"/>
      </xdr:nvSpPr>
      <xdr:spPr>
        <a:xfrm>
          <a:off x="10528300" y="1328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50016</xdr:rowOff>
    </xdr:from>
    <xdr:to>
      <xdr:col>14</xdr:col>
      <xdr:colOff>79375</xdr:colOff>
      <xdr:row>78</xdr:row>
      <xdr:rowOff>151616</xdr:rowOff>
    </xdr:to>
    <xdr:sp macro="" textlink="">
      <xdr:nvSpPr>
        <xdr:cNvPr id="428" name="円/楕円 427"/>
        <xdr:cNvSpPr/>
      </xdr:nvSpPr>
      <xdr:spPr>
        <a:xfrm>
          <a:off x="9588500" y="1342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142743</xdr:rowOff>
    </xdr:from>
    <xdr:ext cx="469744" cy="259045"/>
    <xdr:sp macro="" textlink="">
      <xdr:nvSpPr>
        <xdr:cNvPr id="429" name="テキスト ボックス 428"/>
        <xdr:cNvSpPr txBox="1"/>
      </xdr:nvSpPr>
      <xdr:spPr>
        <a:xfrm>
          <a:off x="9404427" y="135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49946</xdr:rowOff>
    </xdr:from>
    <xdr:to>
      <xdr:col>12</xdr:col>
      <xdr:colOff>561975</xdr:colOff>
      <xdr:row>78</xdr:row>
      <xdr:rowOff>151546</xdr:rowOff>
    </xdr:to>
    <xdr:sp macro="" textlink="">
      <xdr:nvSpPr>
        <xdr:cNvPr id="430" name="円/楕円 429"/>
        <xdr:cNvSpPr/>
      </xdr:nvSpPr>
      <xdr:spPr>
        <a:xfrm>
          <a:off x="8699500" y="1342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142673</xdr:rowOff>
    </xdr:from>
    <xdr:ext cx="469744" cy="259045"/>
    <xdr:sp macro="" textlink="">
      <xdr:nvSpPr>
        <xdr:cNvPr id="431" name="テキスト ボックス 430"/>
        <xdr:cNvSpPr txBox="1"/>
      </xdr:nvSpPr>
      <xdr:spPr>
        <a:xfrm>
          <a:off x="8515427" y="1351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44025</xdr:rowOff>
    </xdr:from>
    <xdr:to>
      <xdr:col>11</xdr:col>
      <xdr:colOff>358775</xdr:colOff>
      <xdr:row>78</xdr:row>
      <xdr:rowOff>145625</xdr:rowOff>
    </xdr:to>
    <xdr:sp macro="" textlink="">
      <xdr:nvSpPr>
        <xdr:cNvPr id="432" name="円/楕円 431"/>
        <xdr:cNvSpPr/>
      </xdr:nvSpPr>
      <xdr:spPr>
        <a:xfrm>
          <a:off x="7810500" y="134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136752</xdr:rowOff>
    </xdr:from>
    <xdr:ext cx="469744" cy="259045"/>
    <xdr:sp macro="" textlink="">
      <xdr:nvSpPr>
        <xdr:cNvPr id="433" name="テキスト ボックス 432"/>
        <xdr:cNvSpPr txBox="1"/>
      </xdr:nvSpPr>
      <xdr:spPr>
        <a:xfrm>
          <a:off x="7626427" y="1350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43272</xdr:rowOff>
    </xdr:from>
    <xdr:to>
      <xdr:col>10</xdr:col>
      <xdr:colOff>155575</xdr:colOff>
      <xdr:row>78</xdr:row>
      <xdr:rowOff>144872</xdr:rowOff>
    </xdr:to>
    <xdr:sp macro="" textlink="">
      <xdr:nvSpPr>
        <xdr:cNvPr id="434" name="円/楕円 433"/>
        <xdr:cNvSpPr/>
      </xdr:nvSpPr>
      <xdr:spPr>
        <a:xfrm>
          <a:off x="6921500" y="1341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135999</xdr:rowOff>
    </xdr:from>
    <xdr:ext cx="469744" cy="259045"/>
    <xdr:sp macro="" textlink="">
      <xdr:nvSpPr>
        <xdr:cNvPr id="435" name="テキスト ボックス 434"/>
        <xdr:cNvSpPr txBox="1"/>
      </xdr:nvSpPr>
      <xdr:spPr>
        <a:xfrm>
          <a:off x="6737427" y="1350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100781</xdr:rowOff>
    </xdr:from>
    <xdr:to>
      <xdr:col>15</xdr:col>
      <xdr:colOff>180340</xdr:colOff>
      <xdr:row>99</xdr:row>
      <xdr:rowOff>19597</xdr:rowOff>
    </xdr:to>
    <xdr:cxnSp macro="">
      <xdr:nvCxnSpPr>
        <xdr:cNvPr id="459" name="直線コネクタ 458"/>
        <xdr:cNvCxnSpPr/>
      </xdr:nvCxnSpPr>
      <xdr:spPr>
        <a:xfrm flipV="1">
          <a:off x="10475595" y="15531281"/>
          <a:ext cx="1270" cy="146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23424</xdr:rowOff>
    </xdr:from>
    <xdr:ext cx="534377" cy="259045"/>
    <xdr:sp macro="" textlink="">
      <xdr:nvSpPr>
        <xdr:cNvPr id="460" name="土木費最小値テキスト"/>
        <xdr:cNvSpPr txBox="1"/>
      </xdr:nvSpPr>
      <xdr:spPr>
        <a:xfrm>
          <a:off x="10528300" y="169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13,046</a:t>
          </a:r>
          <a:endParaRPr kumimoji="1" lang="ja-JP" altLang="en-US" sz="1000" b="1">
            <a:latin typeface="ＭＳ Ｐゴシック"/>
          </a:endParaRPr>
        </a:p>
      </xdr:txBody>
    </xdr:sp>
    <xdr:clientData/>
  </xdr:oneCellAnchor>
  <xdr:twoCellAnchor>
    <xdr:from>
      <xdr:col>15</xdr:col>
      <xdr:colOff>92075</xdr:colOff>
      <xdr:row>99</xdr:row>
      <xdr:rowOff>19597</xdr:rowOff>
    </xdr:from>
    <xdr:to>
      <xdr:col>15</xdr:col>
      <xdr:colOff>269875</xdr:colOff>
      <xdr:row>99</xdr:row>
      <xdr:rowOff>19597</xdr:rowOff>
    </xdr:to>
    <xdr:cxnSp macro="">
      <xdr:nvCxnSpPr>
        <xdr:cNvPr id="461" name="直線コネクタ 460"/>
        <xdr:cNvCxnSpPr/>
      </xdr:nvCxnSpPr>
      <xdr:spPr>
        <a:xfrm>
          <a:off x="10388600" y="1699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47458</xdr:rowOff>
    </xdr:from>
    <xdr:ext cx="599010" cy="259045"/>
    <xdr:sp macro="" textlink="">
      <xdr:nvSpPr>
        <xdr:cNvPr id="462" name="土木費最大値テキスト"/>
        <xdr:cNvSpPr txBox="1"/>
      </xdr:nvSpPr>
      <xdr:spPr>
        <a:xfrm>
          <a:off x="10528300" y="1530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780,430</a:t>
          </a:r>
          <a:endParaRPr kumimoji="1" lang="ja-JP" altLang="en-US" sz="1000" b="1">
            <a:latin typeface="ＭＳ Ｐゴシック"/>
          </a:endParaRPr>
        </a:p>
      </xdr:txBody>
    </xdr:sp>
    <xdr:clientData/>
  </xdr:oneCellAnchor>
  <xdr:twoCellAnchor>
    <xdr:from>
      <xdr:col>15</xdr:col>
      <xdr:colOff>92075</xdr:colOff>
      <xdr:row>90</xdr:row>
      <xdr:rowOff>100781</xdr:rowOff>
    </xdr:from>
    <xdr:to>
      <xdr:col>15</xdr:col>
      <xdr:colOff>269875</xdr:colOff>
      <xdr:row>90</xdr:row>
      <xdr:rowOff>100781</xdr:rowOff>
    </xdr:to>
    <xdr:cxnSp macro="">
      <xdr:nvCxnSpPr>
        <xdr:cNvPr id="463" name="直線コネクタ 462"/>
        <xdr:cNvCxnSpPr/>
      </xdr:nvCxnSpPr>
      <xdr:spPr>
        <a:xfrm>
          <a:off x="10388600" y="155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4418</xdr:rowOff>
    </xdr:from>
    <xdr:to>
      <xdr:col>15</xdr:col>
      <xdr:colOff>180975</xdr:colOff>
      <xdr:row>99</xdr:row>
      <xdr:rowOff>18492</xdr:rowOff>
    </xdr:to>
    <xdr:cxnSp macro="">
      <xdr:nvCxnSpPr>
        <xdr:cNvPr id="464" name="直線コネクタ 463"/>
        <xdr:cNvCxnSpPr/>
      </xdr:nvCxnSpPr>
      <xdr:spPr>
        <a:xfrm>
          <a:off x="9639300" y="16977968"/>
          <a:ext cx="838200" cy="1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70418</xdr:rowOff>
    </xdr:from>
    <xdr:ext cx="534377" cy="259045"/>
    <xdr:sp macro="" textlink="">
      <xdr:nvSpPr>
        <xdr:cNvPr id="465" name="土木費平均値テキスト"/>
        <xdr:cNvSpPr txBox="1"/>
      </xdr:nvSpPr>
      <xdr:spPr>
        <a:xfrm>
          <a:off x="10528300" y="1670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47541</xdr:rowOff>
    </xdr:from>
    <xdr:to>
      <xdr:col>15</xdr:col>
      <xdr:colOff>231775</xdr:colOff>
      <xdr:row>98</xdr:row>
      <xdr:rowOff>149141</xdr:rowOff>
    </xdr:to>
    <xdr:sp macro="" textlink="">
      <xdr:nvSpPr>
        <xdr:cNvPr id="466" name="フローチャート : 判断 465"/>
        <xdr:cNvSpPr/>
      </xdr:nvSpPr>
      <xdr:spPr>
        <a:xfrm>
          <a:off x="10426700" y="1684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4418</xdr:rowOff>
    </xdr:from>
    <xdr:to>
      <xdr:col>14</xdr:col>
      <xdr:colOff>28575</xdr:colOff>
      <xdr:row>99</xdr:row>
      <xdr:rowOff>6956</xdr:rowOff>
    </xdr:to>
    <xdr:cxnSp macro="">
      <xdr:nvCxnSpPr>
        <xdr:cNvPr id="467" name="直線コネクタ 466"/>
        <xdr:cNvCxnSpPr/>
      </xdr:nvCxnSpPr>
      <xdr:spPr>
        <a:xfrm flipV="1">
          <a:off x="8750300" y="16977968"/>
          <a:ext cx="8890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75595</xdr:rowOff>
    </xdr:from>
    <xdr:to>
      <xdr:col>14</xdr:col>
      <xdr:colOff>79375</xdr:colOff>
      <xdr:row>99</xdr:row>
      <xdr:rowOff>5745</xdr:rowOff>
    </xdr:to>
    <xdr:sp macro="" textlink="">
      <xdr:nvSpPr>
        <xdr:cNvPr id="468" name="フローチャート : 判断 467"/>
        <xdr:cNvSpPr/>
      </xdr:nvSpPr>
      <xdr:spPr>
        <a:xfrm>
          <a:off x="9588500" y="168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22272</xdr:rowOff>
    </xdr:from>
    <xdr:ext cx="534377" cy="259045"/>
    <xdr:sp macro="" textlink="">
      <xdr:nvSpPr>
        <xdr:cNvPr id="469" name="テキスト ボックス 468"/>
        <xdr:cNvSpPr txBox="1"/>
      </xdr:nvSpPr>
      <xdr:spPr>
        <a:xfrm>
          <a:off x="9372111" y="1665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6956</xdr:rowOff>
    </xdr:from>
    <xdr:to>
      <xdr:col>12</xdr:col>
      <xdr:colOff>511175</xdr:colOff>
      <xdr:row>99</xdr:row>
      <xdr:rowOff>9156</xdr:rowOff>
    </xdr:to>
    <xdr:cxnSp macro="">
      <xdr:nvCxnSpPr>
        <xdr:cNvPr id="470" name="直線コネクタ 469"/>
        <xdr:cNvCxnSpPr/>
      </xdr:nvCxnSpPr>
      <xdr:spPr>
        <a:xfrm flipV="1">
          <a:off x="7861300" y="16980506"/>
          <a:ext cx="889000" cy="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72645</xdr:rowOff>
    </xdr:from>
    <xdr:to>
      <xdr:col>12</xdr:col>
      <xdr:colOff>561975</xdr:colOff>
      <xdr:row>99</xdr:row>
      <xdr:rowOff>2795</xdr:rowOff>
    </xdr:to>
    <xdr:sp macro="" textlink="">
      <xdr:nvSpPr>
        <xdr:cNvPr id="471" name="フローチャート : 判断 470"/>
        <xdr:cNvSpPr/>
      </xdr:nvSpPr>
      <xdr:spPr>
        <a:xfrm>
          <a:off x="8699500" y="168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19322</xdr:rowOff>
    </xdr:from>
    <xdr:ext cx="534377" cy="259045"/>
    <xdr:sp macro="" textlink="">
      <xdr:nvSpPr>
        <xdr:cNvPr id="472" name="テキスト ボックス 471"/>
        <xdr:cNvSpPr txBox="1"/>
      </xdr:nvSpPr>
      <xdr:spPr>
        <a:xfrm>
          <a:off x="8483111" y="166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9156</xdr:rowOff>
    </xdr:from>
    <xdr:to>
      <xdr:col>11</xdr:col>
      <xdr:colOff>307975</xdr:colOff>
      <xdr:row>99</xdr:row>
      <xdr:rowOff>11257</xdr:rowOff>
    </xdr:to>
    <xdr:cxnSp macro="">
      <xdr:nvCxnSpPr>
        <xdr:cNvPr id="473" name="直線コネクタ 472"/>
        <xdr:cNvCxnSpPr/>
      </xdr:nvCxnSpPr>
      <xdr:spPr>
        <a:xfrm flipV="1">
          <a:off x="6972300" y="16982706"/>
          <a:ext cx="889000" cy="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85519</xdr:rowOff>
    </xdr:from>
    <xdr:to>
      <xdr:col>11</xdr:col>
      <xdr:colOff>358775</xdr:colOff>
      <xdr:row>99</xdr:row>
      <xdr:rowOff>15669</xdr:rowOff>
    </xdr:to>
    <xdr:sp macro="" textlink="">
      <xdr:nvSpPr>
        <xdr:cNvPr id="474" name="フローチャート : 判断 473"/>
        <xdr:cNvSpPr/>
      </xdr:nvSpPr>
      <xdr:spPr>
        <a:xfrm>
          <a:off x="7810500" y="168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32196</xdr:rowOff>
    </xdr:from>
    <xdr:ext cx="534377" cy="259045"/>
    <xdr:sp macro="" textlink="">
      <xdr:nvSpPr>
        <xdr:cNvPr id="475" name="テキスト ボックス 474"/>
        <xdr:cNvSpPr txBox="1"/>
      </xdr:nvSpPr>
      <xdr:spPr>
        <a:xfrm>
          <a:off x="7594111" y="1666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83353</xdr:rowOff>
    </xdr:from>
    <xdr:to>
      <xdr:col>10</xdr:col>
      <xdr:colOff>155575</xdr:colOff>
      <xdr:row>99</xdr:row>
      <xdr:rowOff>13503</xdr:rowOff>
    </xdr:to>
    <xdr:sp macro="" textlink="">
      <xdr:nvSpPr>
        <xdr:cNvPr id="476" name="フローチャート : 判断 475"/>
        <xdr:cNvSpPr/>
      </xdr:nvSpPr>
      <xdr:spPr>
        <a:xfrm>
          <a:off x="6921500" y="1688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30030</xdr:rowOff>
    </xdr:from>
    <xdr:ext cx="534377" cy="259045"/>
    <xdr:sp macro="" textlink="">
      <xdr:nvSpPr>
        <xdr:cNvPr id="477" name="テキスト ボックス 476"/>
        <xdr:cNvSpPr txBox="1"/>
      </xdr:nvSpPr>
      <xdr:spPr>
        <a:xfrm>
          <a:off x="6705111" y="1666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139142</xdr:rowOff>
    </xdr:from>
    <xdr:to>
      <xdr:col>15</xdr:col>
      <xdr:colOff>231775</xdr:colOff>
      <xdr:row>99</xdr:row>
      <xdr:rowOff>69292</xdr:rowOff>
    </xdr:to>
    <xdr:sp macro="" textlink="">
      <xdr:nvSpPr>
        <xdr:cNvPr id="483" name="円/楕円 482"/>
        <xdr:cNvSpPr/>
      </xdr:nvSpPr>
      <xdr:spPr>
        <a:xfrm>
          <a:off x="10426700" y="1694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54069</xdr:rowOff>
    </xdr:from>
    <xdr:ext cx="534377" cy="259045"/>
    <xdr:sp macro="" textlink="">
      <xdr:nvSpPr>
        <xdr:cNvPr id="484" name="土木費該当値テキスト"/>
        <xdr:cNvSpPr txBox="1"/>
      </xdr:nvSpPr>
      <xdr:spPr>
        <a:xfrm>
          <a:off x="10528300" y="1685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13,626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125068</xdr:rowOff>
    </xdr:from>
    <xdr:to>
      <xdr:col>14</xdr:col>
      <xdr:colOff>79375</xdr:colOff>
      <xdr:row>99</xdr:row>
      <xdr:rowOff>55218</xdr:rowOff>
    </xdr:to>
    <xdr:sp macro="" textlink="">
      <xdr:nvSpPr>
        <xdr:cNvPr id="485" name="円/楕円 484"/>
        <xdr:cNvSpPr/>
      </xdr:nvSpPr>
      <xdr:spPr>
        <a:xfrm>
          <a:off x="9588500" y="1692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46345</xdr:rowOff>
    </xdr:from>
    <xdr:ext cx="534377" cy="259045"/>
    <xdr:sp macro="" textlink="">
      <xdr:nvSpPr>
        <xdr:cNvPr id="486" name="テキスト ボックス 485"/>
        <xdr:cNvSpPr txBox="1"/>
      </xdr:nvSpPr>
      <xdr:spPr>
        <a:xfrm>
          <a:off x="9372111" y="170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21,014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127606</xdr:rowOff>
    </xdr:from>
    <xdr:to>
      <xdr:col>12</xdr:col>
      <xdr:colOff>561975</xdr:colOff>
      <xdr:row>99</xdr:row>
      <xdr:rowOff>57756</xdr:rowOff>
    </xdr:to>
    <xdr:sp macro="" textlink="">
      <xdr:nvSpPr>
        <xdr:cNvPr id="487" name="円/楕円 486"/>
        <xdr:cNvSpPr/>
      </xdr:nvSpPr>
      <xdr:spPr>
        <a:xfrm>
          <a:off x="8699500" y="169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48883</xdr:rowOff>
    </xdr:from>
    <xdr:ext cx="534377" cy="259045"/>
    <xdr:sp macro="" textlink="">
      <xdr:nvSpPr>
        <xdr:cNvPr id="488" name="テキスト ボックス 487"/>
        <xdr:cNvSpPr txBox="1"/>
      </xdr:nvSpPr>
      <xdr:spPr>
        <a:xfrm>
          <a:off x="8483111" y="1702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19,682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129806</xdr:rowOff>
    </xdr:from>
    <xdr:to>
      <xdr:col>11</xdr:col>
      <xdr:colOff>358775</xdr:colOff>
      <xdr:row>99</xdr:row>
      <xdr:rowOff>59956</xdr:rowOff>
    </xdr:to>
    <xdr:sp macro="" textlink="">
      <xdr:nvSpPr>
        <xdr:cNvPr id="489" name="円/楕円 488"/>
        <xdr:cNvSpPr/>
      </xdr:nvSpPr>
      <xdr:spPr>
        <a:xfrm>
          <a:off x="7810500" y="1693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51083</xdr:rowOff>
    </xdr:from>
    <xdr:ext cx="534377" cy="259045"/>
    <xdr:sp macro="" textlink="">
      <xdr:nvSpPr>
        <xdr:cNvPr id="490" name="テキスト ボックス 489"/>
        <xdr:cNvSpPr txBox="1"/>
      </xdr:nvSpPr>
      <xdr:spPr>
        <a:xfrm>
          <a:off x="7594111" y="1702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18,527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131907</xdr:rowOff>
    </xdr:from>
    <xdr:to>
      <xdr:col>10</xdr:col>
      <xdr:colOff>155575</xdr:colOff>
      <xdr:row>99</xdr:row>
      <xdr:rowOff>62057</xdr:rowOff>
    </xdr:to>
    <xdr:sp macro="" textlink="">
      <xdr:nvSpPr>
        <xdr:cNvPr id="491" name="円/楕円 490"/>
        <xdr:cNvSpPr/>
      </xdr:nvSpPr>
      <xdr:spPr>
        <a:xfrm>
          <a:off x="6921500" y="1693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53184</xdr:rowOff>
    </xdr:from>
    <xdr:ext cx="534377" cy="259045"/>
    <xdr:sp macro="" textlink="">
      <xdr:nvSpPr>
        <xdr:cNvPr id="492" name="テキスト ボックス 491"/>
        <xdr:cNvSpPr txBox="1"/>
      </xdr:nvSpPr>
      <xdr:spPr>
        <a:xfrm>
          <a:off x="6705111" y="1702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17,424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135604</xdr:rowOff>
    </xdr:from>
    <xdr:to>
      <xdr:col>23</xdr:col>
      <xdr:colOff>516889</xdr:colOff>
      <xdr:row>38</xdr:row>
      <xdr:rowOff>41973</xdr:rowOff>
    </xdr:to>
    <xdr:cxnSp macro="">
      <xdr:nvCxnSpPr>
        <xdr:cNvPr id="516" name="直線コネクタ 515"/>
        <xdr:cNvCxnSpPr/>
      </xdr:nvCxnSpPr>
      <xdr:spPr>
        <a:xfrm flipV="1">
          <a:off x="16317595" y="5279104"/>
          <a:ext cx="1269" cy="127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45800</xdr:rowOff>
    </xdr:from>
    <xdr:ext cx="469744" cy="259045"/>
    <xdr:sp macro="" textlink="">
      <xdr:nvSpPr>
        <xdr:cNvPr id="517" name="消防費最小値テキスト"/>
        <xdr:cNvSpPr txBox="1"/>
      </xdr:nvSpPr>
      <xdr:spPr>
        <a:xfrm>
          <a:off x="16370300" y="65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9,130</a:t>
          </a:r>
          <a:endParaRPr kumimoji="1" lang="ja-JP" altLang="en-US" sz="1000" b="1">
            <a:latin typeface="ＭＳ Ｐゴシック"/>
          </a:endParaRPr>
        </a:p>
      </xdr:txBody>
    </xdr:sp>
    <xdr:clientData/>
  </xdr:oneCellAnchor>
  <xdr:twoCellAnchor>
    <xdr:from>
      <xdr:col>23</xdr:col>
      <xdr:colOff>428625</xdr:colOff>
      <xdr:row>38</xdr:row>
      <xdr:rowOff>41973</xdr:rowOff>
    </xdr:from>
    <xdr:to>
      <xdr:col>23</xdr:col>
      <xdr:colOff>606425</xdr:colOff>
      <xdr:row>38</xdr:row>
      <xdr:rowOff>41973</xdr:rowOff>
    </xdr:to>
    <xdr:cxnSp macro="">
      <xdr:nvCxnSpPr>
        <xdr:cNvPr id="518" name="直線コネクタ 517"/>
        <xdr:cNvCxnSpPr/>
      </xdr:nvCxnSpPr>
      <xdr:spPr>
        <a:xfrm>
          <a:off x="16230600" y="655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82281</xdr:rowOff>
    </xdr:from>
    <xdr:ext cx="534377" cy="259045"/>
    <xdr:sp macro="" textlink="">
      <xdr:nvSpPr>
        <xdr:cNvPr id="519" name="消防費最大値テキスト"/>
        <xdr:cNvSpPr txBox="1"/>
      </xdr:nvSpPr>
      <xdr:spPr>
        <a:xfrm>
          <a:off x="16370300" y="50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76,215</a:t>
          </a:r>
          <a:endParaRPr kumimoji="1" lang="ja-JP" altLang="en-US" sz="1000" b="1">
            <a:latin typeface="ＭＳ Ｐゴシック"/>
          </a:endParaRPr>
        </a:p>
      </xdr:txBody>
    </xdr:sp>
    <xdr:clientData/>
  </xdr:oneCellAnchor>
  <xdr:twoCellAnchor>
    <xdr:from>
      <xdr:col>23</xdr:col>
      <xdr:colOff>428625</xdr:colOff>
      <xdr:row>30</xdr:row>
      <xdr:rowOff>135604</xdr:rowOff>
    </xdr:from>
    <xdr:to>
      <xdr:col>23</xdr:col>
      <xdr:colOff>606425</xdr:colOff>
      <xdr:row>30</xdr:row>
      <xdr:rowOff>135604</xdr:rowOff>
    </xdr:to>
    <xdr:cxnSp macro="">
      <xdr:nvCxnSpPr>
        <xdr:cNvPr id="520" name="直線コネクタ 519"/>
        <xdr:cNvCxnSpPr/>
      </xdr:nvCxnSpPr>
      <xdr:spPr>
        <a:xfrm>
          <a:off x="16230600" y="527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74549</xdr:rowOff>
    </xdr:from>
    <xdr:to>
      <xdr:col>23</xdr:col>
      <xdr:colOff>517525</xdr:colOff>
      <xdr:row>37</xdr:row>
      <xdr:rowOff>88360</xdr:rowOff>
    </xdr:to>
    <xdr:cxnSp macro="">
      <xdr:nvCxnSpPr>
        <xdr:cNvPr id="521" name="直線コネクタ 520"/>
        <xdr:cNvCxnSpPr/>
      </xdr:nvCxnSpPr>
      <xdr:spPr>
        <a:xfrm flipV="1">
          <a:off x="15481300" y="6418199"/>
          <a:ext cx="838200" cy="1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150601</xdr:rowOff>
    </xdr:from>
    <xdr:ext cx="534377" cy="259045"/>
    <xdr:sp macro="" textlink="">
      <xdr:nvSpPr>
        <xdr:cNvPr id="522" name="消防費平均値テキスト"/>
        <xdr:cNvSpPr txBox="1"/>
      </xdr:nvSpPr>
      <xdr:spPr>
        <a:xfrm>
          <a:off x="16370300" y="6151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127724</xdr:rowOff>
    </xdr:from>
    <xdr:to>
      <xdr:col>23</xdr:col>
      <xdr:colOff>568325</xdr:colOff>
      <xdr:row>37</xdr:row>
      <xdr:rowOff>57874</xdr:rowOff>
    </xdr:to>
    <xdr:sp macro="" textlink="">
      <xdr:nvSpPr>
        <xdr:cNvPr id="523" name="フローチャート : 判断 522"/>
        <xdr:cNvSpPr/>
      </xdr:nvSpPr>
      <xdr:spPr>
        <a:xfrm>
          <a:off x="16268700" y="629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64605</xdr:rowOff>
    </xdr:from>
    <xdr:to>
      <xdr:col>22</xdr:col>
      <xdr:colOff>365125</xdr:colOff>
      <xdr:row>37</xdr:row>
      <xdr:rowOff>88360</xdr:rowOff>
    </xdr:to>
    <xdr:cxnSp macro="">
      <xdr:nvCxnSpPr>
        <xdr:cNvPr id="524" name="直線コネクタ 523"/>
        <xdr:cNvCxnSpPr/>
      </xdr:nvCxnSpPr>
      <xdr:spPr>
        <a:xfrm>
          <a:off x="14592300" y="6408255"/>
          <a:ext cx="889000" cy="2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7785</xdr:rowOff>
    </xdr:from>
    <xdr:to>
      <xdr:col>22</xdr:col>
      <xdr:colOff>415925</xdr:colOff>
      <xdr:row>37</xdr:row>
      <xdr:rowOff>109385</xdr:rowOff>
    </xdr:to>
    <xdr:sp macro="" textlink="">
      <xdr:nvSpPr>
        <xdr:cNvPr id="525" name="フローチャート : 判断 524"/>
        <xdr:cNvSpPr/>
      </xdr:nvSpPr>
      <xdr:spPr>
        <a:xfrm>
          <a:off x="15430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125912</xdr:rowOff>
    </xdr:from>
    <xdr:ext cx="534377" cy="259045"/>
    <xdr:sp macro="" textlink="">
      <xdr:nvSpPr>
        <xdr:cNvPr id="526" name="テキスト ボックス 525"/>
        <xdr:cNvSpPr txBox="1"/>
      </xdr:nvSpPr>
      <xdr:spPr>
        <a:xfrm>
          <a:off x="15214111" y="612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41040</xdr:rowOff>
    </xdr:from>
    <xdr:to>
      <xdr:col>21</xdr:col>
      <xdr:colOff>161925</xdr:colOff>
      <xdr:row>37</xdr:row>
      <xdr:rowOff>64605</xdr:rowOff>
    </xdr:to>
    <xdr:cxnSp macro="">
      <xdr:nvCxnSpPr>
        <xdr:cNvPr id="527" name="直線コネクタ 526"/>
        <xdr:cNvCxnSpPr/>
      </xdr:nvCxnSpPr>
      <xdr:spPr>
        <a:xfrm>
          <a:off x="13703300" y="6384690"/>
          <a:ext cx="889000" cy="2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19615</xdr:rowOff>
    </xdr:from>
    <xdr:to>
      <xdr:col>21</xdr:col>
      <xdr:colOff>212725</xdr:colOff>
      <xdr:row>37</xdr:row>
      <xdr:rowOff>121215</xdr:rowOff>
    </xdr:to>
    <xdr:sp macro="" textlink="">
      <xdr:nvSpPr>
        <xdr:cNvPr id="528" name="フローチャート : 判断 527"/>
        <xdr:cNvSpPr/>
      </xdr:nvSpPr>
      <xdr:spPr>
        <a:xfrm>
          <a:off x="14541500" y="636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112342</xdr:rowOff>
    </xdr:from>
    <xdr:ext cx="534377" cy="259045"/>
    <xdr:sp macro="" textlink="">
      <xdr:nvSpPr>
        <xdr:cNvPr id="529" name="テキスト ボックス 528"/>
        <xdr:cNvSpPr txBox="1"/>
      </xdr:nvSpPr>
      <xdr:spPr>
        <a:xfrm>
          <a:off x="14325111" y="645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41040</xdr:rowOff>
    </xdr:from>
    <xdr:to>
      <xdr:col>19</xdr:col>
      <xdr:colOff>644525</xdr:colOff>
      <xdr:row>37</xdr:row>
      <xdr:rowOff>57899</xdr:rowOff>
    </xdr:to>
    <xdr:cxnSp macro="">
      <xdr:nvCxnSpPr>
        <xdr:cNvPr id="530" name="直線コネクタ 529"/>
        <xdr:cNvCxnSpPr/>
      </xdr:nvCxnSpPr>
      <xdr:spPr>
        <a:xfrm flipV="1">
          <a:off x="12814300" y="6384690"/>
          <a:ext cx="889000" cy="1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34893</xdr:rowOff>
    </xdr:from>
    <xdr:to>
      <xdr:col>20</xdr:col>
      <xdr:colOff>9525</xdr:colOff>
      <xdr:row>37</xdr:row>
      <xdr:rowOff>136493</xdr:rowOff>
    </xdr:to>
    <xdr:sp macro="" textlink="">
      <xdr:nvSpPr>
        <xdr:cNvPr id="531" name="フローチャート : 判断 530"/>
        <xdr:cNvSpPr/>
      </xdr:nvSpPr>
      <xdr:spPr>
        <a:xfrm>
          <a:off x="13652500" y="63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127620</xdr:rowOff>
    </xdr:from>
    <xdr:ext cx="534377" cy="259045"/>
    <xdr:sp macro="" textlink="">
      <xdr:nvSpPr>
        <xdr:cNvPr id="532" name="テキスト ボックス 531"/>
        <xdr:cNvSpPr txBox="1"/>
      </xdr:nvSpPr>
      <xdr:spPr>
        <a:xfrm>
          <a:off x="13436111" y="64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40494</xdr:rowOff>
    </xdr:from>
    <xdr:to>
      <xdr:col>18</xdr:col>
      <xdr:colOff>492125</xdr:colOff>
      <xdr:row>37</xdr:row>
      <xdr:rowOff>142094</xdr:rowOff>
    </xdr:to>
    <xdr:sp macro="" textlink="">
      <xdr:nvSpPr>
        <xdr:cNvPr id="533" name="フローチャート : 判断 532"/>
        <xdr:cNvSpPr/>
      </xdr:nvSpPr>
      <xdr:spPr>
        <a:xfrm>
          <a:off x="12763500" y="63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133221</xdr:rowOff>
    </xdr:from>
    <xdr:ext cx="534377" cy="259045"/>
    <xdr:sp macro="" textlink="">
      <xdr:nvSpPr>
        <xdr:cNvPr id="534" name="テキスト ボックス 533"/>
        <xdr:cNvSpPr txBox="1"/>
      </xdr:nvSpPr>
      <xdr:spPr>
        <a:xfrm>
          <a:off x="12547111" y="647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23749</xdr:rowOff>
    </xdr:from>
    <xdr:to>
      <xdr:col>23</xdr:col>
      <xdr:colOff>568325</xdr:colOff>
      <xdr:row>37</xdr:row>
      <xdr:rowOff>125349</xdr:rowOff>
    </xdr:to>
    <xdr:sp macro="" textlink="">
      <xdr:nvSpPr>
        <xdr:cNvPr id="540" name="円/楕円 539"/>
        <xdr:cNvSpPr/>
      </xdr:nvSpPr>
      <xdr:spPr>
        <a:xfrm>
          <a:off x="16268700" y="636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2176</xdr:rowOff>
    </xdr:from>
    <xdr:ext cx="534377" cy="259045"/>
    <xdr:sp macro="" textlink="">
      <xdr:nvSpPr>
        <xdr:cNvPr id="541" name="消防費該当値テキスト"/>
        <xdr:cNvSpPr txBox="1"/>
      </xdr:nvSpPr>
      <xdr:spPr>
        <a:xfrm>
          <a:off x="16370300" y="634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16,420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37560</xdr:rowOff>
    </xdr:from>
    <xdr:to>
      <xdr:col>22</xdr:col>
      <xdr:colOff>415925</xdr:colOff>
      <xdr:row>37</xdr:row>
      <xdr:rowOff>139160</xdr:rowOff>
    </xdr:to>
    <xdr:sp macro="" textlink="">
      <xdr:nvSpPr>
        <xdr:cNvPr id="542" name="円/楕円 541"/>
        <xdr:cNvSpPr/>
      </xdr:nvSpPr>
      <xdr:spPr>
        <a:xfrm>
          <a:off x="15430500" y="638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130287</xdr:rowOff>
    </xdr:from>
    <xdr:ext cx="534377" cy="259045"/>
    <xdr:sp macro="" textlink="">
      <xdr:nvSpPr>
        <xdr:cNvPr id="543" name="テキスト ボックス 542"/>
        <xdr:cNvSpPr txBox="1"/>
      </xdr:nvSpPr>
      <xdr:spPr>
        <a:xfrm>
          <a:off x="15214111" y="647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15,695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13805</xdr:rowOff>
    </xdr:from>
    <xdr:to>
      <xdr:col>21</xdr:col>
      <xdr:colOff>212725</xdr:colOff>
      <xdr:row>37</xdr:row>
      <xdr:rowOff>115405</xdr:rowOff>
    </xdr:to>
    <xdr:sp macro="" textlink="">
      <xdr:nvSpPr>
        <xdr:cNvPr id="544" name="円/楕円 543"/>
        <xdr:cNvSpPr/>
      </xdr:nvSpPr>
      <xdr:spPr>
        <a:xfrm>
          <a:off x="14541500" y="635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131932</xdr:rowOff>
    </xdr:from>
    <xdr:ext cx="534377" cy="259045"/>
    <xdr:sp macro="" textlink="">
      <xdr:nvSpPr>
        <xdr:cNvPr id="545" name="テキスト ボックス 544"/>
        <xdr:cNvSpPr txBox="1"/>
      </xdr:nvSpPr>
      <xdr:spPr>
        <a:xfrm>
          <a:off x="14325111" y="613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16,942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161690</xdr:rowOff>
    </xdr:from>
    <xdr:to>
      <xdr:col>20</xdr:col>
      <xdr:colOff>9525</xdr:colOff>
      <xdr:row>37</xdr:row>
      <xdr:rowOff>91840</xdr:rowOff>
    </xdr:to>
    <xdr:sp macro="" textlink="">
      <xdr:nvSpPr>
        <xdr:cNvPr id="546" name="円/楕円 545"/>
        <xdr:cNvSpPr/>
      </xdr:nvSpPr>
      <xdr:spPr>
        <a:xfrm>
          <a:off x="13652500" y="633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108367</xdr:rowOff>
    </xdr:from>
    <xdr:ext cx="534377" cy="259045"/>
    <xdr:sp macro="" textlink="">
      <xdr:nvSpPr>
        <xdr:cNvPr id="547" name="テキスト ボックス 546"/>
        <xdr:cNvSpPr txBox="1"/>
      </xdr:nvSpPr>
      <xdr:spPr>
        <a:xfrm>
          <a:off x="13436111" y="610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18,179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7099</xdr:rowOff>
    </xdr:from>
    <xdr:to>
      <xdr:col>18</xdr:col>
      <xdr:colOff>492125</xdr:colOff>
      <xdr:row>37</xdr:row>
      <xdr:rowOff>108699</xdr:rowOff>
    </xdr:to>
    <xdr:sp macro="" textlink="">
      <xdr:nvSpPr>
        <xdr:cNvPr id="548" name="円/楕円 547"/>
        <xdr:cNvSpPr/>
      </xdr:nvSpPr>
      <xdr:spPr>
        <a:xfrm>
          <a:off x="12763500" y="635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125226</xdr:rowOff>
    </xdr:from>
    <xdr:ext cx="534377" cy="259045"/>
    <xdr:sp macro="" textlink="">
      <xdr:nvSpPr>
        <xdr:cNvPr id="549" name="テキスト ボックス 548"/>
        <xdr:cNvSpPr txBox="1"/>
      </xdr:nvSpPr>
      <xdr:spPr>
        <a:xfrm>
          <a:off x="12547111" y="61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17,294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43,214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160293</xdr:rowOff>
    </xdr:from>
    <xdr:to>
      <xdr:col>23</xdr:col>
      <xdr:colOff>516889</xdr:colOff>
      <xdr:row>58</xdr:row>
      <xdr:rowOff>159931</xdr:rowOff>
    </xdr:to>
    <xdr:cxnSp macro="">
      <xdr:nvCxnSpPr>
        <xdr:cNvPr id="574" name="直線コネクタ 573"/>
        <xdr:cNvCxnSpPr/>
      </xdr:nvCxnSpPr>
      <xdr:spPr>
        <a:xfrm flipV="1">
          <a:off x="16317595" y="8561343"/>
          <a:ext cx="1269" cy="154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163758</xdr:rowOff>
    </xdr:from>
    <xdr:ext cx="534377" cy="259045"/>
    <xdr:sp macro="" textlink="">
      <xdr:nvSpPr>
        <xdr:cNvPr id="575" name="教育費最小値テキスト"/>
        <xdr:cNvSpPr txBox="1"/>
      </xdr:nvSpPr>
      <xdr:spPr>
        <a:xfrm>
          <a:off x="16370300" y="101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22,938</a:t>
          </a:r>
          <a:endParaRPr kumimoji="1" lang="ja-JP" altLang="en-US" sz="1000" b="1">
            <a:latin typeface="ＭＳ Ｐゴシック"/>
          </a:endParaRPr>
        </a:p>
      </xdr:txBody>
    </xdr:sp>
    <xdr:clientData/>
  </xdr:oneCellAnchor>
  <xdr:twoCellAnchor>
    <xdr:from>
      <xdr:col>23</xdr:col>
      <xdr:colOff>428625</xdr:colOff>
      <xdr:row>58</xdr:row>
      <xdr:rowOff>159931</xdr:rowOff>
    </xdr:from>
    <xdr:to>
      <xdr:col>23</xdr:col>
      <xdr:colOff>606425</xdr:colOff>
      <xdr:row>58</xdr:row>
      <xdr:rowOff>159931</xdr:rowOff>
    </xdr:to>
    <xdr:cxnSp macro="">
      <xdr:nvCxnSpPr>
        <xdr:cNvPr id="576" name="直線コネクタ 575"/>
        <xdr:cNvCxnSpPr/>
      </xdr:nvCxnSpPr>
      <xdr:spPr>
        <a:xfrm>
          <a:off x="16230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106970</xdr:rowOff>
    </xdr:from>
    <xdr:ext cx="599010" cy="259045"/>
    <xdr:sp macro="" textlink="">
      <xdr:nvSpPr>
        <xdr:cNvPr id="577" name="教育費最大値テキスト"/>
        <xdr:cNvSpPr txBox="1"/>
      </xdr:nvSpPr>
      <xdr:spPr>
        <a:xfrm>
          <a:off x="16370300" y="833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103,919</a:t>
          </a:r>
          <a:endParaRPr kumimoji="1" lang="ja-JP" altLang="en-US" sz="1000" b="1">
            <a:latin typeface="ＭＳ Ｐゴシック"/>
          </a:endParaRPr>
        </a:p>
      </xdr:txBody>
    </xdr:sp>
    <xdr:clientData/>
  </xdr:oneCellAnchor>
  <xdr:twoCellAnchor>
    <xdr:from>
      <xdr:col>23</xdr:col>
      <xdr:colOff>428625</xdr:colOff>
      <xdr:row>49</xdr:row>
      <xdr:rowOff>160293</xdr:rowOff>
    </xdr:from>
    <xdr:to>
      <xdr:col>23</xdr:col>
      <xdr:colOff>606425</xdr:colOff>
      <xdr:row>49</xdr:row>
      <xdr:rowOff>160293</xdr:rowOff>
    </xdr:to>
    <xdr:cxnSp macro="">
      <xdr:nvCxnSpPr>
        <xdr:cNvPr id="578" name="直線コネクタ 577"/>
        <xdr:cNvCxnSpPr/>
      </xdr:nvCxnSpPr>
      <xdr:spPr>
        <a:xfrm>
          <a:off x="16230600" y="856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67158</xdr:rowOff>
    </xdr:from>
    <xdr:to>
      <xdr:col>23</xdr:col>
      <xdr:colOff>517525</xdr:colOff>
      <xdr:row>58</xdr:row>
      <xdr:rowOff>101619</xdr:rowOff>
    </xdr:to>
    <xdr:cxnSp macro="">
      <xdr:nvCxnSpPr>
        <xdr:cNvPr id="579" name="直線コネクタ 578"/>
        <xdr:cNvCxnSpPr/>
      </xdr:nvCxnSpPr>
      <xdr:spPr>
        <a:xfrm>
          <a:off x="15481300" y="9668358"/>
          <a:ext cx="838200" cy="37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112310</xdr:rowOff>
    </xdr:from>
    <xdr:ext cx="534377" cy="259045"/>
    <xdr:sp macro="" textlink="">
      <xdr:nvSpPr>
        <xdr:cNvPr id="580" name="教育費平均値テキスト"/>
        <xdr:cNvSpPr txBox="1"/>
      </xdr:nvSpPr>
      <xdr:spPr>
        <a:xfrm>
          <a:off x="16370300" y="9370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89433</xdr:rowOff>
    </xdr:from>
    <xdr:to>
      <xdr:col>23</xdr:col>
      <xdr:colOff>568325</xdr:colOff>
      <xdr:row>56</xdr:row>
      <xdr:rowOff>19583</xdr:rowOff>
    </xdr:to>
    <xdr:sp macro="" textlink="">
      <xdr:nvSpPr>
        <xdr:cNvPr id="581" name="フローチャート : 判断 580"/>
        <xdr:cNvSpPr/>
      </xdr:nvSpPr>
      <xdr:spPr>
        <a:xfrm>
          <a:off x="162687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67158</xdr:rowOff>
    </xdr:from>
    <xdr:to>
      <xdr:col>22</xdr:col>
      <xdr:colOff>365125</xdr:colOff>
      <xdr:row>58</xdr:row>
      <xdr:rowOff>67101</xdr:rowOff>
    </xdr:to>
    <xdr:cxnSp macro="">
      <xdr:nvCxnSpPr>
        <xdr:cNvPr id="582" name="直線コネクタ 581"/>
        <xdr:cNvCxnSpPr/>
      </xdr:nvCxnSpPr>
      <xdr:spPr>
        <a:xfrm flipV="1">
          <a:off x="14592300" y="9668358"/>
          <a:ext cx="889000" cy="34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3" name="フローチャート : 判断 582"/>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84" name="テキスト ボックス 583"/>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67101</xdr:rowOff>
    </xdr:from>
    <xdr:to>
      <xdr:col>21</xdr:col>
      <xdr:colOff>161925</xdr:colOff>
      <xdr:row>58</xdr:row>
      <xdr:rowOff>99143</xdr:rowOff>
    </xdr:to>
    <xdr:cxnSp macro="">
      <xdr:nvCxnSpPr>
        <xdr:cNvPr id="585" name="直線コネクタ 584"/>
        <xdr:cNvCxnSpPr/>
      </xdr:nvCxnSpPr>
      <xdr:spPr>
        <a:xfrm flipV="1">
          <a:off x="13703300" y="10011201"/>
          <a:ext cx="889000" cy="3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86" name="フローチャート : 判断 585"/>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87" name="テキスト ボックス 586"/>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96209</xdr:rowOff>
    </xdr:from>
    <xdr:to>
      <xdr:col>19</xdr:col>
      <xdr:colOff>644525</xdr:colOff>
      <xdr:row>58</xdr:row>
      <xdr:rowOff>99143</xdr:rowOff>
    </xdr:to>
    <xdr:cxnSp macro="">
      <xdr:nvCxnSpPr>
        <xdr:cNvPr id="588" name="直線コネクタ 587"/>
        <xdr:cNvCxnSpPr/>
      </xdr:nvCxnSpPr>
      <xdr:spPr>
        <a:xfrm>
          <a:off x="12814300" y="10040309"/>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89" name="フローチャート : 判断 588"/>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90" name="テキスト ボックス 589"/>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1" name="フローチャート : 判断 590"/>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92" name="テキスト ボックス 591"/>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50819</xdr:rowOff>
    </xdr:from>
    <xdr:to>
      <xdr:col>23</xdr:col>
      <xdr:colOff>568325</xdr:colOff>
      <xdr:row>58</xdr:row>
      <xdr:rowOff>152419</xdr:rowOff>
    </xdr:to>
    <xdr:sp macro="" textlink="">
      <xdr:nvSpPr>
        <xdr:cNvPr id="598" name="円/楕円 597"/>
        <xdr:cNvSpPr/>
      </xdr:nvSpPr>
      <xdr:spPr>
        <a:xfrm>
          <a:off x="16268700" y="999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137196</xdr:rowOff>
    </xdr:from>
    <xdr:ext cx="534377" cy="259045"/>
    <xdr:sp macro="" textlink="">
      <xdr:nvSpPr>
        <xdr:cNvPr id="599" name="教育費該当値テキスト"/>
        <xdr:cNvSpPr txBox="1"/>
      </xdr:nvSpPr>
      <xdr:spPr>
        <a:xfrm>
          <a:off x="16370300" y="990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25,999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16358</xdr:rowOff>
    </xdr:from>
    <xdr:to>
      <xdr:col>22</xdr:col>
      <xdr:colOff>415925</xdr:colOff>
      <xdr:row>56</xdr:row>
      <xdr:rowOff>117958</xdr:rowOff>
    </xdr:to>
    <xdr:sp macro="" textlink="">
      <xdr:nvSpPr>
        <xdr:cNvPr id="600" name="円/楕円 599"/>
        <xdr:cNvSpPr/>
      </xdr:nvSpPr>
      <xdr:spPr>
        <a:xfrm>
          <a:off x="15430500" y="961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109085</xdr:rowOff>
    </xdr:from>
    <xdr:ext cx="534377" cy="259045"/>
    <xdr:sp macro="" textlink="">
      <xdr:nvSpPr>
        <xdr:cNvPr id="601" name="テキスト ボックス 600"/>
        <xdr:cNvSpPr txBox="1"/>
      </xdr:nvSpPr>
      <xdr:spPr>
        <a:xfrm>
          <a:off x="15214111" y="971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45,808</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16301</xdr:rowOff>
    </xdr:from>
    <xdr:to>
      <xdr:col>21</xdr:col>
      <xdr:colOff>212725</xdr:colOff>
      <xdr:row>58</xdr:row>
      <xdr:rowOff>117901</xdr:rowOff>
    </xdr:to>
    <xdr:sp macro="" textlink="">
      <xdr:nvSpPr>
        <xdr:cNvPr id="602" name="円/楕円 601"/>
        <xdr:cNvSpPr/>
      </xdr:nvSpPr>
      <xdr:spPr>
        <a:xfrm>
          <a:off x="14541500" y="996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109028</xdr:rowOff>
    </xdr:from>
    <xdr:ext cx="534377" cy="259045"/>
    <xdr:sp macro="" textlink="">
      <xdr:nvSpPr>
        <xdr:cNvPr id="603" name="テキスト ボックス 602"/>
        <xdr:cNvSpPr txBox="1"/>
      </xdr:nvSpPr>
      <xdr:spPr>
        <a:xfrm>
          <a:off x="14325111" y="10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27,811</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48343</xdr:rowOff>
    </xdr:from>
    <xdr:to>
      <xdr:col>20</xdr:col>
      <xdr:colOff>9525</xdr:colOff>
      <xdr:row>58</xdr:row>
      <xdr:rowOff>149943</xdr:rowOff>
    </xdr:to>
    <xdr:sp macro="" textlink="">
      <xdr:nvSpPr>
        <xdr:cNvPr id="604" name="円/楕円 603"/>
        <xdr:cNvSpPr/>
      </xdr:nvSpPr>
      <xdr:spPr>
        <a:xfrm>
          <a:off x="13652500" y="99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141070</xdr:rowOff>
    </xdr:from>
    <xdr:ext cx="534377" cy="259045"/>
    <xdr:sp macro="" textlink="">
      <xdr:nvSpPr>
        <xdr:cNvPr id="605" name="テキスト ボックス 604"/>
        <xdr:cNvSpPr txBox="1"/>
      </xdr:nvSpPr>
      <xdr:spPr>
        <a:xfrm>
          <a:off x="13436111" y="1008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26,129</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45409</xdr:rowOff>
    </xdr:from>
    <xdr:to>
      <xdr:col>18</xdr:col>
      <xdr:colOff>492125</xdr:colOff>
      <xdr:row>58</xdr:row>
      <xdr:rowOff>147009</xdr:rowOff>
    </xdr:to>
    <xdr:sp macro="" textlink="">
      <xdr:nvSpPr>
        <xdr:cNvPr id="606" name="円/楕円 605"/>
        <xdr:cNvSpPr/>
      </xdr:nvSpPr>
      <xdr:spPr>
        <a:xfrm>
          <a:off x="12763500" y="998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138136</xdr:rowOff>
    </xdr:from>
    <xdr:ext cx="534377" cy="259045"/>
    <xdr:sp macro="" textlink="">
      <xdr:nvSpPr>
        <xdr:cNvPr id="607" name="テキスト ボックス 606"/>
        <xdr:cNvSpPr txBox="1"/>
      </xdr:nvSpPr>
      <xdr:spPr>
        <a:xfrm>
          <a:off x="12547111" y="1008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26,283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110823</xdr:rowOff>
    </xdr:from>
    <xdr:to>
      <xdr:col>23</xdr:col>
      <xdr:colOff>516889</xdr:colOff>
      <xdr:row>78</xdr:row>
      <xdr:rowOff>139700</xdr:rowOff>
    </xdr:to>
    <xdr:cxnSp macro="">
      <xdr:nvCxnSpPr>
        <xdr:cNvPr id="629" name="直線コネクタ 628"/>
        <xdr:cNvCxnSpPr/>
      </xdr:nvCxnSpPr>
      <xdr:spPr>
        <a:xfrm flipV="1">
          <a:off x="16317595" y="12112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0"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57500</xdr:rowOff>
    </xdr:from>
    <xdr:ext cx="599010" cy="259045"/>
    <xdr:sp macro="" textlink="">
      <xdr:nvSpPr>
        <xdr:cNvPr id="632" name="災害復旧費最大値テキスト"/>
        <xdr:cNvSpPr txBox="1"/>
      </xdr:nvSpPr>
      <xdr:spPr>
        <a:xfrm>
          <a:off x="16370300" y="118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70</xdr:row>
      <xdr:rowOff>110823</xdr:rowOff>
    </xdr:from>
    <xdr:to>
      <xdr:col>23</xdr:col>
      <xdr:colOff>606425</xdr:colOff>
      <xdr:row>70</xdr:row>
      <xdr:rowOff>110823</xdr:rowOff>
    </xdr:to>
    <xdr:cxnSp macro="">
      <xdr:nvCxnSpPr>
        <xdr:cNvPr id="633" name="直線コネクタ 632"/>
        <xdr:cNvCxnSpPr/>
      </xdr:nvCxnSpPr>
      <xdr:spPr>
        <a:xfrm>
          <a:off x="16230600" y="121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137295</xdr:rowOff>
    </xdr:from>
    <xdr:to>
      <xdr:col>23</xdr:col>
      <xdr:colOff>517525</xdr:colOff>
      <xdr:row>78</xdr:row>
      <xdr:rowOff>139700</xdr:rowOff>
    </xdr:to>
    <xdr:cxnSp macro="">
      <xdr:nvCxnSpPr>
        <xdr:cNvPr id="634" name="直線コネクタ 633"/>
        <xdr:cNvCxnSpPr/>
      </xdr:nvCxnSpPr>
      <xdr:spPr>
        <a:xfrm>
          <a:off x="15481300" y="13510395"/>
          <a:ext cx="838200" cy="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55486</xdr:rowOff>
    </xdr:from>
    <xdr:ext cx="469744" cy="259045"/>
    <xdr:sp macro="" textlink="">
      <xdr:nvSpPr>
        <xdr:cNvPr id="635" name="災害復旧費平均値テキスト"/>
        <xdr:cNvSpPr txBox="1"/>
      </xdr:nvSpPr>
      <xdr:spPr>
        <a:xfrm>
          <a:off x="16370300" y="13257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32609</xdr:rowOff>
    </xdr:from>
    <xdr:to>
      <xdr:col>23</xdr:col>
      <xdr:colOff>568325</xdr:colOff>
      <xdr:row>78</xdr:row>
      <xdr:rowOff>134209</xdr:rowOff>
    </xdr:to>
    <xdr:sp macro="" textlink="">
      <xdr:nvSpPr>
        <xdr:cNvPr id="636" name="フローチャート : 判断 635"/>
        <xdr:cNvSpPr/>
      </xdr:nvSpPr>
      <xdr:spPr>
        <a:xfrm>
          <a:off x="162687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137295</xdr:rowOff>
    </xdr:from>
    <xdr:to>
      <xdr:col>22</xdr:col>
      <xdr:colOff>365125</xdr:colOff>
      <xdr:row>78</xdr:row>
      <xdr:rowOff>138996</xdr:rowOff>
    </xdr:to>
    <xdr:cxnSp macro="">
      <xdr:nvCxnSpPr>
        <xdr:cNvPr id="637" name="直線コネクタ 636"/>
        <xdr:cNvCxnSpPr/>
      </xdr:nvCxnSpPr>
      <xdr:spPr>
        <a:xfrm flipV="1">
          <a:off x="14592300" y="13510395"/>
          <a:ext cx="889000" cy="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53284</xdr:rowOff>
    </xdr:from>
    <xdr:to>
      <xdr:col>22</xdr:col>
      <xdr:colOff>415925</xdr:colOff>
      <xdr:row>78</xdr:row>
      <xdr:rowOff>154884</xdr:rowOff>
    </xdr:to>
    <xdr:sp macro="" textlink="">
      <xdr:nvSpPr>
        <xdr:cNvPr id="638" name="フローチャート : 判断 637"/>
        <xdr:cNvSpPr/>
      </xdr:nvSpPr>
      <xdr:spPr>
        <a:xfrm>
          <a:off x="15430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171411</xdr:rowOff>
    </xdr:from>
    <xdr:ext cx="469744" cy="259045"/>
    <xdr:sp macro="" textlink="">
      <xdr:nvSpPr>
        <xdr:cNvPr id="639" name="テキスト ボックス 638"/>
        <xdr:cNvSpPr txBox="1"/>
      </xdr:nvSpPr>
      <xdr:spPr>
        <a:xfrm>
          <a:off x="15246427"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138996</xdr:rowOff>
    </xdr:from>
    <xdr:to>
      <xdr:col>21</xdr:col>
      <xdr:colOff>161925</xdr:colOff>
      <xdr:row>78</xdr:row>
      <xdr:rowOff>139700</xdr:rowOff>
    </xdr:to>
    <xdr:cxnSp macro="">
      <xdr:nvCxnSpPr>
        <xdr:cNvPr id="640" name="直線コネクタ 639"/>
        <xdr:cNvCxnSpPr/>
      </xdr:nvCxnSpPr>
      <xdr:spPr>
        <a:xfrm flipV="1">
          <a:off x="13703300" y="13512096"/>
          <a:ext cx="8890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50660</xdr:rowOff>
    </xdr:from>
    <xdr:to>
      <xdr:col>21</xdr:col>
      <xdr:colOff>212725</xdr:colOff>
      <xdr:row>78</xdr:row>
      <xdr:rowOff>152260</xdr:rowOff>
    </xdr:to>
    <xdr:sp macro="" textlink="">
      <xdr:nvSpPr>
        <xdr:cNvPr id="641" name="フローチャート : 判断 640"/>
        <xdr:cNvSpPr/>
      </xdr:nvSpPr>
      <xdr:spPr>
        <a:xfrm>
          <a:off x="14541500" y="134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168787</xdr:rowOff>
    </xdr:from>
    <xdr:ext cx="469744" cy="259045"/>
    <xdr:sp macro="" textlink="">
      <xdr:nvSpPr>
        <xdr:cNvPr id="642" name="テキスト ボックス 641"/>
        <xdr:cNvSpPr txBox="1"/>
      </xdr:nvSpPr>
      <xdr:spPr>
        <a:xfrm>
          <a:off x="14357427" y="131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138018</xdr:rowOff>
    </xdr:from>
    <xdr:to>
      <xdr:col>19</xdr:col>
      <xdr:colOff>644525</xdr:colOff>
      <xdr:row>78</xdr:row>
      <xdr:rowOff>139700</xdr:rowOff>
    </xdr:to>
    <xdr:cxnSp macro="">
      <xdr:nvCxnSpPr>
        <xdr:cNvPr id="643" name="直線コネクタ 642"/>
        <xdr:cNvCxnSpPr/>
      </xdr:nvCxnSpPr>
      <xdr:spPr>
        <a:xfrm>
          <a:off x="12814300" y="13511118"/>
          <a:ext cx="889000" cy="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44881</xdr:rowOff>
    </xdr:from>
    <xdr:to>
      <xdr:col>20</xdr:col>
      <xdr:colOff>9525</xdr:colOff>
      <xdr:row>78</xdr:row>
      <xdr:rowOff>146481</xdr:rowOff>
    </xdr:to>
    <xdr:sp macro="" textlink="">
      <xdr:nvSpPr>
        <xdr:cNvPr id="644" name="フローチャート : 判断 643"/>
        <xdr:cNvSpPr/>
      </xdr:nvSpPr>
      <xdr:spPr>
        <a:xfrm>
          <a:off x="13652500" y="1341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163008</xdr:rowOff>
    </xdr:from>
    <xdr:ext cx="469744" cy="259045"/>
    <xdr:sp macro="" textlink="">
      <xdr:nvSpPr>
        <xdr:cNvPr id="645" name="テキスト ボックス 644"/>
        <xdr:cNvSpPr txBox="1"/>
      </xdr:nvSpPr>
      <xdr:spPr>
        <a:xfrm>
          <a:off x="13468427" y="1319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54958</xdr:rowOff>
    </xdr:from>
    <xdr:to>
      <xdr:col>18</xdr:col>
      <xdr:colOff>492125</xdr:colOff>
      <xdr:row>78</xdr:row>
      <xdr:rowOff>156558</xdr:rowOff>
    </xdr:to>
    <xdr:sp macro="" textlink="">
      <xdr:nvSpPr>
        <xdr:cNvPr id="646" name="フローチャート : 判断 645"/>
        <xdr:cNvSpPr/>
      </xdr:nvSpPr>
      <xdr:spPr>
        <a:xfrm>
          <a:off x="12763500" y="1342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1635</xdr:rowOff>
    </xdr:from>
    <xdr:ext cx="469744" cy="259045"/>
    <xdr:sp macro="" textlink="">
      <xdr:nvSpPr>
        <xdr:cNvPr id="647" name="テキスト ボックス 646"/>
        <xdr:cNvSpPr txBox="1"/>
      </xdr:nvSpPr>
      <xdr:spPr>
        <a:xfrm>
          <a:off x="12579427" y="1320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3" name="円/楕円 65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11037</xdr:rowOff>
    </xdr:from>
    <xdr:ext cx="249299" cy="259045"/>
    <xdr:sp macro="" textlink="">
      <xdr:nvSpPr>
        <xdr:cNvPr id="654" name="災害復旧費該当値テキスト"/>
        <xdr:cNvSpPr txBox="1"/>
      </xdr:nvSpPr>
      <xdr:spPr>
        <a:xfrm>
          <a:off x="16370300" y="13384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86495</xdr:rowOff>
    </xdr:from>
    <xdr:to>
      <xdr:col>22</xdr:col>
      <xdr:colOff>415925</xdr:colOff>
      <xdr:row>79</xdr:row>
      <xdr:rowOff>16645</xdr:rowOff>
    </xdr:to>
    <xdr:sp macro="" textlink="">
      <xdr:nvSpPr>
        <xdr:cNvPr id="655" name="円/楕円 654"/>
        <xdr:cNvSpPr/>
      </xdr:nvSpPr>
      <xdr:spPr>
        <a:xfrm>
          <a:off x="15430500" y="1345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7772</xdr:rowOff>
    </xdr:from>
    <xdr:ext cx="378565" cy="259045"/>
    <xdr:sp macro="" textlink="">
      <xdr:nvSpPr>
        <xdr:cNvPr id="656" name="テキスト ボックス 655"/>
        <xdr:cNvSpPr txBox="1"/>
      </xdr:nvSpPr>
      <xdr:spPr>
        <a:xfrm>
          <a:off x="15292017" y="13552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88196</xdr:rowOff>
    </xdr:from>
    <xdr:to>
      <xdr:col>21</xdr:col>
      <xdr:colOff>212725</xdr:colOff>
      <xdr:row>79</xdr:row>
      <xdr:rowOff>18346</xdr:rowOff>
    </xdr:to>
    <xdr:sp macro="" textlink="">
      <xdr:nvSpPr>
        <xdr:cNvPr id="657" name="円/楕円 656"/>
        <xdr:cNvSpPr/>
      </xdr:nvSpPr>
      <xdr:spPr>
        <a:xfrm>
          <a:off x="14541500" y="134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9473</xdr:rowOff>
    </xdr:from>
    <xdr:ext cx="313932" cy="259045"/>
    <xdr:sp macro="" textlink="">
      <xdr:nvSpPr>
        <xdr:cNvPr id="658" name="テキスト ボックス 657"/>
        <xdr:cNvSpPr txBox="1"/>
      </xdr:nvSpPr>
      <xdr:spPr>
        <a:xfrm>
          <a:off x="14435333" y="135540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9" name="円/楕円 658"/>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60" name="テキスト ボックス 659"/>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87218</xdr:rowOff>
    </xdr:from>
    <xdr:to>
      <xdr:col>18</xdr:col>
      <xdr:colOff>492125</xdr:colOff>
      <xdr:row>79</xdr:row>
      <xdr:rowOff>17368</xdr:rowOff>
    </xdr:to>
    <xdr:sp macro="" textlink="">
      <xdr:nvSpPr>
        <xdr:cNvPr id="661" name="円/楕円 660"/>
        <xdr:cNvSpPr/>
      </xdr:nvSpPr>
      <xdr:spPr>
        <a:xfrm>
          <a:off x="12763500" y="1346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8495</xdr:rowOff>
    </xdr:from>
    <xdr:ext cx="378565" cy="259045"/>
    <xdr:sp macro="" textlink="">
      <xdr:nvSpPr>
        <xdr:cNvPr id="662" name="テキスト ボックス 661"/>
        <xdr:cNvSpPr txBox="1"/>
      </xdr:nvSpPr>
      <xdr:spPr>
        <a:xfrm>
          <a:off x="12625017" y="13553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12395</xdr:rowOff>
    </xdr:from>
    <xdr:to>
      <xdr:col>23</xdr:col>
      <xdr:colOff>516889</xdr:colOff>
      <xdr:row>97</xdr:row>
      <xdr:rowOff>157314</xdr:rowOff>
    </xdr:to>
    <xdr:cxnSp macro="">
      <xdr:nvCxnSpPr>
        <xdr:cNvPr id="686" name="直線コネクタ 685"/>
        <xdr:cNvCxnSpPr/>
      </xdr:nvCxnSpPr>
      <xdr:spPr>
        <a:xfrm flipV="1">
          <a:off x="16317595" y="15442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161141</xdr:rowOff>
    </xdr:from>
    <xdr:ext cx="534377" cy="259045"/>
    <xdr:sp macro="" textlink="">
      <xdr:nvSpPr>
        <xdr:cNvPr id="687" name="公債費最小値テキスト"/>
        <xdr:cNvSpPr txBox="1"/>
      </xdr:nvSpPr>
      <xdr:spPr>
        <a:xfrm>
          <a:off x="16370300" y="167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97</xdr:row>
      <xdr:rowOff>157314</xdr:rowOff>
    </xdr:from>
    <xdr:to>
      <xdr:col>23</xdr:col>
      <xdr:colOff>606425</xdr:colOff>
      <xdr:row>97</xdr:row>
      <xdr:rowOff>157314</xdr:rowOff>
    </xdr:to>
    <xdr:cxnSp macro="">
      <xdr:nvCxnSpPr>
        <xdr:cNvPr id="688" name="直線コネクタ 687"/>
        <xdr:cNvCxnSpPr/>
      </xdr:nvCxnSpPr>
      <xdr:spPr>
        <a:xfrm>
          <a:off x="16230600" y="1678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130522</xdr:rowOff>
    </xdr:from>
    <xdr:ext cx="599010" cy="259045"/>
    <xdr:sp macro="" textlink="">
      <xdr:nvSpPr>
        <xdr:cNvPr id="689" name="公債費最大値テキスト"/>
        <xdr:cNvSpPr txBox="1"/>
      </xdr:nvSpPr>
      <xdr:spPr>
        <a:xfrm>
          <a:off x="16370300" y="1521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90</xdr:row>
      <xdr:rowOff>12395</xdr:rowOff>
    </xdr:from>
    <xdr:to>
      <xdr:col>23</xdr:col>
      <xdr:colOff>606425</xdr:colOff>
      <xdr:row>90</xdr:row>
      <xdr:rowOff>12395</xdr:rowOff>
    </xdr:to>
    <xdr:cxnSp macro="">
      <xdr:nvCxnSpPr>
        <xdr:cNvPr id="690" name="直線コネクタ 689"/>
        <xdr:cNvCxnSpPr/>
      </xdr:nvCxnSpPr>
      <xdr:spPr>
        <a:xfrm>
          <a:off x="16230600" y="1544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148856</xdr:rowOff>
    </xdr:from>
    <xdr:to>
      <xdr:col>23</xdr:col>
      <xdr:colOff>517525</xdr:colOff>
      <xdr:row>97</xdr:row>
      <xdr:rowOff>9728</xdr:rowOff>
    </xdr:to>
    <xdr:cxnSp macro="">
      <xdr:nvCxnSpPr>
        <xdr:cNvPr id="691" name="直線コネクタ 690"/>
        <xdr:cNvCxnSpPr/>
      </xdr:nvCxnSpPr>
      <xdr:spPr>
        <a:xfrm>
          <a:off x="15481300" y="16608056"/>
          <a:ext cx="838200" cy="3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37228</xdr:rowOff>
    </xdr:from>
    <xdr:ext cx="534377" cy="259045"/>
    <xdr:sp macro="" textlink="">
      <xdr:nvSpPr>
        <xdr:cNvPr id="692" name="公債費平均値テキスト"/>
        <xdr:cNvSpPr txBox="1"/>
      </xdr:nvSpPr>
      <xdr:spPr>
        <a:xfrm>
          <a:off x="16370300" y="16153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14351</xdr:rowOff>
    </xdr:from>
    <xdr:to>
      <xdr:col>23</xdr:col>
      <xdr:colOff>568325</xdr:colOff>
      <xdr:row>95</xdr:row>
      <xdr:rowOff>115951</xdr:rowOff>
    </xdr:to>
    <xdr:sp macro="" textlink="">
      <xdr:nvSpPr>
        <xdr:cNvPr id="693" name="フローチャート : 判断 692"/>
        <xdr:cNvSpPr/>
      </xdr:nvSpPr>
      <xdr:spPr>
        <a:xfrm>
          <a:off x="162687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136361</xdr:rowOff>
    </xdr:from>
    <xdr:to>
      <xdr:col>22</xdr:col>
      <xdr:colOff>365125</xdr:colOff>
      <xdr:row>96</xdr:row>
      <xdr:rowOff>148856</xdr:rowOff>
    </xdr:to>
    <xdr:cxnSp macro="">
      <xdr:nvCxnSpPr>
        <xdr:cNvPr id="694" name="直線コネクタ 693"/>
        <xdr:cNvCxnSpPr/>
      </xdr:nvCxnSpPr>
      <xdr:spPr>
        <a:xfrm>
          <a:off x="14592300" y="16595561"/>
          <a:ext cx="889000" cy="1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107810</xdr:rowOff>
    </xdr:from>
    <xdr:to>
      <xdr:col>22</xdr:col>
      <xdr:colOff>415925</xdr:colOff>
      <xdr:row>96</xdr:row>
      <xdr:rowOff>37960</xdr:rowOff>
    </xdr:to>
    <xdr:sp macro="" textlink="">
      <xdr:nvSpPr>
        <xdr:cNvPr id="695" name="フローチャート : 判断 694"/>
        <xdr:cNvSpPr/>
      </xdr:nvSpPr>
      <xdr:spPr>
        <a:xfrm>
          <a:off x="15430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54487</xdr:rowOff>
    </xdr:from>
    <xdr:ext cx="534377" cy="259045"/>
    <xdr:sp macro="" textlink="">
      <xdr:nvSpPr>
        <xdr:cNvPr id="696" name="テキスト ボックス 695"/>
        <xdr:cNvSpPr txBox="1"/>
      </xdr:nvSpPr>
      <xdr:spPr>
        <a:xfrm>
          <a:off x="15214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136361</xdr:rowOff>
    </xdr:from>
    <xdr:to>
      <xdr:col>21</xdr:col>
      <xdr:colOff>161925</xdr:colOff>
      <xdr:row>96</xdr:row>
      <xdr:rowOff>137364</xdr:rowOff>
    </xdr:to>
    <xdr:cxnSp macro="">
      <xdr:nvCxnSpPr>
        <xdr:cNvPr id="697" name="直線コネクタ 696"/>
        <xdr:cNvCxnSpPr/>
      </xdr:nvCxnSpPr>
      <xdr:spPr>
        <a:xfrm flipV="1">
          <a:off x="13703300" y="16595561"/>
          <a:ext cx="889000" cy="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109995</xdr:rowOff>
    </xdr:from>
    <xdr:to>
      <xdr:col>21</xdr:col>
      <xdr:colOff>212725</xdr:colOff>
      <xdr:row>96</xdr:row>
      <xdr:rowOff>40145</xdr:rowOff>
    </xdr:to>
    <xdr:sp macro="" textlink="">
      <xdr:nvSpPr>
        <xdr:cNvPr id="698" name="フローチャート : 判断 697"/>
        <xdr:cNvSpPr/>
      </xdr:nvSpPr>
      <xdr:spPr>
        <a:xfrm>
          <a:off x="14541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56672</xdr:rowOff>
    </xdr:from>
    <xdr:ext cx="534377" cy="259045"/>
    <xdr:sp macro="" textlink="">
      <xdr:nvSpPr>
        <xdr:cNvPr id="699" name="テキスト ボックス 698"/>
        <xdr:cNvSpPr txBox="1"/>
      </xdr:nvSpPr>
      <xdr:spPr>
        <a:xfrm>
          <a:off x="14325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127763</xdr:rowOff>
    </xdr:from>
    <xdr:to>
      <xdr:col>19</xdr:col>
      <xdr:colOff>644525</xdr:colOff>
      <xdr:row>96</xdr:row>
      <xdr:rowOff>137364</xdr:rowOff>
    </xdr:to>
    <xdr:cxnSp macro="">
      <xdr:nvCxnSpPr>
        <xdr:cNvPr id="700" name="直線コネクタ 699"/>
        <xdr:cNvCxnSpPr/>
      </xdr:nvCxnSpPr>
      <xdr:spPr>
        <a:xfrm>
          <a:off x="12814300" y="16586963"/>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108293</xdr:rowOff>
    </xdr:from>
    <xdr:to>
      <xdr:col>20</xdr:col>
      <xdr:colOff>9525</xdr:colOff>
      <xdr:row>96</xdr:row>
      <xdr:rowOff>38443</xdr:rowOff>
    </xdr:to>
    <xdr:sp macro="" textlink="">
      <xdr:nvSpPr>
        <xdr:cNvPr id="701" name="フローチャート : 判断 700"/>
        <xdr:cNvSpPr/>
      </xdr:nvSpPr>
      <xdr:spPr>
        <a:xfrm>
          <a:off x="13652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54970</xdr:rowOff>
    </xdr:from>
    <xdr:ext cx="534377" cy="259045"/>
    <xdr:sp macro="" textlink="">
      <xdr:nvSpPr>
        <xdr:cNvPr id="702" name="テキスト ボックス 701"/>
        <xdr:cNvSpPr txBox="1"/>
      </xdr:nvSpPr>
      <xdr:spPr>
        <a:xfrm>
          <a:off x="13436111" y="161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93701</xdr:rowOff>
    </xdr:from>
    <xdr:to>
      <xdr:col>18</xdr:col>
      <xdr:colOff>492125</xdr:colOff>
      <xdr:row>96</xdr:row>
      <xdr:rowOff>23851</xdr:rowOff>
    </xdr:to>
    <xdr:sp macro="" textlink="">
      <xdr:nvSpPr>
        <xdr:cNvPr id="703" name="フローチャート : 判断 702"/>
        <xdr:cNvSpPr/>
      </xdr:nvSpPr>
      <xdr:spPr>
        <a:xfrm>
          <a:off x="12763500" y="1638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40378</xdr:rowOff>
    </xdr:from>
    <xdr:ext cx="534377" cy="259045"/>
    <xdr:sp macro="" textlink="">
      <xdr:nvSpPr>
        <xdr:cNvPr id="704" name="テキスト ボックス 703"/>
        <xdr:cNvSpPr txBox="1"/>
      </xdr:nvSpPr>
      <xdr:spPr>
        <a:xfrm>
          <a:off x="12547111" y="1615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130378</xdr:rowOff>
    </xdr:from>
    <xdr:to>
      <xdr:col>23</xdr:col>
      <xdr:colOff>568325</xdr:colOff>
      <xdr:row>97</xdr:row>
      <xdr:rowOff>60528</xdr:rowOff>
    </xdr:to>
    <xdr:sp macro="" textlink="">
      <xdr:nvSpPr>
        <xdr:cNvPr id="710" name="円/楕円 709"/>
        <xdr:cNvSpPr/>
      </xdr:nvSpPr>
      <xdr:spPr>
        <a:xfrm>
          <a:off x="16268700" y="1658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108805</xdr:rowOff>
    </xdr:from>
    <xdr:ext cx="534377" cy="259045"/>
    <xdr:sp macro="" textlink="">
      <xdr:nvSpPr>
        <xdr:cNvPr id="711" name="公債費該当値テキスト"/>
        <xdr:cNvSpPr txBox="1"/>
      </xdr:nvSpPr>
      <xdr:spPr>
        <a:xfrm>
          <a:off x="16370300" y="1656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29,734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98056</xdr:rowOff>
    </xdr:from>
    <xdr:to>
      <xdr:col>22</xdr:col>
      <xdr:colOff>415925</xdr:colOff>
      <xdr:row>97</xdr:row>
      <xdr:rowOff>28206</xdr:rowOff>
    </xdr:to>
    <xdr:sp macro="" textlink="">
      <xdr:nvSpPr>
        <xdr:cNvPr id="712" name="円/楕円 711"/>
        <xdr:cNvSpPr/>
      </xdr:nvSpPr>
      <xdr:spPr>
        <a:xfrm>
          <a:off x="15430500" y="1655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19333</xdr:rowOff>
    </xdr:from>
    <xdr:ext cx="534377" cy="259045"/>
    <xdr:sp macro="" textlink="">
      <xdr:nvSpPr>
        <xdr:cNvPr id="713" name="テキスト ボックス 712"/>
        <xdr:cNvSpPr txBox="1"/>
      </xdr:nvSpPr>
      <xdr:spPr>
        <a:xfrm>
          <a:off x="15214111" y="1664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32,279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85561</xdr:rowOff>
    </xdr:from>
    <xdr:to>
      <xdr:col>21</xdr:col>
      <xdr:colOff>212725</xdr:colOff>
      <xdr:row>97</xdr:row>
      <xdr:rowOff>15711</xdr:rowOff>
    </xdr:to>
    <xdr:sp macro="" textlink="">
      <xdr:nvSpPr>
        <xdr:cNvPr id="714" name="円/楕円 713"/>
        <xdr:cNvSpPr/>
      </xdr:nvSpPr>
      <xdr:spPr>
        <a:xfrm>
          <a:off x="14541500" y="1654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6838</xdr:rowOff>
    </xdr:from>
    <xdr:ext cx="534377" cy="259045"/>
    <xdr:sp macro="" textlink="">
      <xdr:nvSpPr>
        <xdr:cNvPr id="715" name="テキスト ボックス 714"/>
        <xdr:cNvSpPr txBox="1"/>
      </xdr:nvSpPr>
      <xdr:spPr>
        <a:xfrm>
          <a:off x="14325111" y="1663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33,263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86564</xdr:rowOff>
    </xdr:from>
    <xdr:to>
      <xdr:col>20</xdr:col>
      <xdr:colOff>9525</xdr:colOff>
      <xdr:row>97</xdr:row>
      <xdr:rowOff>16714</xdr:rowOff>
    </xdr:to>
    <xdr:sp macro="" textlink="">
      <xdr:nvSpPr>
        <xdr:cNvPr id="716" name="円/楕円 715"/>
        <xdr:cNvSpPr/>
      </xdr:nvSpPr>
      <xdr:spPr>
        <a:xfrm>
          <a:off x="13652500" y="1654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7841</xdr:rowOff>
    </xdr:from>
    <xdr:ext cx="534377" cy="259045"/>
    <xdr:sp macro="" textlink="">
      <xdr:nvSpPr>
        <xdr:cNvPr id="717" name="テキスト ボックス 716"/>
        <xdr:cNvSpPr txBox="1"/>
      </xdr:nvSpPr>
      <xdr:spPr>
        <a:xfrm>
          <a:off x="13436111" y="1663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33,184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76963</xdr:rowOff>
    </xdr:from>
    <xdr:to>
      <xdr:col>18</xdr:col>
      <xdr:colOff>492125</xdr:colOff>
      <xdr:row>97</xdr:row>
      <xdr:rowOff>7113</xdr:rowOff>
    </xdr:to>
    <xdr:sp macro="" textlink="">
      <xdr:nvSpPr>
        <xdr:cNvPr id="718" name="円/楕円 717"/>
        <xdr:cNvSpPr/>
      </xdr:nvSpPr>
      <xdr:spPr>
        <a:xfrm>
          <a:off x="12763500" y="1653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169690</xdr:rowOff>
    </xdr:from>
    <xdr:ext cx="534377" cy="259045"/>
    <xdr:sp macro="" textlink="">
      <xdr:nvSpPr>
        <xdr:cNvPr id="719" name="テキスト ボックス 718"/>
        <xdr:cNvSpPr txBox="1"/>
      </xdr:nvSpPr>
      <xdr:spPr>
        <a:xfrm>
          <a:off x="12547111" y="1662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33,940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5" name="テキスト ボックス 73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7" name="テキスト ボックス 73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79807</xdr:rowOff>
    </xdr:from>
    <xdr:to>
      <xdr:col>32</xdr:col>
      <xdr:colOff>186689</xdr:colOff>
      <xdr:row>38</xdr:row>
      <xdr:rowOff>139700</xdr:rowOff>
    </xdr:to>
    <xdr:cxnSp macro="">
      <xdr:nvCxnSpPr>
        <xdr:cNvPr id="741" name="直線コネクタ 740"/>
        <xdr:cNvCxnSpPr/>
      </xdr:nvCxnSpPr>
      <xdr:spPr>
        <a:xfrm flipV="1">
          <a:off x="22159595" y="5566207"/>
          <a:ext cx="1269" cy="10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145864</xdr:rowOff>
    </xdr:from>
    <xdr:ext cx="249299" cy="259045"/>
    <xdr:sp macro="" textlink="">
      <xdr:nvSpPr>
        <xdr:cNvPr id="742" name="諸支出金最小値テキスト"/>
        <xdr:cNvSpPr txBox="1"/>
      </xdr:nvSpPr>
      <xdr:spPr>
        <a:xfrm>
          <a:off x="22212300" y="6660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26484</xdr:rowOff>
    </xdr:from>
    <xdr:ext cx="469744" cy="259045"/>
    <xdr:sp macro="" textlink="">
      <xdr:nvSpPr>
        <xdr:cNvPr id="744" name="諸支出金最大値テキスト"/>
        <xdr:cNvSpPr txBox="1"/>
      </xdr:nvSpPr>
      <xdr:spPr>
        <a:xfrm>
          <a:off x="22212300" y="534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a:t>
          </a:r>
          <a:endParaRPr kumimoji="1" lang="ja-JP" altLang="en-US" sz="1000" b="1">
            <a:latin typeface="ＭＳ Ｐゴシック"/>
          </a:endParaRPr>
        </a:p>
      </xdr:txBody>
    </xdr:sp>
    <xdr:clientData/>
  </xdr:oneCellAnchor>
  <xdr:twoCellAnchor>
    <xdr:from>
      <xdr:col>32</xdr:col>
      <xdr:colOff>98425</xdr:colOff>
      <xdr:row>32</xdr:row>
      <xdr:rowOff>79807</xdr:rowOff>
    </xdr:from>
    <xdr:to>
      <xdr:col>32</xdr:col>
      <xdr:colOff>276225</xdr:colOff>
      <xdr:row>32</xdr:row>
      <xdr:rowOff>79807</xdr:rowOff>
    </xdr:to>
    <xdr:cxnSp macro="">
      <xdr:nvCxnSpPr>
        <xdr:cNvPr id="745" name="直線コネクタ 744"/>
        <xdr:cNvCxnSpPr/>
      </xdr:nvCxnSpPr>
      <xdr:spPr>
        <a:xfrm>
          <a:off x="22072600" y="55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63314</xdr:rowOff>
    </xdr:from>
    <xdr:ext cx="378565" cy="259045"/>
    <xdr:sp macro="" textlink="">
      <xdr:nvSpPr>
        <xdr:cNvPr id="747" name="諸支出金平均値テキスト"/>
        <xdr:cNvSpPr txBox="1"/>
      </xdr:nvSpPr>
      <xdr:spPr>
        <a:xfrm>
          <a:off x="22212300" y="64069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40437</xdr:rowOff>
    </xdr:from>
    <xdr:to>
      <xdr:col>32</xdr:col>
      <xdr:colOff>238125</xdr:colOff>
      <xdr:row>38</xdr:row>
      <xdr:rowOff>142037</xdr:rowOff>
    </xdr:to>
    <xdr:sp macro="" textlink="">
      <xdr:nvSpPr>
        <xdr:cNvPr id="748" name="フローチャート : 判断 747"/>
        <xdr:cNvSpPr/>
      </xdr:nvSpPr>
      <xdr:spPr>
        <a:xfrm>
          <a:off x="221107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50" name="フローチャート : 判断 749"/>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51" name="テキスト ボックス 750"/>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53" name="フローチャート : 判断 752"/>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54" name="テキスト ボックス 753"/>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56" name="フローチャート : 判断 755"/>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57" name="テキスト ボックス 756"/>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58" name="フローチャート : 判断 757"/>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59" name="テキスト ボックス 758"/>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18864</xdr:rowOff>
    </xdr:from>
    <xdr:ext cx="249299" cy="259045"/>
    <xdr:sp macro="" textlink="">
      <xdr:nvSpPr>
        <xdr:cNvPr id="766" name="諸支出金該当値テキスト"/>
        <xdr:cNvSpPr txBox="1"/>
      </xdr:nvSpPr>
      <xdr:spPr>
        <a:xfrm>
          <a:off x="22212300" y="6533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5" name="直線コネクタ 78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6" name="テキスト ボックス 78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7" name="直線コネクタ 78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88" name="テキスト ボックス 787"/>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89" name="直線コネクタ 78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0" name="テキスト ボックス 789"/>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1" name="直線コネクタ 79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2" name="テキスト ボックス 791"/>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3" name="直線コネクタ 79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4" name="テキスト ボックス 793"/>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5" name="直線コネクタ 79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96" name="テキスト ボックス 795"/>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8" name="テキスト ボックス 79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0" name="直線コネクタ 799"/>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1"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2" name="直線コネクタ 80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3"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5" name="直線コネクタ 80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06"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07" name="フローチャート : 判断 806"/>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08" name="直線コネクタ 80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09" name="フローチャート : 判断 808"/>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0" name="テキスト ボックス 809"/>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1" name="直線コネクタ 81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2" name="フローチャート : 判断 811"/>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3" name="テキスト ボックス 812"/>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4" name="直線コネクタ 81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5" name="フローチャート : 判断 814"/>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16" name="テキスト ボックス 815"/>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17" name="フローチャート : 判断 816"/>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18" name="テキスト ボックス 817"/>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4" name="円/楕円 82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5"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6" name="円/楕円 82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27" name="テキスト ボックス 826"/>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28" name="円/楕円 82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29" name="テキスト ボックス 828"/>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0" name="円/楕円 82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1" name="テキスト ボックス 830"/>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2" name="円/楕円 83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3" name="テキスト ボックス 832"/>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全体的に類似団体より住民一人あたりのコストは低くなっているが、消防費については比較的高くなっている。</a:t>
          </a:r>
          <a:endParaRPr kumimoji="1" lang="en-US" altLang="ja-JP" sz="1300">
            <a:latin typeface="ＭＳ Ｐゴシック"/>
          </a:endParaRPr>
        </a:p>
        <a:p>
          <a:r>
            <a:rPr kumimoji="1" lang="ja-JP" altLang="en-US" sz="1300">
              <a:latin typeface="ＭＳ Ｐゴシック"/>
            </a:rPr>
            <a:t>　消防費の支出の大半は消防組合への分担金であるため、他の費目より経費を削減することが困難であることが要因である。</a:t>
          </a:r>
          <a:endParaRPr kumimoji="1" lang="en-US" altLang="ja-JP" sz="1300">
            <a:latin typeface="ＭＳ Ｐゴシック"/>
          </a:endParaRPr>
        </a:p>
        <a:p>
          <a:r>
            <a:rPr kumimoji="1" lang="ja-JP" altLang="en-US" sz="1300">
              <a:latin typeface="ＭＳ Ｐゴシック"/>
            </a:rPr>
            <a:t>　</a:t>
          </a:r>
          <a:r>
            <a:rPr kumimoji="1" lang="ja-JP" altLang="ja-JP" sz="1300">
              <a:solidFill>
                <a:schemeClr val="dk1"/>
              </a:solidFill>
              <a:effectLst/>
              <a:latin typeface="+mn-lt"/>
              <a:ea typeface="+mn-ea"/>
              <a:cs typeface="+mn-cs"/>
            </a:rPr>
            <a:t>今後</a:t>
          </a:r>
          <a:r>
            <a:rPr kumimoji="1" lang="ja-JP" altLang="en-US" sz="1300">
              <a:solidFill>
                <a:schemeClr val="dk1"/>
              </a:solidFill>
              <a:effectLst/>
              <a:latin typeface="+mn-lt"/>
              <a:ea typeface="+mn-ea"/>
              <a:cs typeface="+mn-cs"/>
            </a:rPr>
            <a:t>消防組合の予算を精査し、コスト削減を図る必要がある。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aseline="0">
              <a:latin typeface="ＭＳ ゴシック" pitchFamily="49" charset="-128"/>
              <a:ea typeface="ＭＳ ゴシック" pitchFamily="49" charset="-128"/>
            </a:rPr>
            <a:t>　財政調整基金残高は人件費等歳出の圧縮などにより、平成２６年度末から平成２７年度末にかけて約６億円の増となったことにより標準財政規模の１０％を確保した。</a:t>
          </a:r>
          <a:endParaRPr kumimoji="1" lang="en-US" altLang="ja-JP" sz="1200" baseline="0">
            <a:latin typeface="ＭＳ ゴシック" pitchFamily="49" charset="-128"/>
            <a:ea typeface="ＭＳ ゴシック" pitchFamily="49" charset="-128"/>
          </a:endParaRPr>
        </a:p>
        <a:p>
          <a:r>
            <a:rPr kumimoji="1" lang="ja-JP" altLang="en-US" sz="1200" baseline="0">
              <a:latin typeface="ＭＳ ゴシック" pitchFamily="49" charset="-128"/>
              <a:ea typeface="ＭＳ ゴシック" pitchFamily="49" charset="-128"/>
            </a:rPr>
            <a:t>　実質収支額については、市税徴収強化等により平成２６年度及び平成２７年度については９億円を超えたため、実質収支比率が７％を超えた。</a:t>
          </a:r>
          <a:endParaRPr kumimoji="1" lang="en-US" altLang="ja-JP" sz="1200" baseline="0">
            <a:latin typeface="ＭＳ ゴシック" pitchFamily="49" charset="-128"/>
            <a:ea typeface="ＭＳ ゴシック" pitchFamily="49" charset="-128"/>
          </a:endParaRPr>
        </a:p>
        <a:p>
          <a:r>
            <a:rPr kumimoji="1" lang="ja-JP" altLang="en-US" sz="1200" baseline="0">
              <a:latin typeface="ＭＳ ゴシック" pitchFamily="49" charset="-128"/>
              <a:ea typeface="ＭＳ ゴシック" pitchFamily="49" charset="-128"/>
            </a:rPr>
            <a:t>　実質単年度収支については、平成２７年度については、財政調整基金の繰り入れを行わなかったため、実質単年度収支は平成１２年度以来１５年ぶりの黒字となった。</a:t>
          </a:r>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一般会計については、２年連続で実質収支が９億円を超えるなど、基金残高が増加している。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一方、国民健康保険特別会計においては、平成２５年度から３年連続で赤字決算となるなど厳しい状況が続いている。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今後策定が予定されている、健康づくり推進計画により、医療費の抑制を図った上で、保険料（税）の徴収強化に努める必要がある。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実質公債費比率の分子は過去５年で徐々に減少しており、財政推計上、クリーンセンター建設事業等大型事業の償還完了に伴い、今後も減少していくことが見込まれる。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今後とも世代間の負担の公平化と、公債費負担の中長期的な平準化の観点から、適正な起債の活用に努める。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将来負担比率の分子は、平成２３年度から平成２７年度にかけて半分近くに減ってきている。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平成１０年頃から八街駅北側地区土地区画整理事業、八街駅自由通路整備事業、クリーンセンター建設事業など、大規模事業を集中して行い、それに伴う起債の償還が終わってきたことが大き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今後も地方債現在高の減に伴い、将来負担比率の分子は減少することが予想されるが、公債費等の削減を進め、財政の健全化に努める。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千葉県八街市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72,713
71,074
74.94
20,412,991
19,382,612
972,681
13,106,985
17,981,930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31.0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千葉県八街市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72,713
71,074
74.94
20,412,991
19,382,612
972,681
13,106,985
17,981,930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31.0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千葉県八街市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72,713
71,074
74.94
20,412,991
19,382,612
972,681
13,106,985
17,981,930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31.0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20412991</v>
      </c>
      <c r="BO4" s="379"/>
      <c r="BP4" s="379"/>
      <c r="BQ4" s="379"/>
      <c r="BR4" s="379"/>
      <c r="BS4" s="379"/>
      <c r="BT4" s="379"/>
      <c r="BU4" s="380"/>
      <c r="BV4" s="378">
        <v>22291989</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7.4</v>
      </c>
      <c r="CU4" s="385"/>
      <c r="CV4" s="385"/>
      <c r="CW4" s="385"/>
      <c r="CX4" s="385"/>
      <c r="CY4" s="385"/>
      <c r="CZ4" s="385"/>
      <c r="DA4" s="386"/>
      <c r="DB4" s="384">
        <v>7.1</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19382612</v>
      </c>
      <c r="BO5" s="416"/>
      <c r="BP5" s="416"/>
      <c r="BQ5" s="416"/>
      <c r="BR5" s="416"/>
      <c r="BS5" s="416"/>
      <c r="BT5" s="416"/>
      <c r="BU5" s="417"/>
      <c r="BV5" s="415">
        <v>21198942</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90.3</v>
      </c>
      <c r="CU5" s="413"/>
      <c r="CV5" s="413"/>
      <c r="CW5" s="413"/>
      <c r="CX5" s="413"/>
      <c r="CY5" s="413"/>
      <c r="CZ5" s="413"/>
      <c r="DA5" s="414"/>
      <c r="DB5" s="412">
        <v>94.9</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1030379</v>
      </c>
      <c r="BO6" s="416"/>
      <c r="BP6" s="416"/>
      <c r="BQ6" s="416"/>
      <c r="BR6" s="416"/>
      <c r="BS6" s="416"/>
      <c r="BT6" s="416"/>
      <c r="BU6" s="417"/>
      <c r="BV6" s="415">
        <v>1093047</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97.7</v>
      </c>
      <c r="CU6" s="453"/>
      <c r="CV6" s="453"/>
      <c r="CW6" s="453"/>
      <c r="CX6" s="453"/>
      <c r="CY6" s="453"/>
      <c r="CZ6" s="453"/>
      <c r="DA6" s="454"/>
      <c r="DB6" s="452">
        <v>104.1</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57698</v>
      </c>
      <c r="BO7" s="416"/>
      <c r="BP7" s="416"/>
      <c r="BQ7" s="416"/>
      <c r="BR7" s="416"/>
      <c r="BS7" s="416"/>
      <c r="BT7" s="416"/>
      <c r="BU7" s="417"/>
      <c r="BV7" s="415">
        <v>186991</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13106985</v>
      </c>
      <c r="CU7" s="416"/>
      <c r="CV7" s="416"/>
      <c r="CW7" s="416"/>
      <c r="CX7" s="416"/>
      <c r="CY7" s="416"/>
      <c r="CZ7" s="416"/>
      <c r="DA7" s="417"/>
      <c r="DB7" s="415">
        <v>12773593</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972681</v>
      </c>
      <c r="BO8" s="416"/>
      <c r="BP8" s="416"/>
      <c r="BQ8" s="416"/>
      <c r="BR8" s="416"/>
      <c r="BS8" s="416"/>
      <c r="BT8" s="416"/>
      <c r="BU8" s="417"/>
      <c r="BV8" s="415">
        <v>906056</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0.64</v>
      </c>
      <c r="CU8" s="456"/>
      <c r="CV8" s="456"/>
      <c r="CW8" s="456"/>
      <c r="CX8" s="456"/>
      <c r="CY8" s="456"/>
      <c r="CZ8" s="456"/>
      <c r="DA8" s="457"/>
      <c r="DB8" s="455">
        <v>0.63</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70734</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66625</v>
      </c>
      <c r="BO9" s="416"/>
      <c r="BP9" s="416"/>
      <c r="BQ9" s="416"/>
      <c r="BR9" s="416"/>
      <c r="BS9" s="416"/>
      <c r="BT9" s="416"/>
      <c r="BU9" s="417"/>
      <c r="BV9" s="415">
        <v>382700</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14.8</v>
      </c>
      <c r="CU9" s="413"/>
      <c r="CV9" s="413"/>
      <c r="CW9" s="413"/>
      <c r="CX9" s="413"/>
      <c r="CY9" s="413"/>
      <c r="CZ9" s="413"/>
      <c r="DA9" s="414"/>
      <c r="DB9" s="412">
        <v>16.2</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73212</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77</v>
      </c>
      <c r="AV10" s="448"/>
      <c r="AW10" s="448"/>
      <c r="AX10" s="448"/>
      <c r="AY10" s="449" t="s">
        <v>101</v>
      </c>
      <c r="AZ10" s="450"/>
      <c r="BA10" s="450"/>
      <c r="BB10" s="450"/>
      <c r="BC10" s="450"/>
      <c r="BD10" s="450"/>
      <c r="BE10" s="450"/>
      <c r="BF10" s="450"/>
      <c r="BG10" s="450"/>
      <c r="BH10" s="450"/>
      <c r="BI10" s="450"/>
      <c r="BJ10" s="450"/>
      <c r="BK10" s="450"/>
      <c r="BL10" s="450"/>
      <c r="BM10" s="451"/>
      <c r="BN10" s="415">
        <v>618</v>
      </c>
      <c r="BO10" s="416"/>
      <c r="BP10" s="416"/>
      <c r="BQ10" s="416"/>
      <c r="BR10" s="416"/>
      <c r="BS10" s="416"/>
      <c r="BT10" s="416"/>
      <c r="BU10" s="417"/>
      <c r="BV10" s="415">
        <v>637</v>
      </c>
      <c r="BW10" s="416"/>
      <c r="BX10" s="416"/>
      <c r="BY10" s="416"/>
      <c r="BZ10" s="416"/>
      <c r="CA10" s="416"/>
      <c r="CB10" s="416"/>
      <c r="CC10" s="41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103</v>
      </c>
      <c r="M11" s="470"/>
      <c r="N11" s="470"/>
      <c r="O11" s="470"/>
      <c r="P11" s="470"/>
      <c r="Q11" s="471"/>
      <c r="R11" s="472" t="s">
        <v>104</v>
      </c>
      <c r="S11" s="473"/>
      <c r="T11" s="473"/>
      <c r="U11" s="473"/>
      <c r="V11" s="474"/>
      <c r="W11" s="403"/>
      <c r="X11" s="404"/>
      <c r="Y11" s="404"/>
      <c r="Z11" s="404"/>
      <c r="AA11" s="404"/>
      <c r="AB11" s="404"/>
      <c r="AC11" s="404"/>
      <c r="AD11" s="404"/>
      <c r="AE11" s="404"/>
      <c r="AF11" s="404"/>
      <c r="AG11" s="404"/>
      <c r="AH11" s="404"/>
      <c r="AI11" s="404"/>
      <c r="AJ11" s="404"/>
      <c r="AK11" s="404"/>
      <c r="AL11" s="407"/>
      <c r="AM11" s="444" t="s">
        <v>105</v>
      </c>
      <c r="AN11" s="445"/>
      <c r="AO11" s="445"/>
      <c r="AP11" s="445"/>
      <c r="AQ11" s="445"/>
      <c r="AR11" s="445"/>
      <c r="AS11" s="445"/>
      <c r="AT11" s="446"/>
      <c r="AU11" s="447" t="s">
        <v>77</v>
      </c>
      <c r="AV11" s="448"/>
      <c r="AW11" s="448"/>
      <c r="AX11" s="448"/>
      <c r="AY11" s="449" t="s">
        <v>106</v>
      </c>
      <c r="AZ11" s="450"/>
      <c r="BA11" s="450"/>
      <c r="BB11" s="450"/>
      <c r="BC11" s="450"/>
      <c r="BD11" s="450"/>
      <c r="BE11" s="450"/>
      <c r="BF11" s="450"/>
      <c r="BG11" s="450"/>
      <c r="BH11" s="450"/>
      <c r="BI11" s="450"/>
      <c r="BJ11" s="450"/>
      <c r="BK11" s="450"/>
      <c r="BL11" s="450"/>
      <c r="BM11" s="451"/>
      <c r="BN11" s="415" t="s">
        <v>107</v>
      </c>
      <c r="BO11" s="416"/>
      <c r="BP11" s="416"/>
      <c r="BQ11" s="416"/>
      <c r="BR11" s="416"/>
      <c r="BS11" s="416"/>
      <c r="BT11" s="416"/>
      <c r="BU11" s="417"/>
      <c r="BV11" s="415" t="s">
        <v>107</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107</v>
      </c>
      <c r="CU11" s="456"/>
      <c r="CV11" s="456"/>
      <c r="CW11" s="456"/>
      <c r="CX11" s="456"/>
      <c r="CY11" s="456"/>
      <c r="CZ11" s="456"/>
      <c r="DA11" s="457"/>
      <c r="DB11" s="455" t="s">
        <v>107</v>
      </c>
      <c r="DC11" s="456"/>
      <c r="DD11" s="456"/>
      <c r="DE11" s="456"/>
      <c r="DF11" s="456"/>
      <c r="DG11" s="456"/>
      <c r="DH11" s="456"/>
      <c r="DI11" s="457"/>
      <c r="DJ11" s="137"/>
      <c r="DK11" s="137"/>
      <c r="DL11" s="137"/>
      <c r="DM11" s="137"/>
      <c r="DN11" s="137"/>
      <c r="DO11" s="137"/>
    </row>
    <row r="12" spans="1:119" ht="18.75" customHeight="1">
      <c r="A12" s="138"/>
      <c r="B12" s="475" t="s">
        <v>109</v>
      </c>
      <c r="C12" s="476"/>
      <c r="D12" s="476"/>
      <c r="E12" s="476"/>
      <c r="F12" s="476"/>
      <c r="G12" s="476"/>
      <c r="H12" s="476"/>
      <c r="I12" s="476"/>
      <c r="J12" s="476"/>
      <c r="K12" s="477"/>
      <c r="L12" s="484" t="s">
        <v>110</v>
      </c>
      <c r="M12" s="485"/>
      <c r="N12" s="485"/>
      <c r="O12" s="485"/>
      <c r="P12" s="485"/>
      <c r="Q12" s="486"/>
      <c r="R12" s="487">
        <v>72713</v>
      </c>
      <c r="S12" s="488"/>
      <c r="T12" s="488"/>
      <c r="U12" s="488"/>
      <c r="V12" s="489"/>
      <c r="W12" s="490" t="s">
        <v>1</v>
      </c>
      <c r="X12" s="448"/>
      <c r="Y12" s="448"/>
      <c r="Z12" s="448"/>
      <c r="AA12" s="448"/>
      <c r="AB12" s="491"/>
      <c r="AC12" s="447" t="s">
        <v>111</v>
      </c>
      <c r="AD12" s="448"/>
      <c r="AE12" s="448"/>
      <c r="AF12" s="448"/>
      <c r="AG12" s="491"/>
      <c r="AH12" s="447" t="s">
        <v>112</v>
      </c>
      <c r="AI12" s="448"/>
      <c r="AJ12" s="448"/>
      <c r="AK12" s="448"/>
      <c r="AL12" s="492"/>
      <c r="AM12" s="444" t="s">
        <v>113</v>
      </c>
      <c r="AN12" s="445"/>
      <c r="AO12" s="445"/>
      <c r="AP12" s="445"/>
      <c r="AQ12" s="445"/>
      <c r="AR12" s="445"/>
      <c r="AS12" s="445"/>
      <c r="AT12" s="446"/>
      <c r="AU12" s="447" t="s">
        <v>114</v>
      </c>
      <c r="AV12" s="448"/>
      <c r="AW12" s="448"/>
      <c r="AX12" s="448"/>
      <c r="AY12" s="449" t="s">
        <v>115</v>
      </c>
      <c r="AZ12" s="450"/>
      <c r="BA12" s="450"/>
      <c r="BB12" s="450"/>
      <c r="BC12" s="450"/>
      <c r="BD12" s="450"/>
      <c r="BE12" s="450"/>
      <c r="BF12" s="450"/>
      <c r="BG12" s="450"/>
      <c r="BH12" s="450"/>
      <c r="BI12" s="450"/>
      <c r="BJ12" s="450"/>
      <c r="BK12" s="450"/>
      <c r="BL12" s="450"/>
      <c r="BM12" s="451"/>
      <c r="BN12" s="415" t="s">
        <v>116</v>
      </c>
      <c r="BO12" s="416"/>
      <c r="BP12" s="416"/>
      <c r="BQ12" s="416"/>
      <c r="BR12" s="416"/>
      <c r="BS12" s="416"/>
      <c r="BT12" s="416"/>
      <c r="BU12" s="417"/>
      <c r="BV12" s="415">
        <v>631465</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116</v>
      </c>
      <c r="CU12" s="456"/>
      <c r="CV12" s="456"/>
      <c r="CW12" s="456"/>
      <c r="CX12" s="456"/>
      <c r="CY12" s="456"/>
      <c r="CZ12" s="456"/>
      <c r="DA12" s="457"/>
      <c r="DB12" s="455" t="s">
        <v>116</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118</v>
      </c>
      <c r="N13" s="504"/>
      <c r="O13" s="504"/>
      <c r="P13" s="504"/>
      <c r="Q13" s="505"/>
      <c r="R13" s="496">
        <v>71074</v>
      </c>
      <c r="S13" s="497"/>
      <c r="T13" s="497"/>
      <c r="U13" s="497"/>
      <c r="V13" s="498"/>
      <c r="W13" s="431" t="s">
        <v>119</v>
      </c>
      <c r="X13" s="432"/>
      <c r="Y13" s="432"/>
      <c r="Z13" s="432"/>
      <c r="AA13" s="432"/>
      <c r="AB13" s="422"/>
      <c r="AC13" s="466">
        <v>2898</v>
      </c>
      <c r="AD13" s="467"/>
      <c r="AE13" s="467"/>
      <c r="AF13" s="467"/>
      <c r="AG13" s="506"/>
      <c r="AH13" s="466">
        <v>3556</v>
      </c>
      <c r="AI13" s="467"/>
      <c r="AJ13" s="467"/>
      <c r="AK13" s="467"/>
      <c r="AL13" s="468"/>
      <c r="AM13" s="444" t="s">
        <v>120</v>
      </c>
      <c r="AN13" s="445"/>
      <c r="AO13" s="445"/>
      <c r="AP13" s="445"/>
      <c r="AQ13" s="445"/>
      <c r="AR13" s="445"/>
      <c r="AS13" s="445"/>
      <c r="AT13" s="446"/>
      <c r="AU13" s="447" t="s">
        <v>121</v>
      </c>
      <c r="AV13" s="448"/>
      <c r="AW13" s="448"/>
      <c r="AX13" s="448"/>
      <c r="AY13" s="449" t="s">
        <v>122</v>
      </c>
      <c r="AZ13" s="450"/>
      <c r="BA13" s="450"/>
      <c r="BB13" s="450"/>
      <c r="BC13" s="450"/>
      <c r="BD13" s="450"/>
      <c r="BE13" s="450"/>
      <c r="BF13" s="450"/>
      <c r="BG13" s="450"/>
      <c r="BH13" s="450"/>
      <c r="BI13" s="450"/>
      <c r="BJ13" s="450"/>
      <c r="BK13" s="450"/>
      <c r="BL13" s="450"/>
      <c r="BM13" s="451"/>
      <c r="BN13" s="415">
        <v>67243</v>
      </c>
      <c r="BO13" s="416"/>
      <c r="BP13" s="416"/>
      <c r="BQ13" s="416"/>
      <c r="BR13" s="416"/>
      <c r="BS13" s="416"/>
      <c r="BT13" s="416"/>
      <c r="BU13" s="417"/>
      <c r="BV13" s="415">
        <v>-248128</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8.8000000000000007</v>
      </c>
      <c r="CU13" s="413"/>
      <c r="CV13" s="413"/>
      <c r="CW13" s="413"/>
      <c r="CX13" s="413"/>
      <c r="CY13" s="413"/>
      <c r="CZ13" s="413"/>
      <c r="DA13" s="414"/>
      <c r="DB13" s="412">
        <v>9.6999999999999993</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124</v>
      </c>
      <c r="M14" s="494"/>
      <c r="N14" s="494"/>
      <c r="O14" s="494"/>
      <c r="P14" s="494"/>
      <c r="Q14" s="495"/>
      <c r="R14" s="496">
        <v>73449</v>
      </c>
      <c r="S14" s="497"/>
      <c r="T14" s="497"/>
      <c r="U14" s="497"/>
      <c r="V14" s="498"/>
      <c r="W14" s="405"/>
      <c r="X14" s="406"/>
      <c r="Y14" s="406"/>
      <c r="Z14" s="406"/>
      <c r="AA14" s="406"/>
      <c r="AB14" s="395"/>
      <c r="AC14" s="499">
        <v>8.3000000000000007</v>
      </c>
      <c r="AD14" s="500"/>
      <c r="AE14" s="500"/>
      <c r="AF14" s="500"/>
      <c r="AG14" s="501"/>
      <c r="AH14" s="499">
        <v>9.3000000000000007</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v>31</v>
      </c>
      <c r="CU14" s="511"/>
      <c r="CV14" s="511"/>
      <c r="CW14" s="511"/>
      <c r="CX14" s="511"/>
      <c r="CY14" s="511"/>
      <c r="CZ14" s="511"/>
      <c r="DA14" s="512"/>
      <c r="DB14" s="510">
        <v>47.5</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118</v>
      </c>
      <c r="N15" s="504"/>
      <c r="O15" s="504"/>
      <c r="P15" s="504"/>
      <c r="Q15" s="505"/>
      <c r="R15" s="496">
        <v>71877</v>
      </c>
      <c r="S15" s="497"/>
      <c r="T15" s="497"/>
      <c r="U15" s="497"/>
      <c r="V15" s="498"/>
      <c r="W15" s="431" t="s">
        <v>126</v>
      </c>
      <c r="X15" s="432"/>
      <c r="Y15" s="432"/>
      <c r="Z15" s="432"/>
      <c r="AA15" s="432"/>
      <c r="AB15" s="422"/>
      <c r="AC15" s="466">
        <v>9052</v>
      </c>
      <c r="AD15" s="467"/>
      <c r="AE15" s="467"/>
      <c r="AF15" s="467"/>
      <c r="AG15" s="506"/>
      <c r="AH15" s="466">
        <v>9966</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6632926</v>
      </c>
      <c r="BO15" s="379"/>
      <c r="BP15" s="379"/>
      <c r="BQ15" s="379"/>
      <c r="BR15" s="379"/>
      <c r="BS15" s="379"/>
      <c r="BT15" s="379"/>
      <c r="BU15" s="380"/>
      <c r="BV15" s="378">
        <v>6328647</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25.8</v>
      </c>
      <c r="AD16" s="500"/>
      <c r="AE16" s="500"/>
      <c r="AF16" s="500"/>
      <c r="AG16" s="501"/>
      <c r="AH16" s="499">
        <v>26.2</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10365793</v>
      </c>
      <c r="BO16" s="416"/>
      <c r="BP16" s="416"/>
      <c r="BQ16" s="416"/>
      <c r="BR16" s="416"/>
      <c r="BS16" s="416"/>
      <c r="BT16" s="416"/>
      <c r="BU16" s="417"/>
      <c r="BV16" s="415">
        <v>9925923</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132</v>
      </c>
      <c r="N17" s="520"/>
      <c r="O17" s="520"/>
      <c r="P17" s="520"/>
      <c r="Q17" s="521"/>
      <c r="R17" s="516" t="s">
        <v>133</v>
      </c>
      <c r="S17" s="517"/>
      <c r="T17" s="517"/>
      <c r="U17" s="517"/>
      <c r="V17" s="518"/>
      <c r="W17" s="431" t="s">
        <v>134</v>
      </c>
      <c r="X17" s="432"/>
      <c r="Y17" s="432"/>
      <c r="Z17" s="432"/>
      <c r="AA17" s="432"/>
      <c r="AB17" s="422"/>
      <c r="AC17" s="466">
        <v>23111</v>
      </c>
      <c r="AD17" s="467"/>
      <c r="AE17" s="467"/>
      <c r="AF17" s="467"/>
      <c r="AG17" s="506"/>
      <c r="AH17" s="466">
        <v>23767</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8361652</v>
      </c>
      <c r="BO17" s="416"/>
      <c r="BP17" s="416"/>
      <c r="BQ17" s="416"/>
      <c r="BR17" s="416"/>
      <c r="BS17" s="416"/>
      <c r="BT17" s="416"/>
      <c r="BU17" s="417"/>
      <c r="BV17" s="415">
        <v>8069239</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74.94</v>
      </c>
      <c r="M18" s="528"/>
      <c r="N18" s="528"/>
      <c r="O18" s="528"/>
      <c r="P18" s="528"/>
      <c r="Q18" s="528"/>
      <c r="R18" s="529"/>
      <c r="S18" s="529"/>
      <c r="T18" s="529"/>
      <c r="U18" s="529"/>
      <c r="V18" s="530"/>
      <c r="W18" s="433"/>
      <c r="X18" s="434"/>
      <c r="Y18" s="434"/>
      <c r="Z18" s="434"/>
      <c r="AA18" s="434"/>
      <c r="AB18" s="425"/>
      <c r="AC18" s="531">
        <v>65.900000000000006</v>
      </c>
      <c r="AD18" s="532"/>
      <c r="AE18" s="532"/>
      <c r="AF18" s="532"/>
      <c r="AG18" s="533"/>
      <c r="AH18" s="531">
        <v>62.5</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12049039</v>
      </c>
      <c r="BO18" s="416"/>
      <c r="BP18" s="416"/>
      <c r="BQ18" s="416"/>
      <c r="BR18" s="416"/>
      <c r="BS18" s="416"/>
      <c r="BT18" s="416"/>
      <c r="BU18" s="417"/>
      <c r="BV18" s="415">
        <v>12242269</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944</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14636600</v>
      </c>
      <c r="BO19" s="416"/>
      <c r="BP19" s="416"/>
      <c r="BQ19" s="416"/>
      <c r="BR19" s="416"/>
      <c r="BS19" s="416"/>
      <c r="BT19" s="416"/>
      <c r="BU19" s="417"/>
      <c r="BV19" s="415">
        <v>14609616</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27074</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17981930</v>
      </c>
      <c r="BO23" s="416"/>
      <c r="BP23" s="416"/>
      <c r="BQ23" s="416"/>
      <c r="BR23" s="416"/>
      <c r="BS23" s="416"/>
      <c r="BT23" s="416"/>
      <c r="BU23" s="417"/>
      <c r="BV23" s="415">
        <v>18719997</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7885</v>
      </c>
      <c r="R24" s="467"/>
      <c r="S24" s="467"/>
      <c r="T24" s="467"/>
      <c r="U24" s="467"/>
      <c r="V24" s="506"/>
      <c r="W24" s="561"/>
      <c r="X24" s="549"/>
      <c r="Y24" s="550"/>
      <c r="Z24" s="465" t="s">
        <v>150</v>
      </c>
      <c r="AA24" s="445"/>
      <c r="AB24" s="445"/>
      <c r="AC24" s="445"/>
      <c r="AD24" s="445"/>
      <c r="AE24" s="445"/>
      <c r="AF24" s="445"/>
      <c r="AG24" s="446"/>
      <c r="AH24" s="466">
        <v>462</v>
      </c>
      <c r="AI24" s="467"/>
      <c r="AJ24" s="467"/>
      <c r="AK24" s="467"/>
      <c r="AL24" s="506"/>
      <c r="AM24" s="466">
        <v>1472394</v>
      </c>
      <c r="AN24" s="467"/>
      <c r="AO24" s="467"/>
      <c r="AP24" s="467"/>
      <c r="AQ24" s="467"/>
      <c r="AR24" s="506"/>
      <c r="AS24" s="466">
        <v>3187</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15870895</v>
      </c>
      <c r="BO24" s="416"/>
      <c r="BP24" s="416"/>
      <c r="BQ24" s="416"/>
      <c r="BR24" s="416"/>
      <c r="BS24" s="416"/>
      <c r="BT24" s="416"/>
      <c r="BU24" s="417"/>
      <c r="BV24" s="415">
        <v>16349676</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6762</v>
      </c>
      <c r="R25" s="467"/>
      <c r="S25" s="467"/>
      <c r="T25" s="467"/>
      <c r="U25" s="467"/>
      <c r="V25" s="506"/>
      <c r="W25" s="561"/>
      <c r="X25" s="549"/>
      <c r="Y25" s="550"/>
      <c r="Z25" s="465" t="s">
        <v>153</v>
      </c>
      <c r="AA25" s="445"/>
      <c r="AB25" s="445"/>
      <c r="AC25" s="445"/>
      <c r="AD25" s="445"/>
      <c r="AE25" s="445"/>
      <c r="AF25" s="445"/>
      <c r="AG25" s="446"/>
      <c r="AH25" s="466" t="s">
        <v>116</v>
      </c>
      <c r="AI25" s="467"/>
      <c r="AJ25" s="467"/>
      <c r="AK25" s="467"/>
      <c r="AL25" s="506"/>
      <c r="AM25" s="466" t="s">
        <v>116</v>
      </c>
      <c r="AN25" s="467"/>
      <c r="AO25" s="467"/>
      <c r="AP25" s="467"/>
      <c r="AQ25" s="467"/>
      <c r="AR25" s="506"/>
      <c r="AS25" s="466" t="s">
        <v>116</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2923842</v>
      </c>
      <c r="BO25" s="379"/>
      <c r="BP25" s="379"/>
      <c r="BQ25" s="379"/>
      <c r="BR25" s="379"/>
      <c r="BS25" s="379"/>
      <c r="BT25" s="379"/>
      <c r="BU25" s="380"/>
      <c r="BV25" s="378">
        <v>1390538</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6370</v>
      </c>
      <c r="R26" s="467"/>
      <c r="S26" s="467"/>
      <c r="T26" s="467"/>
      <c r="U26" s="467"/>
      <c r="V26" s="506"/>
      <c r="W26" s="561"/>
      <c r="X26" s="549"/>
      <c r="Y26" s="550"/>
      <c r="Z26" s="465" t="s">
        <v>156</v>
      </c>
      <c r="AA26" s="571"/>
      <c r="AB26" s="571"/>
      <c r="AC26" s="571"/>
      <c r="AD26" s="571"/>
      <c r="AE26" s="571"/>
      <c r="AF26" s="571"/>
      <c r="AG26" s="572"/>
      <c r="AH26" s="466">
        <v>23</v>
      </c>
      <c r="AI26" s="467"/>
      <c r="AJ26" s="467"/>
      <c r="AK26" s="467"/>
      <c r="AL26" s="506"/>
      <c r="AM26" s="466">
        <v>59547</v>
      </c>
      <c r="AN26" s="467"/>
      <c r="AO26" s="467"/>
      <c r="AP26" s="467"/>
      <c r="AQ26" s="467"/>
      <c r="AR26" s="506"/>
      <c r="AS26" s="466">
        <v>2589</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116</v>
      </c>
      <c r="BO26" s="416"/>
      <c r="BP26" s="416"/>
      <c r="BQ26" s="416"/>
      <c r="BR26" s="416"/>
      <c r="BS26" s="416"/>
      <c r="BT26" s="416"/>
      <c r="BU26" s="417"/>
      <c r="BV26" s="415" t="s">
        <v>116</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4450</v>
      </c>
      <c r="R27" s="467"/>
      <c r="S27" s="467"/>
      <c r="T27" s="467"/>
      <c r="U27" s="467"/>
      <c r="V27" s="506"/>
      <c r="W27" s="561"/>
      <c r="X27" s="549"/>
      <c r="Y27" s="550"/>
      <c r="Z27" s="465" t="s">
        <v>159</v>
      </c>
      <c r="AA27" s="445"/>
      <c r="AB27" s="445"/>
      <c r="AC27" s="445"/>
      <c r="AD27" s="445"/>
      <c r="AE27" s="445"/>
      <c r="AF27" s="445"/>
      <c r="AG27" s="446"/>
      <c r="AH27" s="466">
        <v>25</v>
      </c>
      <c r="AI27" s="467"/>
      <c r="AJ27" s="467"/>
      <c r="AK27" s="467"/>
      <c r="AL27" s="506"/>
      <c r="AM27" s="466">
        <v>77049</v>
      </c>
      <c r="AN27" s="467"/>
      <c r="AO27" s="467"/>
      <c r="AP27" s="467"/>
      <c r="AQ27" s="467"/>
      <c r="AR27" s="506"/>
      <c r="AS27" s="466">
        <v>3082</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t="s">
        <v>116</v>
      </c>
      <c r="BO27" s="585"/>
      <c r="BP27" s="585"/>
      <c r="BQ27" s="585"/>
      <c r="BR27" s="585"/>
      <c r="BS27" s="585"/>
      <c r="BT27" s="585"/>
      <c r="BU27" s="586"/>
      <c r="BV27" s="584" t="s">
        <v>116</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4000</v>
      </c>
      <c r="R28" s="467"/>
      <c r="S28" s="467"/>
      <c r="T28" s="467"/>
      <c r="U28" s="467"/>
      <c r="V28" s="506"/>
      <c r="W28" s="561"/>
      <c r="X28" s="549"/>
      <c r="Y28" s="550"/>
      <c r="Z28" s="465" t="s">
        <v>162</v>
      </c>
      <c r="AA28" s="445"/>
      <c r="AB28" s="445"/>
      <c r="AC28" s="445"/>
      <c r="AD28" s="445"/>
      <c r="AE28" s="445"/>
      <c r="AF28" s="445"/>
      <c r="AG28" s="446"/>
      <c r="AH28" s="466" t="s">
        <v>116</v>
      </c>
      <c r="AI28" s="467"/>
      <c r="AJ28" s="467"/>
      <c r="AK28" s="467"/>
      <c r="AL28" s="506"/>
      <c r="AM28" s="466" t="s">
        <v>116</v>
      </c>
      <c r="AN28" s="467"/>
      <c r="AO28" s="467"/>
      <c r="AP28" s="467"/>
      <c r="AQ28" s="467"/>
      <c r="AR28" s="506"/>
      <c r="AS28" s="466" t="s">
        <v>116</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1606301</v>
      </c>
      <c r="BO28" s="379"/>
      <c r="BP28" s="379"/>
      <c r="BQ28" s="379"/>
      <c r="BR28" s="379"/>
      <c r="BS28" s="379"/>
      <c r="BT28" s="379"/>
      <c r="BU28" s="380"/>
      <c r="BV28" s="378">
        <v>1005683</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20</v>
      </c>
      <c r="M29" s="467"/>
      <c r="N29" s="467"/>
      <c r="O29" s="467"/>
      <c r="P29" s="506"/>
      <c r="Q29" s="466">
        <v>3550</v>
      </c>
      <c r="R29" s="467"/>
      <c r="S29" s="467"/>
      <c r="T29" s="467"/>
      <c r="U29" s="467"/>
      <c r="V29" s="506"/>
      <c r="W29" s="562"/>
      <c r="X29" s="563"/>
      <c r="Y29" s="564"/>
      <c r="Z29" s="465" t="s">
        <v>166</v>
      </c>
      <c r="AA29" s="445"/>
      <c r="AB29" s="445"/>
      <c r="AC29" s="445"/>
      <c r="AD29" s="445"/>
      <c r="AE29" s="445"/>
      <c r="AF29" s="445"/>
      <c r="AG29" s="446"/>
      <c r="AH29" s="466">
        <v>487</v>
      </c>
      <c r="AI29" s="467"/>
      <c r="AJ29" s="467"/>
      <c r="AK29" s="467"/>
      <c r="AL29" s="506"/>
      <c r="AM29" s="466">
        <v>1549443</v>
      </c>
      <c r="AN29" s="467"/>
      <c r="AO29" s="467"/>
      <c r="AP29" s="467"/>
      <c r="AQ29" s="467"/>
      <c r="AR29" s="506"/>
      <c r="AS29" s="466">
        <v>3182</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122139</v>
      </c>
      <c r="BO29" s="416"/>
      <c r="BP29" s="416"/>
      <c r="BQ29" s="416"/>
      <c r="BR29" s="416"/>
      <c r="BS29" s="416"/>
      <c r="BT29" s="416"/>
      <c r="BU29" s="417"/>
      <c r="BV29" s="415">
        <v>8666</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99.1</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113788</v>
      </c>
      <c r="BO30" s="585"/>
      <c r="BP30" s="585"/>
      <c r="BQ30" s="585"/>
      <c r="BR30" s="585"/>
      <c r="BS30" s="585"/>
      <c r="BT30" s="585"/>
      <c r="BU30" s="586"/>
      <c r="BV30" s="584">
        <v>137959</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IF('各会計、関係団体の財政状況及び健全化判断比率'!B32="","",'各会計、関係団体の財政状況及び健全化判断比率'!B32)</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7</v>
      </c>
      <c r="BX34" s="596"/>
      <c r="BY34" s="597" t="str">
        <f>IF('各会計、関係団体の財政状況及び健全化判断比率'!B68="","",'各会計、関係団体の財政状況及び健全化判断比率'!B68)</f>
        <v>千葉県市町村総合事務組合（一般会計）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8</v>
      </c>
      <c r="BX35" s="596"/>
      <c r="BY35" s="597" t="str">
        <f>IF('各会計、関係団体の財政状況及び健全化判断比率'!B69="","",'各会計、関係団体の財政状況及び健全化判断比率'!B69)</f>
        <v>千葉県市町村総合事務組合（千葉県自治会館管理運営特別会計）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9</v>
      </c>
      <c r="BX36" s="596"/>
      <c r="BY36" s="597" t="str">
        <f>IF('各会計、関係団体の財政状況及び健全化判断比率'!B70="","",'各会計、関係団体の財政状況及び健全化判断比率'!B70)</f>
        <v>千葉県市町村総合事務組合（千葉県自治会館管理運営特別会計）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10</v>
      </c>
      <c r="BX37" s="596"/>
      <c r="BY37" s="597" t="str">
        <f>IF('各会計、関係団体の財政状況及び健全化判断比率'!B71="","",'各会計、関係団体の財政状況及び健全化判断比率'!B71)</f>
        <v>千葉県市町村総合事務組合（千葉県市町村交通災害共済特別会計）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11</v>
      </c>
      <c r="BX38" s="596"/>
      <c r="BY38" s="597" t="str">
        <f>IF('各会計、関係団体の財政状況及び健全化判断比率'!B72="","",'各会計、関係団体の財政状況及び健全化判断比率'!B72)</f>
        <v>千葉県後期高齢者医療広域連合（一般会計）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12</v>
      </c>
      <c r="BX39" s="596"/>
      <c r="BY39" s="597" t="str">
        <f>IF('各会計、関係団体の財政状況及び健全化判断比率'!B73="","",'各会計、関係団体の財政状況及び健全化判断比率'!B73)</f>
        <v>千葉県後期高齢者医療広域連合（後期高齢者医療特別会計）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13</v>
      </c>
      <c r="BX40" s="596"/>
      <c r="BY40" s="597" t="str">
        <f>IF('各会計、関係団体の財政状況及び健全化判断比率'!B74="","",'各会計、関係団体の財政状況及び健全化判断比率'!B74)</f>
        <v>印旛郡市広域市町村圏事務組合（一般会計）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14</v>
      </c>
      <c r="BX41" s="596"/>
      <c r="BY41" s="597" t="str">
        <f>IF('各会計、関係団体の財政状況及び健全化判断比率'!B75="","",'各会計、関係団体の財政状況及び健全化判断比率'!B75)</f>
        <v>印旛郡市広域市町村圏事務組合（水道用水供給事業会計）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15</v>
      </c>
      <c r="BX42" s="596"/>
      <c r="BY42" s="597" t="str">
        <f>IF('各会計、関係団体の財政状況及び健全化判断比率'!B76="","",'各会計、関係団体の財政状況及び健全化判断比率'!B76)</f>
        <v>印旛衛生施設管理組合（一般会計）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16</v>
      </c>
      <c r="BX43" s="596"/>
      <c r="BY43" s="597" t="str">
        <f>IF('各会計、関係団体の財政状況及び健全化判断比率'!B77="","",'各会計、関係団体の財政状況及び健全化判断比率'!B77)</f>
        <v>佐倉市八街市酒々井町消防組合（一般会計）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7063968</v>
      </c>
      <c r="S5" s="613"/>
      <c r="T5" s="613"/>
      <c r="U5" s="613"/>
      <c r="V5" s="613"/>
      <c r="W5" s="613"/>
      <c r="X5" s="613"/>
      <c r="Y5" s="614"/>
      <c r="Z5" s="615">
        <v>34.6</v>
      </c>
      <c r="AA5" s="615"/>
      <c r="AB5" s="615"/>
      <c r="AC5" s="615"/>
      <c r="AD5" s="616">
        <v>6948206</v>
      </c>
      <c r="AE5" s="616"/>
      <c r="AF5" s="616"/>
      <c r="AG5" s="616"/>
      <c r="AH5" s="616"/>
      <c r="AI5" s="616"/>
      <c r="AJ5" s="616"/>
      <c r="AK5" s="616"/>
      <c r="AL5" s="617">
        <v>56.3</v>
      </c>
      <c r="AM5" s="618"/>
      <c r="AN5" s="618"/>
      <c r="AO5" s="619"/>
      <c r="AP5" s="609" t="s">
        <v>205</v>
      </c>
      <c r="AQ5" s="610"/>
      <c r="AR5" s="610"/>
      <c r="AS5" s="610"/>
      <c r="AT5" s="610"/>
      <c r="AU5" s="610"/>
      <c r="AV5" s="610"/>
      <c r="AW5" s="610"/>
      <c r="AX5" s="610"/>
      <c r="AY5" s="610"/>
      <c r="AZ5" s="610"/>
      <c r="BA5" s="610"/>
      <c r="BB5" s="610"/>
      <c r="BC5" s="610"/>
      <c r="BD5" s="610"/>
      <c r="BE5" s="610"/>
      <c r="BF5" s="611"/>
      <c r="BG5" s="623">
        <v>6948206</v>
      </c>
      <c r="BH5" s="624"/>
      <c r="BI5" s="624"/>
      <c r="BJ5" s="624"/>
      <c r="BK5" s="624"/>
      <c r="BL5" s="624"/>
      <c r="BM5" s="624"/>
      <c r="BN5" s="625"/>
      <c r="BO5" s="626">
        <v>98.4</v>
      </c>
      <c r="BP5" s="626"/>
      <c r="BQ5" s="626"/>
      <c r="BR5" s="626"/>
      <c r="BS5" s="627" t="s">
        <v>206</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198</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193602</v>
      </c>
      <c r="S6" s="624"/>
      <c r="T6" s="624"/>
      <c r="U6" s="624"/>
      <c r="V6" s="624"/>
      <c r="W6" s="624"/>
      <c r="X6" s="624"/>
      <c r="Y6" s="625"/>
      <c r="Z6" s="626">
        <v>0.9</v>
      </c>
      <c r="AA6" s="626"/>
      <c r="AB6" s="626"/>
      <c r="AC6" s="626"/>
      <c r="AD6" s="627">
        <v>193602</v>
      </c>
      <c r="AE6" s="627"/>
      <c r="AF6" s="627"/>
      <c r="AG6" s="627"/>
      <c r="AH6" s="627"/>
      <c r="AI6" s="627"/>
      <c r="AJ6" s="627"/>
      <c r="AK6" s="627"/>
      <c r="AL6" s="628">
        <v>1.6</v>
      </c>
      <c r="AM6" s="629"/>
      <c r="AN6" s="629"/>
      <c r="AO6" s="630"/>
      <c r="AP6" s="620" t="s">
        <v>211</v>
      </c>
      <c r="AQ6" s="621"/>
      <c r="AR6" s="621"/>
      <c r="AS6" s="621"/>
      <c r="AT6" s="621"/>
      <c r="AU6" s="621"/>
      <c r="AV6" s="621"/>
      <c r="AW6" s="621"/>
      <c r="AX6" s="621"/>
      <c r="AY6" s="621"/>
      <c r="AZ6" s="621"/>
      <c r="BA6" s="621"/>
      <c r="BB6" s="621"/>
      <c r="BC6" s="621"/>
      <c r="BD6" s="621"/>
      <c r="BE6" s="621"/>
      <c r="BF6" s="622"/>
      <c r="BG6" s="623">
        <v>6948206</v>
      </c>
      <c r="BH6" s="624"/>
      <c r="BI6" s="624"/>
      <c r="BJ6" s="624"/>
      <c r="BK6" s="624"/>
      <c r="BL6" s="624"/>
      <c r="BM6" s="624"/>
      <c r="BN6" s="625"/>
      <c r="BO6" s="626">
        <v>98.4</v>
      </c>
      <c r="BP6" s="626"/>
      <c r="BQ6" s="626"/>
      <c r="BR6" s="626"/>
      <c r="BS6" s="627" t="s">
        <v>206</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233346</v>
      </c>
      <c r="CS6" s="624"/>
      <c r="CT6" s="624"/>
      <c r="CU6" s="624"/>
      <c r="CV6" s="624"/>
      <c r="CW6" s="624"/>
      <c r="CX6" s="624"/>
      <c r="CY6" s="625"/>
      <c r="CZ6" s="626">
        <v>1.2</v>
      </c>
      <c r="DA6" s="626"/>
      <c r="DB6" s="626"/>
      <c r="DC6" s="626"/>
      <c r="DD6" s="632" t="s">
        <v>206</v>
      </c>
      <c r="DE6" s="624"/>
      <c r="DF6" s="624"/>
      <c r="DG6" s="624"/>
      <c r="DH6" s="624"/>
      <c r="DI6" s="624"/>
      <c r="DJ6" s="624"/>
      <c r="DK6" s="624"/>
      <c r="DL6" s="624"/>
      <c r="DM6" s="624"/>
      <c r="DN6" s="624"/>
      <c r="DO6" s="624"/>
      <c r="DP6" s="625"/>
      <c r="DQ6" s="632">
        <v>233346</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12616</v>
      </c>
      <c r="S7" s="624"/>
      <c r="T7" s="624"/>
      <c r="U7" s="624"/>
      <c r="V7" s="624"/>
      <c r="W7" s="624"/>
      <c r="X7" s="624"/>
      <c r="Y7" s="625"/>
      <c r="Z7" s="626">
        <v>0.1</v>
      </c>
      <c r="AA7" s="626"/>
      <c r="AB7" s="626"/>
      <c r="AC7" s="626"/>
      <c r="AD7" s="627">
        <v>12616</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3494810</v>
      </c>
      <c r="BH7" s="624"/>
      <c r="BI7" s="624"/>
      <c r="BJ7" s="624"/>
      <c r="BK7" s="624"/>
      <c r="BL7" s="624"/>
      <c r="BM7" s="624"/>
      <c r="BN7" s="625"/>
      <c r="BO7" s="626">
        <v>49.5</v>
      </c>
      <c r="BP7" s="626"/>
      <c r="BQ7" s="626"/>
      <c r="BR7" s="626"/>
      <c r="BS7" s="627" t="s">
        <v>206</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2003872</v>
      </c>
      <c r="CS7" s="624"/>
      <c r="CT7" s="624"/>
      <c r="CU7" s="624"/>
      <c r="CV7" s="624"/>
      <c r="CW7" s="624"/>
      <c r="CX7" s="624"/>
      <c r="CY7" s="625"/>
      <c r="CZ7" s="626">
        <v>10.3</v>
      </c>
      <c r="DA7" s="626"/>
      <c r="DB7" s="626"/>
      <c r="DC7" s="626"/>
      <c r="DD7" s="632">
        <v>3213</v>
      </c>
      <c r="DE7" s="624"/>
      <c r="DF7" s="624"/>
      <c r="DG7" s="624"/>
      <c r="DH7" s="624"/>
      <c r="DI7" s="624"/>
      <c r="DJ7" s="624"/>
      <c r="DK7" s="624"/>
      <c r="DL7" s="624"/>
      <c r="DM7" s="624"/>
      <c r="DN7" s="624"/>
      <c r="DO7" s="624"/>
      <c r="DP7" s="625"/>
      <c r="DQ7" s="632">
        <v>1767318</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46128</v>
      </c>
      <c r="S8" s="624"/>
      <c r="T8" s="624"/>
      <c r="U8" s="624"/>
      <c r="V8" s="624"/>
      <c r="W8" s="624"/>
      <c r="X8" s="624"/>
      <c r="Y8" s="625"/>
      <c r="Z8" s="626">
        <v>0.2</v>
      </c>
      <c r="AA8" s="626"/>
      <c r="AB8" s="626"/>
      <c r="AC8" s="626"/>
      <c r="AD8" s="627">
        <v>46128</v>
      </c>
      <c r="AE8" s="627"/>
      <c r="AF8" s="627"/>
      <c r="AG8" s="627"/>
      <c r="AH8" s="627"/>
      <c r="AI8" s="627"/>
      <c r="AJ8" s="627"/>
      <c r="AK8" s="627"/>
      <c r="AL8" s="628">
        <v>0.4</v>
      </c>
      <c r="AM8" s="629"/>
      <c r="AN8" s="629"/>
      <c r="AO8" s="630"/>
      <c r="AP8" s="620" t="s">
        <v>217</v>
      </c>
      <c r="AQ8" s="621"/>
      <c r="AR8" s="621"/>
      <c r="AS8" s="621"/>
      <c r="AT8" s="621"/>
      <c r="AU8" s="621"/>
      <c r="AV8" s="621"/>
      <c r="AW8" s="621"/>
      <c r="AX8" s="621"/>
      <c r="AY8" s="621"/>
      <c r="AZ8" s="621"/>
      <c r="BA8" s="621"/>
      <c r="BB8" s="621"/>
      <c r="BC8" s="621"/>
      <c r="BD8" s="621"/>
      <c r="BE8" s="621"/>
      <c r="BF8" s="622"/>
      <c r="BG8" s="623">
        <v>121798</v>
      </c>
      <c r="BH8" s="624"/>
      <c r="BI8" s="624"/>
      <c r="BJ8" s="624"/>
      <c r="BK8" s="624"/>
      <c r="BL8" s="624"/>
      <c r="BM8" s="624"/>
      <c r="BN8" s="625"/>
      <c r="BO8" s="626">
        <v>1.7</v>
      </c>
      <c r="BP8" s="626"/>
      <c r="BQ8" s="626"/>
      <c r="BR8" s="626"/>
      <c r="BS8" s="632" t="s">
        <v>107</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8393581</v>
      </c>
      <c r="CS8" s="624"/>
      <c r="CT8" s="624"/>
      <c r="CU8" s="624"/>
      <c r="CV8" s="624"/>
      <c r="CW8" s="624"/>
      <c r="CX8" s="624"/>
      <c r="CY8" s="625"/>
      <c r="CZ8" s="626">
        <v>43.3</v>
      </c>
      <c r="DA8" s="626"/>
      <c r="DB8" s="626"/>
      <c r="DC8" s="626"/>
      <c r="DD8" s="632">
        <v>12294</v>
      </c>
      <c r="DE8" s="624"/>
      <c r="DF8" s="624"/>
      <c r="DG8" s="624"/>
      <c r="DH8" s="624"/>
      <c r="DI8" s="624"/>
      <c r="DJ8" s="624"/>
      <c r="DK8" s="624"/>
      <c r="DL8" s="624"/>
      <c r="DM8" s="624"/>
      <c r="DN8" s="624"/>
      <c r="DO8" s="624"/>
      <c r="DP8" s="625"/>
      <c r="DQ8" s="632">
        <v>4013520</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48355</v>
      </c>
      <c r="S9" s="624"/>
      <c r="T9" s="624"/>
      <c r="U9" s="624"/>
      <c r="V9" s="624"/>
      <c r="W9" s="624"/>
      <c r="X9" s="624"/>
      <c r="Y9" s="625"/>
      <c r="Z9" s="626">
        <v>0.2</v>
      </c>
      <c r="AA9" s="626"/>
      <c r="AB9" s="626"/>
      <c r="AC9" s="626"/>
      <c r="AD9" s="627">
        <v>48355</v>
      </c>
      <c r="AE9" s="627"/>
      <c r="AF9" s="627"/>
      <c r="AG9" s="627"/>
      <c r="AH9" s="627"/>
      <c r="AI9" s="627"/>
      <c r="AJ9" s="627"/>
      <c r="AK9" s="627"/>
      <c r="AL9" s="628">
        <v>0.4</v>
      </c>
      <c r="AM9" s="629"/>
      <c r="AN9" s="629"/>
      <c r="AO9" s="630"/>
      <c r="AP9" s="620" t="s">
        <v>220</v>
      </c>
      <c r="AQ9" s="621"/>
      <c r="AR9" s="621"/>
      <c r="AS9" s="621"/>
      <c r="AT9" s="621"/>
      <c r="AU9" s="621"/>
      <c r="AV9" s="621"/>
      <c r="AW9" s="621"/>
      <c r="AX9" s="621"/>
      <c r="AY9" s="621"/>
      <c r="AZ9" s="621"/>
      <c r="BA9" s="621"/>
      <c r="BB9" s="621"/>
      <c r="BC9" s="621"/>
      <c r="BD9" s="621"/>
      <c r="BE9" s="621"/>
      <c r="BF9" s="622"/>
      <c r="BG9" s="623">
        <v>3008579</v>
      </c>
      <c r="BH9" s="624"/>
      <c r="BI9" s="624"/>
      <c r="BJ9" s="624"/>
      <c r="BK9" s="624"/>
      <c r="BL9" s="624"/>
      <c r="BM9" s="624"/>
      <c r="BN9" s="625"/>
      <c r="BO9" s="626">
        <v>42.6</v>
      </c>
      <c r="BP9" s="626"/>
      <c r="BQ9" s="626"/>
      <c r="BR9" s="626"/>
      <c r="BS9" s="632" t="s">
        <v>107</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2011697</v>
      </c>
      <c r="CS9" s="624"/>
      <c r="CT9" s="624"/>
      <c r="CU9" s="624"/>
      <c r="CV9" s="624"/>
      <c r="CW9" s="624"/>
      <c r="CX9" s="624"/>
      <c r="CY9" s="625"/>
      <c r="CZ9" s="626">
        <v>10.4</v>
      </c>
      <c r="DA9" s="626"/>
      <c r="DB9" s="626"/>
      <c r="DC9" s="626"/>
      <c r="DD9" s="632">
        <v>14688</v>
      </c>
      <c r="DE9" s="624"/>
      <c r="DF9" s="624"/>
      <c r="DG9" s="624"/>
      <c r="DH9" s="624"/>
      <c r="DI9" s="624"/>
      <c r="DJ9" s="624"/>
      <c r="DK9" s="624"/>
      <c r="DL9" s="624"/>
      <c r="DM9" s="624"/>
      <c r="DN9" s="624"/>
      <c r="DO9" s="624"/>
      <c r="DP9" s="625"/>
      <c r="DQ9" s="632">
        <v>1800377</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1200899</v>
      </c>
      <c r="S10" s="624"/>
      <c r="T10" s="624"/>
      <c r="U10" s="624"/>
      <c r="V10" s="624"/>
      <c r="W10" s="624"/>
      <c r="X10" s="624"/>
      <c r="Y10" s="625"/>
      <c r="Z10" s="626">
        <v>5.9</v>
      </c>
      <c r="AA10" s="626"/>
      <c r="AB10" s="626"/>
      <c r="AC10" s="626"/>
      <c r="AD10" s="627">
        <v>1200899</v>
      </c>
      <c r="AE10" s="627"/>
      <c r="AF10" s="627"/>
      <c r="AG10" s="627"/>
      <c r="AH10" s="627"/>
      <c r="AI10" s="627"/>
      <c r="AJ10" s="627"/>
      <c r="AK10" s="627"/>
      <c r="AL10" s="628">
        <v>9.6999999999999993</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165899</v>
      </c>
      <c r="BH10" s="624"/>
      <c r="BI10" s="624"/>
      <c r="BJ10" s="624"/>
      <c r="BK10" s="624"/>
      <c r="BL10" s="624"/>
      <c r="BM10" s="624"/>
      <c r="BN10" s="625"/>
      <c r="BO10" s="626">
        <v>2.2999999999999998</v>
      </c>
      <c r="BP10" s="626"/>
      <c r="BQ10" s="626"/>
      <c r="BR10" s="626"/>
      <c r="BS10" s="632" t="s">
        <v>107</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t="s">
        <v>107</v>
      </c>
      <c r="CS10" s="624"/>
      <c r="CT10" s="624"/>
      <c r="CU10" s="624"/>
      <c r="CV10" s="624"/>
      <c r="CW10" s="624"/>
      <c r="CX10" s="624"/>
      <c r="CY10" s="625"/>
      <c r="CZ10" s="626" t="s">
        <v>107</v>
      </c>
      <c r="DA10" s="626"/>
      <c r="DB10" s="626"/>
      <c r="DC10" s="626"/>
      <c r="DD10" s="632" t="s">
        <v>107</v>
      </c>
      <c r="DE10" s="624"/>
      <c r="DF10" s="624"/>
      <c r="DG10" s="624"/>
      <c r="DH10" s="624"/>
      <c r="DI10" s="624"/>
      <c r="DJ10" s="624"/>
      <c r="DK10" s="624"/>
      <c r="DL10" s="624"/>
      <c r="DM10" s="624"/>
      <c r="DN10" s="624"/>
      <c r="DO10" s="624"/>
      <c r="DP10" s="625"/>
      <c r="DQ10" s="632" t="s">
        <v>107</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v>16229</v>
      </c>
      <c r="S11" s="624"/>
      <c r="T11" s="624"/>
      <c r="U11" s="624"/>
      <c r="V11" s="624"/>
      <c r="W11" s="624"/>
      <c r="X11" s="624"/>
      <c r="Y11" s="625"/>
      <c r="Z11" s="626">
        <v>0.1</v>
      </c>
      <c r="AA11" s="626"/>
      <c r="AB11" s="626"/>
      <c r="AC11" s="626"/>
      <c r="AD11" s="627">
        <v>16229</v>
      </c>
      <c r="AE11" s="627"/>
      <c r="AF11" s="627"/>
      <c r="AG11" s="627"/>
      <c r="AH11" s="627"/>
      <c r="AI11" s="627"/>
      <c r="AJ11" s="627"/>
      <c r="AK11" s="627"/>
      <c r="AL11" s="628">
        <v>0.1</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198534</v>
      </c>
      <c r="BH11" s="624"/>
      <c r="BI11" s="624"/>
      <c r="BJ11" s="624"/>
      <c r="BK11" s="624"/>
      <c r="BL11" s="624"/>
      <c r="BM11" s="624"/>
      <c r="BN11" s="625"/>
      <c r="BO11" s="626">
        <v>2.8</v>
      </c>
      <c r="BP11" s="626"/>
      <c r="BQ11" s="626"/>
      <c r="BR11" s="626"/>
      <c r="BS11" s="632" t="s">
        <v>107</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226303</v>
      </c>
      <c r="CS11" s="624"/>
      <c r="CT11" s="624"/>
      <c r="CU11" s="624"/>
      <c r="CV11" s="624"/>
      <c r="CW11" s="624"/>
      <c r="CX11" s="624"/>
      <c r="CY11" s="625"/>
      <c r="CZ11" s="626">
        <v>1.2</v>
      </c>
      <c r="DA11" s="626"/>
      <c r="DB11" s="626"/>
      <c r="DC11" s="626"/>
      <c r="DD11" s="632">
        <v>6180</v>
      </c>
      <c r="DE11" s="624"/>
      <c r="DF11" s="624"/>
      <c r="DG11" s="624"/>
      <c r="DH11" s="624"/>
      <c r="DI11" s="624"/>
      <c r="DJ11" s="624"/>
      <c r="DK11" s="624"/>
      <c r="DL11" s="624"/>
      <c r="DM11" s="624"/>
      <c r="DN11" s="624"/>
      <c r="DO11" s="624"/>
      <c r="DP11" s="625"/>
      <c r="DQ11" s="632">
        <v>159734</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107</v>
      </c>
      <c r="S12" s="624"/>
      <c r="T12" s="624"/>
      <c r="U12" s="624"/>
      <c r="V12" s="624"/>
      <c r="W12" s="624"/>
      <c r="X12" s="624"/>
      <c r="Y12" s="625"/>
      <c r="Z12" s="626" t="s">
        <v>107</v>
      </c>
      <c r="AA12" s="626"/>
      <c r="AB12" s="626"/>
      <c r="AC12" s="626"/>
      <c r="AD12" s="627" t="s">
        <v>107</v>
      </c>
      <c r="AE12" s="627"/>
      <c r="AF12" s="627"/>
      <c r="AG12" s="627"/>
      <c r="AH12" s="627"/>
      <c r="AI12" s="627"/>
      <c r="AJ12" s="627"/>
      <c r="AK12" s="627"/>
      <c r="AL12" s="628" t="s">
        <v>107</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2647259</v>
      </c>
      <c r="BH12" s="624"/>
      <c r="BI12" s="624"/>
      <c r="BJ12" s="624"/>
      <c r="BK12" s="624"/>
      <c r="BL12" s="624"/>
      <c r="BM12" s="624"/>
      <c r="BN12" s="625"/>
      <c r="BO12" s="626">
        <v>37.5</v>
      </c>
      <c r="BP12" s="626"/>
      <c r="BQ12" s="626"/>
      <c r="BR12" s="626"/>
      <c r="BS12" s="632" t="s">
        <v>107</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276555</v>
      </c>
      <c r="CS12" s="624"/>
      <c r="CT12" s="624"/>
      <c r="CU12" s="624"/>
      <c r="CV12" s="624"/>
      <c r="CW12" s="624"/>
      <c r="CX12" s="624"/>
      <c r="CY12" s="625"/>
      <c r="CZ12" s="626">
        <v>1.4</v>
      </c>
      <c r="DA12" s="626"/>
      <c r="DB12" s="626"/>
      <c r="DC12" s="626"/>
      <c r="DD12" s="632" t="s">
        <v>107</v>
      </c>
      <c r="DE12" s="624"/>
      <c r="DF12" s="624"/>
      <c r="DG12" s="624"/>
      <c r="DH12" s="624"/>
      <c r="DI12" s="624"/>
      <c r="DJ12" s="624"/>
      <c r="DK12" s="624"/>
      <c r="DL12" s="624"/>
      <c r="DM12" s="624"/>
      <c r="DN12" s="624"/>
      <c r="DO12" s="624"/>
      <c r="DP12" s="625"/>
      <c r="DQ12" s="632">
        <v>198488</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51450</v>
      </c>
      <c r="S13" s="624"/>
      <c r="T13" s="624"/>
      <c r="U13" s="624"/>
      <c r="V13" s="624"/>
      <c r="W13" s="624"/>
      <c r="X13" s="624"/>
      <c r="Y13" s="625"/>
      <c r="Z13" s="626">
        <v>0.3</v>
      </c>
      <c r="AA13" s="626"/>
      <c r="AB13" s="626"/>
      <c r="AC13" s="626"/>
      <c r="AD13" s="627">
        <v>51450</v>
      </c>
      <c r="AE13" s="627"/>
      <c r="AF13" s="627"/>
      <c r="AG13" s="627"/>
      <c r="AH13" s="627"/>
      <c r="AI13" s="627"/>
      <c r="AJ13" s="627"/>
      <c r="AK13" s="627"/>
      <c r="AL13" s="628">
        <v>0.4</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2641985</v>
      </c>
      <c r="BH13" s="624"/>
      <c r="BI13" s="624"/>
      <c r="BJ13" s="624"/>
      <c r="BK13" s="624"/>
      <c r="BL13" s="624"/>
      <c r="BM13" s="624"/>
      <c r="BN13" s="625"/>
      <c r="BO13" s="626">
        <v>37.4</v>
      </c>
      <c r="BP13" s="626"/>
      <c r="BQ13" s="626"/>
      <c r="BR13" s="626"/>
      <c r="BS13" s="632" t="s">
        <v>107</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990751</v>
      </c>
      <c r="CS13" s="624"/>
      <c r="CT13" s="624"/>
      <c r="CU13" s="624"/>
      <c r="CV13" s="624"/>
      <c r="CW13" s="624"/>
      <c r="CX13" s="624"/>
      <c r="CY13" s="625"/>
      <c r="CZ13" s="626">
        <v>5.0999999999999996</v>
      </c>
      <c r="DA13" s="626"/>
      <c r="DB13" s="626"/>
      <c r="DC13" s="626"/>
      <c r="DD13" s="632">
        <v>356924</v>
      </c>
      <c r="DE13" s="624"/>
      <c r="DF13" s="624"/>
      <c r="DG13" s="624"/>
      <c r="DH13" s="624"/>
      <c r="DI13" s="624"/>
      <c r="DJ13" s="624"/>
      <c r="DK13" s="624"/>
      <c r="DL13" s="624"/>
      <c r="DM13" s="624"/>
      <c r="DN13" s="624"/>
      <c r="DO13" s="624"/>
      <c r="DP13" s="625"/>
      <c r="DQ13" s="632">
        <v>723445</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107</v>
      </c>
      <c r="S14" s="624"/>
      <c r="T14" s="624"/>
      <c r="U14" s="624"/>
      <c r="V14" s="624"/>
      <c r="W14" s="624"/>
      <c r="X14" s="624"/>
      <c r="Y14" s="625"/>
      <c r="Z14" s="626" t="s">
        <v>107</v>
      </c>
      <c r="AA14" s="626"/>
      <c r="AB14" s="626"/>
      <c r="AC14" s="626"/>
      <c r="AD14" s="627" t="s">
        <v>107</v>
      </c>
      <c r="AE14" s="627"/>
      <c r="AF14" s="627"/>
      <c r="AG14" s="627"/>
      <c r="AH14" s="627"/>
      <c r="AI14" s="627"/>
      <c r="AJ14" s="627"/>
      <c r="AK14" s="627"/>
      <c r="AL14" s="628" t="s">
        <v>107</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164312</v>
      </c>
      <c r="BH14" s="624"/>
      <c r="BI14" s="624"/>
      <c r="BJ14" s="624"/>
      <c r="BK14" s="624"/>
      <c r="BL14" s="624"/>
      <c r="BM14" s="624"/>
      <c r="BN14" s="625"/>
      <c r="BO14" s="626">
        <v>2.2999999999999998</v>
      </c>
      <c r="BP14" s="626"/>
      <c r="BQ14" s="626"/>
      <c r="BR14" s="626"/>
      <c r="BS14" s="632" t="s">
        <v>107</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1193977</v>
      </c>
      <c r="CS14" s="624"/>
      <c r="CT14" s="624"/>
      <c r="CU14" s="624"/>
      <c r="CV14" s="624"/>
      <c r="CW14" s="624"/>
      <c r="CX14" s="624"/>
      <c r="CY14" s="625"/>
      <c r="CZ14" s="626">
        <v>6.2</v>
      </c>
      <c r="DA14" s="626"/>
      <c r="DB14" s="626"/>
      <c r="DC14" s="626"/>
      <c r="DD14" s="632">
        <v>17440</v>
      </c>
      <c r="DE14" s="624"/>
      <c r="DF14" s="624"/>
      <c r="DG14" s="624"/>
      <c r="DH14" s="624"/>
      <c r="DI14" s="624"/>
      <c r="DJ14" s="624"/>
      <c r="DK14" s="624"/>
      <c r="DL14" s="624"/>
      <c r="DM14" s="624"/>
      <c r="DN14" s="624"/>
      <c r="DO14" s="624"/>
      <c r="DP14" s="625"/>
      <c r="DQ14" s="632">
        <v>1177035</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27468</v>
      </c>
      <c r="S15" s="624"/>
      <c r="T15" s="624"/>
      <c r="U15" s="624"/>
      <c r="V15" s="624"/>
      <c r="W15" s="624"/>
      <c r="X15" s="624"/>
      <c r="Y15" s="625"/>
      <c r="Z15" s="626">
        <v>0.1</v>
      </c>
      <c r="AA15" s="626"/>
      <c r="AB15" s="626"/>
      <c r="AC15" s="626"/>
      <c r="AD15" s="627">
        <v>27468</v>
      </c>
      <c r="AE15" s="627"/>
      <c r="AF15" s="627"/>
      <c r="AG15" s="627"/>
      <c r="AH15" s="627"/>
      <c r="AI15" s="627"/>
      <c r="AJ15" s="627"/>
      <c r="AK15" s="627"/>
      <c r="AL15" s="628">
        <v>0.2</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641825</v>
      </c>
      <c r="BH15" s="624"/>
      <c r="BI15" s="624"/>
      <c r="BJ15" s="624"/>
      <c r="BK15" s="624"/>
      <c r="BL15" s="624"/>
      <c r="BM15" s="624"/>
      <c r="BN15" s="625"/>
      <c r="BO15" s="626">
        <v>9.1</v>
      </c>
      <c r="BP15" s="626"/>
      <c r="BQ15" s="626"/>
      <c r="BR15" s="626"/>
      <c r="BS15" s="632" t="s">
        <v>107</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1890466</v>
      </c>
      <c r="CS15" s="624"/>
      <c r="CT15" s="624"/>
      <c r="CU15" s="624"/>
      <c r="CV15" s="624"/>
      <c r="CW15" s="624"/>
      <c r="CX15" s="624"/>
      <c r="CY15" s="625"/>
      <c r="CZ15" s="626">
        <v>9.8000000000000007</v>
      </c>
      <c r="DA15" s="626"/>
      <c r="DB15" s="626"/>
      <c r="DC15" s="626"/>
      <c r="DD15" s="632">
        <v>194702</v>
      </c>
      <c r="DE15" s="624"/>
      <c r="DF15" s="624"/>
      <c r="DG15" s="624"/>
      <c r="DH15" s="624"/>
      <c r="DI15" s="624"/>
      <c r="DJ15" s="624"/>
      <c r="DK15" s="624"/>
      <c r="DL15" s="624"/>
      <c r="DM15" s="624"/>
      <c r="DN15" s="624"/>
      <c r="DO15" s="624"/>
      <c r="DP15" s="625"/>
      <c r="DQ15" s="632">
        <v>1370894</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4047978</v>
      </c>
      <c r="S16" s="624"/>
      <c r="T16" s="624"/>
      <c r="U16" s="624"/>
      <c r="V16" s="624"/>
      <c r="W16" s="624"/>
      <c r="X16" s="624"/>
      <c r="Y16" s="625"/>
      <c r="Z16" s="626">
        <v>19.8</v>
      </c>
      <c r="AA16" s="626"/>
      <c r="AB16" s="626"/>
      <c r="AC16" s="626"/>
      <c r="AD16" s="627">
        <v>3732867</v>
      </c>
      <c r="AE16" s="627"/>
      <c r="AF16" s="627"/>
      <c r="AG16" s="627"/>
      <c r="AH16" s="627"/>
      <c r="AI16" s="627"/>
      <c r="AJ16" s="627"/>
      <c r="AK16" s="627"/>
      <c r="AL16" s="628">
        <v>30.3</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107</v>
      </c>
      <c r="BH16" s="624"/>
      <c r="BI16" s="624"/>
      <c r="BJ16" s="624"/>
      <c r="BK16" s="624"/>
      <c r="BL16" s="624"/>
      <c r="BM16" s="624"/>
      <c r="BN16" s="625"/>
      <c r="BO16" s="626" t="s">
        <v>107</v>
      </c>
      <c r="BP16" s="626"/>
      <c r="BQ16" s="626"/>
      <c r="BR16" s="626"/>
      <c r="BS16" s="632" t="s">
        <v>107</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t="s">
        <v>107</v>
      </c>
      <c r="CS16" s="624"/>
      <c r="CT16" s="624"/>
      <c r="CU16" s="624"/>
      <c r="CV16" s="624"/>
      <c r="CW16" s="624"/>
      <c r="CX16" s="624"/>
      <c r="CY16" s="625"/>
      <c r="CZ16" s="626" t="s">
        <v>107</v>
      </c>
      <c r="DA16" s="626"/>
      <c r="DB16" s="626"/>
      <c r="DC16" s="626"/>
      <c r="DD16" s="632" t="s">
        <v>107</v>
      </c>
      <c r="DE16" s="624"/>
      <c r="DF16" s="624"/>
      <c r="DG16" s="624"/>
      <c r="DH16" s="624"/>
      <c r="DI16" s="624"/>
      <c r="DJ16" s="624"/>
      <c r="DK16" s="624"/>
      <c r="DL16" s="624"/>
      <c r="DM16" s="624"/>
      <c r="DN16" s="624"/>
      <c r="DO16" s="624"/>
      <c r="DP16" s="625"/>
      <c r="DQ16" s="632" t="s">
        <v>107</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3732867</v>
      </c>
      <c r="S17" s="624"/>
      <c r="T17" s="624"/>
      <c r="U17" s="624"/>
      <c r="V17" s="624"/>
      <c r="W17" s="624"/>
      <c r="X17" s="624"/>
      <c r="Y17" s="625"/>
      <c r="Z17" s="626">
        <v>18.3</v>
      </c>
      <c r="AA17" s="626"/>
      <c r="AB17" s="626"/>
      <c r="AC17" s="626"/>
      <c r="AD17" s="627">
        <v>3732867</v>
      </c>
      <c r="AE17" s="627"/>
      <c r="AF17" s="627"/>
      <c r="AG17" s="627"/>
      <c r="AH17" s="627"/>
      <c r="AI17" s="627"/>
      <c r="AJ17" s="627"/>
      <c r="AK17" s="627"/>
      <c r="AL17" s="628">
        <v>30.3</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107</v>
      </c>
      <c r="BH17" s="624"/>
      <c r="BI17" s="624"/>
      <c r="BJ17" s="624"/>
      <c r="BK17" s="624"/>
      <c r="BL17" s="624"/>
      <c r="BM17" s="624"/>
      <c r="BN17" s="625"/>
      <c r="BO17" s="626" t="s">
        <v>107</v>
      </c>
      <c r="BP17" s="626"/>
      <c r="BQ17" s="626"/>
      <c r="BR17" s="626"/>
      <c r="BS17" s="632" t="s">
        <v>107</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2162064</v>
      </c>
      <c r="CS17" s="624"/>
      <c r="CT17" s="624"/>
      <c r="CU17" s="624"/>
      <c r="CV17" s="624"/>
      <c r="CW17" s="624"/>
      <c r="CX17" s="624"/>
      <c r="CY17" s="625"/>
      <c r="CZ17" s="626">
        <v>11.2</v>
      </c>
      <c r="DA17" s="626"/>
      <c r="DB17" s="626"/>
      <c r="DC17" s="626"/>
      <c r="DD17" s="632" t="s">
        <v>107</v>
      </c>
      <c r="DE17" s="624"/>
      <c r="DF17" s="624"/>
      <c r="DG17" s="624"/>
      <c r="DH17" s="624"/>
      <c r="DI17" s="624"/>
      <c r="DJ17" s="624"/>
      <c r="DK17" s="624"/>
      <c r="DL17" s="624"/>
      <c r="DM17" s="624"/>
      <c r="DN17" s="624"/>
      <c r="DO17" s="624"/>
      <c r="DP17" s="625"/>
      <c r="DQ17" s="632">
        <v>2162064</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211642</v>
      </c>
      <c r="S18" s="624"/>
      <c r="T18" s="624"/>
      <c r="U18" s="624"/>
      <c r="V18" s="624"/>
      <c r="W18" s="624"/>
      <c r="X18" s="624"/>
      <c r="Y18" s="625"/>
      <c r="Z18" s="626">
        <v>1</v>
      </c>
      <c r="AA18" s="626"/>
      <c r="AB18" s="626"/>
      <c r="AC18" s="626"/>
      <c r="AD18" s="627" t="s">
        <v>107</v>
      </c>
      <c r="AE18" s="627"/>
      <c r="AF18" s="627"/>
      <c r="AG18" s="627"/>
      <c r="AH18" s="627"/>
      <c r="AI18" s="627"/>
      <c r="AJ18" s="627"/>
      <c r="AK18" s="627"/>
      <c r="AL18" s="628" t="s">
        <v>107</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107</v>
      </c>
      <c r="BH18" s="624"/>
      <c r="BI18" s="624"/>
      <c r="BJ18" s="624"/>
      <c r="BK18" s="624"/>
      <c r="BL18" s="624"/>
      <c r="BM18" s="624"/>
      <c r="BN18" s="625"/>
      <c r="BO18" s="626" t="s">
        <v>107</v>
      </c>
      <c r="BP18" s="626"/>
      <c r="BQ18" s="626"/>
      <c r="BR18" s="626"/>
      <c r="BS18" s="632" t="s">
        <v>107</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107</v>
      </c>
      <c r="CS18" s="624"/>
      <c r="CT18" s="624"/>
      <c r="CU18" s="624"/>
      <c r="CV18" s="624"/>
      <c r="CW18" s="624"/>
      <c r="CX18" s="624"/>
      <c r="CY18" s="625"/>
      <c r="CZ18" s="626" t="s">
        <v>107</v>
      </c>
      <c r="DA18" s="626"/>
      <c r="DB18" s="626"/>
      <c r="DC18" s="626"/>
      <c r="DD18" s="632" t="s">
        <v>107</v>
      </c>
      <c r="DE18" s="624"/>
      <c r="DF18" s="624"/>
      <c r="DG18" s="624"/>
      <c r="DH18" s="624"/>
      <c r="DI18" s="624"/>
      <c r="DJ18" s="624"/>
      <c r="DK18" s="624"/>
      <c r="DL18" s="624"/>
      <c r="DM18" s="624"/>
      <c r="DN18" s="624"/>
      <c r="DO18" s="624"/>
      <c r="DP18" s="625"/>
      <c r="DQ18" s="632" t="s">
        <v>107</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v>103469</v>
      </c>
      <c r="S19" s="624"/>
      <c r="T19" s="624"/>
      <c r="U19" s="624"/>
      <c r="V19" s="624"/>
      <c r="W19" s="624"/>
      <c r="X19" s="624"/>
      <c r="Y19" s="625"/>
      <c r="Z19" s="626">
        <v>0.5</v>
      </c>
      <c r="AA19" s="626"/>
      <c r="AB19" s="626"/>
      <c r="AC19" s="626"/>
      <c r="AD19" s="627" t="s">
        <v>107</v>
      </c>
      <c r="AE19" s="627"/>
      <c r="AF19" s="627"/>
      <c r="AG19" s="627"/>
      <c r="AH19" s="627"/>
      <c r="AI19" s="627"/>
      <c r="AJ19" s="627"/>
      <c r="AK19" s="627"/>
      <c r="AL19" s="628" t="s">
        <v>107</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115762</v>
      </c>
      <c r="BH19" s="624"/>
      <c r="BI19" s="624"/>
      <c r="BJ19" s="624"/>
      <c r="BK19" s="624"/>
      <c r="BL19" s="624"/>
      <c r="BM19" s="624"/>
      <c r="BN19" s="625"/>
      <c r="BO19" s="626">
        <v>1.6</v>
      </c>
      <c r="BP19" s="626"/>
      <c r="BQ19" s="626"/>
      <c r="BR19" s="626"/>
      <c r="BS19" s="632" t="s">
        <v>107</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107</v>
      </c>
      <c r="CS19" s="624"/>
      <c r="CT19" s="624"/>
      <c r="CU19" s="624"/>
      <c r="CV19" s="624"/>
      <c r="CW19" s="624"/>
      <c r="CX19" s="624"/>
      <c r="CY19" s="625"/>
      <c r="CZ19" s="626" t="s">
        <v>107</v>
      </c>
      <c r="DA19" s="626"/>
      <c r="DB19" s="626"/>
      <c r="DC19" s="626"/>
      <c r="DD19" s="632" t="s">
        <v>107</v>
      </c>
      <c r="DE19" s="624"/>
      <c r="DF19" s="624"/>
      <c r="DG19" s="624"/>
      <c r="DH19" s="624"/>
      <c r="DI19" s="624"/>
      <c r="DJ19" s="624"/>
      <c r="DK19" s="624"/>
      <c r="DL19" s="624"/>
      <c r="DM19" s="624"/>
      <c r="DN19" s="624"/>
      <c r="DO19" s="624"/>
      <c r="DP19" s="625"/>
      <c r="DQ19" s="632" t="s">
        <v>107</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12708693</v>
      </c>
      <c r="S20" s="624"/>
      <c r="T20" s="624"/>
      <c r="U20" s="624"/>
      <c r="V20" s="624"/>
      <c r="W20" s="624"/>
      <c r="X20" s="624"/>
      <c r="Y20" s="625"/>
      <c r="Z20" s="626">
        <v>62.3</v>
      </c>
      <c r="AA20" s="626"/>
      <c r="AB20" s="626"/>
      <c r="AC20" s="626"/>
      <c r="AD20" s="627">
        <v>12277820</v>
      </c>
      <c r="AE20" s="627"/>
      <c r="AF20" s="627"/>
      <c r="AG20" s="627"/>
      <c r="AH20" s="627"/>
      <c r="AI20" s="627"/>
      <c r="AJ20" s="627"/>
      <c r="AK20" s="627"/>
      <c r="AL20" s="628">
        <v>99.5</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115762</v>
      </c>
      <c r="BH20" s="624"/>
      <c r="BI20" s="624"/>
      <c r="BJ20" s="624"/>
      <c r="BK20" s="624"/>
      <c r="BL20" s="624"/>
      <c r="BM20" s="624"/>
      <c r="BN20" s="625"/>
      <c r="BO20" s="626">
        <v>1.6</v>
      </c>
      <c r="BP20" s="626"/>
      <c r="BQ20" s="626"/>
      <c r="BR20" s="626"/>
      <c r="BS20" s="632" t="s">
        <v>107</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19382612</v>
      </c>
      <c r="CS20" s="624"/>
      <c r="CT20" s="624"/>
      <c r="CU20" s="624"/>
      <c r="CV20" s="624"/>
      <c r="CW20" s="624"/>
      <c r="CX20" s="624"/>
      <c r="CY20" s="625"/>
      <c r="CZ20" s="626">
        <v>100</v>
      </c>
      <c r="DA20" s="626"/>
      <c r="DB20" s="626"/>
      <c r="DC20" s="626"/>
      <c r="DD20" s="632">
        <v>605441</v>
      </c>
      <c r="DE20" s="624"/>
      <c r="DF20" s="624"/>
      <c r="DG20" s="624"/>
      <c r="DH20" s="624"/>
      <c r="DI20" s="624"/>
      <c r="DJ20" s="624"/>
      <c r="DK20" s="624"/>
      <c r="DL20" s="624"/>
      <c r="DM20" s="624"/>
      <c r="DN20" s="624"/>
      <c r="DO20" s="624"/>
      <c r="DP20" s="625"/>
      <c r="DQ20" s="632">
        <v>13606221</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7985</v>
      </c>
      <c r="S21" s="624"/>
      <c r="T21" s="624"/>
      <c r="U21" s="624"/>
      <c r="V21" s="624"/>
      <c r="W21" s="624"/>
      <c r="X21" s="624"/>
      <c r="Y21" s="625"/>
      <c r="Z21" s="626">
        <v>0</v>
      </c>
      <c r="AA21" s="626"/>
      <c r="AB21" s="626"/>
      <c r="AC21" s="626"/>
      <c r="AD21" s="627">
        <v>7985</v>
      </c>
      <c r="AE21" s="627"/>
      <c r="AF21" s="627"/>
      <c r="AG21" s="627"/>
      <c r="AH21" s="627"/>
      <c r="AI21" s="627"/>
      <c r="AJ21" s="627"/>
      <c r="AK21" s="627"/>
      <c r="AL21" s="628">
        <v>0.1</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t="s">
        <v>107</v>
      </c>
      <c r="BH21" s="624"/>
      <c r="BI21" s="624"/>
      <c r="BJ21" s="624"/>
      <c r="BK21" s="624"/>
      <c r="BL21" s="624"/>
      <c r="BM21" s="624"/>
      <c r="BN21" s="625"/>
      <c r="BO21" s="626" t="s">
        <v>107</v>
      </c>
      <c r="BP21" s="626"/>
      <c r="BQ21" s="626"/>
      <c r="BR21" s="626"/>
      <c r="BS21" s="632" t="s">
        <v>107</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8268</v>
      </c>
      <c r="S22" s="624"/>
      <c r="T22" s="624"/>
      <c r="U22" s="624"/>
      <c r="V22" s="624"/>
      <c r="W22" s="624"/>
      <c r="X22" s="624"/>
      <c r="Y22" s="625"/>
      <c r="Z22" s="626">
        <v>0</v>
      </c>
      <c r="AA22" s="626"/>
      <c r="AB22" s="626"/>
      <c r="AC22" s="626"/>
      <c r="AD22" s="627" t="s">
        <v>107</v>
      </c>
      <c r="AE22" s="627"/>
      <c r="AF22" s="627"/>
      <c r="AG22" s="627"/>
      <c r="AH22" s="627"/>
      <c r="AI22" s="627"/>
      <c r="AJ22" s="627"/>
      <c r="AK22" s="627"/>
      <c r="AL22" s="628" t="s">
        <v>107</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107</v>
      </c>
      <c r="BH22" s="624"/>
      <c r="BI22" s="624"/>
      <c r="BJ22" s="624"/>
      <c r="BK22" s="624"/>
      <c r="BL22" s="624"/>
      <c r="BM22" s="624"/>
      <c r="BN22" s="625"/>
      <c r="BO22" s="626" t="s">
        <v>107</v>
      </c>
      <c r="BP22" s="626"/>
      <c r="BQ22" s="626"/>
      <c r="BR22" s="626"/>
      <c r="BS22" s="632" t="s">
        <v>107</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314361</v>
      </c>
      <c r="S23" s="624"/>
      <c r="T23" s="624"/>
      <c r="U23" s="624"/>
      <c r="V23" s="624"/>
      <c r="W23" s="624"/>
      <c r="X23" s="624"/>
      <c r="Y23" s="625"/>
      <c r="Z23" s="626">
        <v>1.5</v>
      </c>
      <c r="AA23" s="626"/>
      <c r="AB23" s="626"/>
      <c r="AC23" s="626"/>
      <c r="AD23" s="627">
        <v>37475</v>
      </c>
      <c r="AE23" s="627"/>
      <c r="AF23" s="627"/>
      <c r="AG23" s="627"/>
      <c r="AH23" s="627"/>
      <c r="AI23" s="627"/>
      <c r="AJ23" s="627"/>
      <c r="AK23" s="627"/>
      <c r="AL23" s="628">
        <v>0.3</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v>115762</v>
      </c>
      <c r="BH23" s="624"/>
      <c r="BI23" s="624"/>
      <c r="BJ23" s="624"/>
      <c r="BK23" s="624"/>
      <c r="BL23" s="624"/>
      <c r="BM23" s="624"/>
      <c r="BN23" s="625"/>
      <c r="BO23" s="626">
        <v>1.6</v>
      </c>
      <c r="BP23" s="626"/>
      <c r="BQ23" s="626"/>
      <c r="BR23" s="626"/>
      <c r="BS23" s="632" t="s">
        <v>107</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155054</v>
      </c>
      <c r="S24" s="624"/>
      <c r="T24" s="624"/>
      <c r="U24" s="624"/>
      <c r="V24" s="624"/>
      <c r="W24" s="624"/>
      <c r="X24" s="624"/>
      <c r="Y24" s="625"/>
      <c r="Z24" s="626">
        <v>0.8</v>
      </c>
      <c r="AA24" s="626"/>
      <c r="AB24" s="626"/>
      <c r="AC24" s="626"/>
      <c r="AD24" s="627" t="s">
        <v>107</v>
      </c>
      <c r="AE24" s="627"/>
      <c r="AF24" s="627"/>
      <c r="AG24" s="627"/>
      <c r="AH24" s="627"/>
      <c r="AI24" s="627"/>
      <c r="AJ24" s="627"/>
      <c r="AK24" s="627"/>
      <c r="AL24" s="628" t="s">
        <v>107</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107</v>
      </c>
      <c r="BH24" s="624"/>
      <c r="BI24" s="624"/>
      <c r="BJ24" s="624"/>
      <c r="BK24" s="624"/>
      <c r="BL24" s="624"/>
      <c r="BM24" s="624"/>
      <c r="BN24" s="625"/>
      <c r="BO24" s="626" t="s">
        <v>107</v>
      </c>
      <c r="BP24" s="626"/>
      <c r="BQ24" s="626"/>
      <c r="BR24" s="626"/>
      <c r="BS24" s="632" t="s">
        <v>107</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11147976</v>
      </c>
      <c r="CS24" s="613"/>
      <c r="CT24" s="613"/>
      <c r="CU24" s="613"/>
      <c r="CV24" s="613"/>
      <c r="CW24" s="613"/>
      <c r="CX24" s="613"/>
      <c r="CY24" s="614"/>
      <c r="CZ24" s="650">
        <v>57.5</v>
      </c>
      <c r="DA24" s="651"/>
      <c r="DB24" s="651"/>
      <c r="DC24" s="652"/>
      <c r="DD24" s="649">
        <v>7170320</v>
      </c>
      <c r="DE24" s="613"/>
      <c r="DF24" s="613"/>
      <c r="DG24" s="613"/>
      <c r="DH24" s="613"/>
      <c r="DI24" s="613"/>
      <c r="DJ24" s="613"/>
      <c r="DK24" s="614"/>
      <c r="DL24" s="649">
        <v>7163821</v>
      </c>
      <c r="DM24" s="613"/>
      <c r="DN24" s="613"/>
      <c r="DO24" s="613"/>
      <c r="DP24" s="613"/>
      <c r="DQ24" s="613"/>
      <c r="DR24" s="613"/>
      <c r="DS24" s="613"/>
      <c r="DT24" s="613"/>
      <c r="DU24" s="613"/>
      <c r="DV24" s="614"/>
      <c r="DW24" s="617">
        <v>53.7</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3328844</v>
      </c>
      <c r="S25" s="624"/>
      <c r="T25" s="624"/>
      <c r="U25" s="624"/>
      <c r="V25" s="624"/>
      <c r="W25" s="624"/>
      <c r="X25" s="624"/>
      <c r="Y25" s="625"/>
      <c r="Z25" s="626">
        <v>16.3</v>
      </c>
      <c r="AA25" s="626"/>
      <c r="AB25" s="626"/>
      <c r="AC25" s="626"/>
      <c r="AD25" s="627" t="s">
        <v>107</v>
      </c>
      <c r="AE25" s="627"/>
      <c r="AF25" s="627"/>
      <c r="AG25" s="627"/>
      <c r="AH25" s="627"/>
      <c r="AI25" s="627"/>
      <c r="AJ25" s="627"/>
      <c r="AK25" s="627"/>
      <c r="AL25" s="628" t="s">
        <v>107</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107</v>
      </c>
      <c r="BH25" s="624"/>
      <c r="BI25" s="624"/>
      <c r="BJ25" s="624"/>
      <c r="BK25" s="624"/>
      <c r="BL25" s="624"/>
      <c r="BM25" s="624"/>
      <c r="BN25" s="625"/>
      <c r="BO25" s="626" t="s">
        <v>107</v>
      </c>
      <c r="BP25" s="626"/>
      <c r="BQ25" s="626"/>
      <c r="BR25" s="626"/>
      <c r="BS25" s="632" t="s">
        <v>107</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3679840</v>
      </c>
      <c r="CS25" s="655"/>
      <c r="CT25" s="655"/>
      <c r="CU25" s="655"/>
      <c r="CV25" s="655"/>
      <c r="CW25" s="655"/>
      <c r="CX25" s="655"/>
      <c r="CY25" s="656"/>
      <c r="CZ25" s="657">
        <v>19</v>
      </c>
      <c r="DA25" s="658"/>
      <c r="DB25" s="658"/>
      <c r="DC25" s="659"/>
      <c r="DD25" s="632">
        <v>3347250</v>
      </c>
      <c r="DE25" s="655"/>
      <c r="DF25" s="655"/>
      <c r="DG25" s="655"/>
      <c r="DH25" s="655"/>
      <c r="DI25" s="655"/>
      <c r="DJ25" s="655"/>
      <c r="DK25" s="656"/>
      <c r="DL25" s="632">
        <v>3341924</v>
      </c>
      <c r="DM25" s="655"/>
      <c r="DN25" s="655"/>
      <c r="DO25" s="655"/>
      <c r="DP25" s="655"/>
      <c r="DQ25" s="655"/>
      <c r="DR25" s="655"/>
      <c r="DS25" s="655"/>
      <c r="DT25" s="655"/>
      <c r="DU25" s="655"/>
      <c r="DV25" s="656"/>
      <c r="DW25" s="628">
        <v>25</v>
      </c>
      <c r="DX25" s="653"/>
      <c r="DY25" s="653"/>
      <c r="DZ25" s="653"/>
      <c r="EA25" s="653"/>
      <c r="EB25" s="653"/>
      <c r="EC25" s="654"/>
    </row>
    <row r="26" spans="2:133" ht="11.25" customHeight="1">
      <c r="B26" s="660" t="s">
        <v>273</v>
      </c>
      <c r="C26" s="661"/>
      <c r="D26" s="661"/>
      <c r="E26" s="661"/>
      <c r="F26" s="661"/>
      <c r="G26" s="661"/>
      <c r="H26" s="661"/>
      <c r="I26" s="661"/>
      <c r="J26" s="661"/>
      <c r="K26" s="661"/>
      <c r="L26" s="661"/>
      <c r="M26" s="661"/>
      <c r="N26" s="661"/>
      <c r="O26" s="661"/>
      <c r="P26" s="661"/>
      <c r="Q26" s="662"/>
      <c r="R26" s="623" t="s">
        <v>107</v>
      </c>
      <c r="S26" s="624"/>
      <c r="T26" s="624"/>
      <c r="U26" s="624"/>
      <c r="V26" s="624"/>
      <c r="W26" s="624"/>
      <c r="X26" s="624"/>
      <c r="Y26" s="625"/>
      <c r="Z26" s="626" t="s">
        <v>107</v>
      </c>
      <c r="AA26" s="626"/>
      <c r="AB26" s="626"/>
      <c r="AC26" s="626"/>
      <c r="AD26" s="627" t="s">
        <v>107</v>
      </c>
      <c r="AE26" s="627"/>
      <c r="AF26" s="627"/>
      <c r="AG26" s="627"/>
      <c r="AH26" s="627"/>
      <c r="AI26" s="627"/>
      <c r="AJ26" s="627"/>
      <c r="AK26" s="627"/>
      <c r="AL26" s="628" t="s">
        <v>107</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107</v>
      </c>
      <c r="BH26" s="624"/>
      <c r="BI26" s="624"/>
      <c r="BJ26" s="624"/>
      <c r="BK26" s="624"/>
      <c r="BL26" s="624"/>
      <c r="BM26" s="624"/>
      <c r="BN26" s="625"/>
      <c r="BO26" s="626" t="s">
        <v>107</v>
      </c>
      <c r="BP26" s="626"/>
      <c r="BQ26" s="626"/>
      <c r="BR26" s="626"/>
      <c r="BS26" s="632" t="s">
        <v>107</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2502063</v>
      </c>
      <c r="CS26" s="624"/>
      <c r="CT26" s="624"/>
      <c r="CU26" s="624"/>
      <c r="CV26" s="624"/>
      <c r="CW26" s="624"/>
      <c r="CX26" s="624"/>
      <c r="CY26" s="625"/>
      <c r="CZ26" s="657">
        <v>12.9</v>
      </c>
      <c r="DA26" s="658"/>
      <c r="DB26" s="658"/>
      <c r="DC26" s="659"/>
      <c r="DD26" s="632">
        <v>2207270</v>
      </c>
      <c r="DE26" s="624"/>
      <c r="DF26" s="624"/>
      <c r="DG26" s="624"/>
      <c r="DH26" s="624"/>
      <c r="DI26" s="624"/>
      <c r="DJ26" s="624"/>
      <c r="DK26" s="625"/>
      <c r="DL26" s="632" t="s">
        <v>206</v>
      </c>
      <c r="DM26" s="624"/>
      <c r="DN26" s="624"/>
      <c r="DO26" s="624"/>
      <c r="DP26" s="624"/>
      <c r="DQ26" s="624"/>
      <c r="DR26" s="624"/>
      <c r="DS26" s="624"/>
      <c r="DT26" s="624"/>
      <c r="DU26" s="624"/>
      <c r="DV26" s="625"/>
      <c r="DW26" s="628" t="s">
        <v>206</v>
      </c>
      <c r="DX26" s="653"/>
      <c r="DY26" s="653"/>
      <c r="DZ26" s="653"/>
      <c r="EA26" s="653"/>
      <c r="EB26" s="653"/>
      <c r="EC26" s="654"/>
    </row>
    <row r="27" spans="2:133" ht="11.25" customHeight="1">
      <c r="B27" s="620" t="s">
        <v>276</v>
      </c>
      <c r="C27" s="621"/>
      <c r="D27" s="621"/>
      <c r="E27" s="621"/>
      <c r="F27" s="621"/>
      <c r="G27" s="621"/>
      <c r="H27" s="621"/>
      <c r="I27" s="621"/>
      <c r="J27" s="621"/>
      <c r="K27" s="621"/>
      <c r="L27" s="621"/>
      <c r="M27" s="621"/>
      <c r="N27" s="621"/>
      <c r="O27" s="621"/>
      <c r="P27" s="621"/>
      <c r="Q27" s="622"/>
      <c r="R27" s="623">
        <v>1399101</v>
      </c>
      <c r="S27" s="624"/>
      <c r="T27" s="624"/>
      <c r="U27" s="624"/>
      <c r="V27" s="624"/>
      <c r="W27" s="624"/>
      <c r="X27" s="624"/>
      <c r="Y27" s="625"/>
      <c r="Z27" s="626">
        <v>6.9</v>
      </c>
      <c r="AA27" s="626"/>
      <c r="AB27" s="626"/>
      <c r="AC27" s="626"/>
      <c r="AD27" s="627" t="s">
        <v>107</v>
      </c>
      <c r="AE27" s="627"/>
      <c r="AF27" s="627"/>
      <c r="AG27" s="627"/>
      <c r="AH27" s="627"/>
      <c r="AI27" s="627"/>
      <c r="AJ27" s="627"/>
      <c r="AK27" s="627"/>
      <c r="AL27" s="628" t="s">
        <v>107</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7063968</v>
      </c>
      <c r="BH27" s="624"/>
      <c r="BI27" s="624"/>
      <c r="BJ27" s="624"/>
      <c r="BK27" s="624"/>
      <c r="BL27" s="624"/>
      <c r="BM27" s="624"/>
      <c r="BN27" s="625"/>
      <c r="BO27" s="626">
        <v>100</v>
      </c>
      <c r="BP27" s="626"/>
      <c r="BQ27" s="626"/>
      <c r="BR27" s="626"/>
      <c r="BS27" s="632" t="s">
        <v>107</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5306072</v>
      </c>
      <c r="CS27" s="655"/>
      <c r="CT27" s="655"/>
      <c r="CU27" s="655"/>
      <c r="CV27" s="655"/>
      <c r="CW27" s="655"/>
      <c r="CX27" s="655"/>
      <c r="CY27" s="656"/>
      <c r="CZ27" s="657">
        <v>27.4</v>
      </c>
      <c r="DA27" s="658"/>
      <c r="DB27" s="658"/>
      <c r="DC27" s="659"/>
      <c r="DD27" s="632">
        <v>1661006</v>
      </c>
      <c r="DE27" s="655"/>
      <c r="DF27" s="655"/>
      <c r="DG27" s="655"/>
      <c r="DH27" s="655"/>
      <c r="DI27" s="655"/>
      <c r="DJ27" s="655"/>
      <c r="DK27" s="656"/>
      <c r="DL27" s="632">
        <v>1659833</v>
      </c>
      <c r="DM27" s="655"/>
      <c r="DN27" s="655"/>
      <c r="DO27" s="655"/>
      <c r="DP27" s="655"/>
      <c r="DQ27" s="655"/>
      <c r="DR27" s="655"/>
      <c r="DS27" s="655"/>
      <c r="DT27" s="655"/>
      <c r="DU27" s="655"/>
      <c r="DV27" s="656"/>
      <c r="DW27" s="628">
        <v>12.4</v>
      </c>
      <c r="DX27" s="653"/>
      <c r="DY27" s="653"/>
      <c r="DZ27" s="653"/>
      <c r="EA27" s="653"/>
      <c r="EB27" s="653"/>
      <c r="EC27" s="654"/>
    </row>
    <row r="28" spans="2:133" ht="11.25" customHeight="1">
      <c r="B28" s="620" t="s">
        <v>279</v>
      </c>
      <c r="C28" s="621"/>
      <c r="D28" s="621"/>
      <c r="E28" s="621"/>
      <c r="F28" s="621"/>
      <c r="G28" s="621"/>
      <c r="H28" s="621"/>
      <c r="I28" s="621"/>
      <c r="J28" s="621"/>
      <c r="K28" s="621"/>
      <c r="L28" s="621"/>
      <c r="M28" s="621"/>
      <c r="N28" s="621"/>
      <c r="O28" s="621"/>
      <c r="P28" s="621"/>
      <c r="Q28" s="622"/>
      <c r="R28" s="623">
        <v>38628</v>
      </c>
      <c r="S28" s="624"/>
      <c r="T28" s="624"/>
      <c r="U28" s="624"/>
      <c r="V28" s="624"/>
      <c r="W28" s="624"/>
      <c r="X28" s="624"/>
      <c r="Y28" s="625"/>
      <c r="Z28" s="626">
        <v>0.2</v>
      </c>
      <c r="AA28" s="626"/>
      <c r="AB28" s="626"/>
      <c r="AC28" s="626"/>
      <c r="AD28" s="627">
        <v>9455</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2162064</v>
      </c>
      <c r="CS28" s="624"/>
      <c r="CT28" s="624"/>
      <c r="CU28" s="624"/>
      <c r="CV28" s="624"/>
      <c r="CW28" s="624"/>
      <c r="CX28" s="624"/>
      <c r="CY28" s="625"/>
      <c r="CZ28" s="657">
        <v>11.2</v>
      </c>
      <c r="DA28" s="658"/>
      <c r="DB28" s="658"/>
      <c r="DC28" s="659"/>
      <c r="DD28" s="632">
        <v>2162064</v>
      </c>
      <c r="DE28" s="624"/>
      <c r="DF28" s="624"/>
      <c r="DG28" s="624"/>
      <c r="DH28" s="624"/>
      <c r="DI28" s="624"/>
      <c r="DJ28" s="624"/>
      <c r="DK28" s="625"/>
      <c r="DL28" s="632">
        <v>2162064</v>
      </c>
      <c r="DM28" s="624"/>
      <c r="DN28" s="624"/>
      <c r="DO28" s="624"/>
      <c r="DP28" s="624"/>
      <c r="DQ28" s="624"/>
      <c r="DR28" s="624"/>
      <c r="DS28" s="624"/>
      <c r="DT28" s="624"/>
      <c r="DU28" s="624"/>
      <c r="DV28" s="625"/>
      <c r="DW28" s="628">
        <v>16.2</v>
      </c>
      <c r="DX28" s="653"/>
      <c r="DY28" s="653"/>
      <c r="DZ28" s="653"/>
      <c r="EA28" s="653"/>
      <c r="EB28" s="653"/>
      <c r="EC28" s="654"/>
    </row>
    <row r="29" spans="2:133" ht="11.25" customHeight="1">
      <c r="B29" s="620" t="s">
        <v>281</v>
      </c>
      <c r="C29" s="621"/>
      <c r="D29" s="621"/>
      <c r="E29" s="621"/>
      <c r="F29" s="621"/>
      <c r="G29" s="621"/>
      <c r="H29" s="621"/>
      <c r="I29" s="621"/>
      <c r="J29" s="621"/>
      <c r="K29" s="621"/>
      <c r="L29" s="621"/>
      <c r="M29" s="621"/>
      <c r="N29" s="621"/>
      <c r="O29" s="621"/>
      <c r="P29" s="621"/>
      <c r="Q29" s="622"/>
      <c r="R29" s="623">
        <v>8875</v>
      </c>
      <c r="S29" s="624"/>
      <c r="T29" s="624"/>
      <c r="U29" s="624"/>
      <c r="V29" s="624"/>
      <c r="W29" s="624"/>
      <c r="X29" s="624"/>
      <c r="Y29" s="625"/>
      <c r="Z29" s="626">
        <v>0</v>
      </c>
      <c r="AA29" s="626"/>
      <c r="AB29" s="626"/>
      <c r="AC29" s="626"/>
      <c r="AD29" s="627" t="s">
        <v>107</v>
      </c>
      <c r="AE29" s="627"/>
      <c r="AF29" s="627"/>
      <c r="AG29" s="627"/>
      <c r="AH29" s="627"/>
      <c r="AI29" s="627"/>
      <c r="AJ29" s="627"/>
      <c r="AK29" s="627"/>
      <c r="AL29" s="628" t="s">
        <v>107</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2162064</v>
      </c>
      <c r="CS29" s="655"/>
      <c r="CT29" s="655"/>
      <c r="CU29" s="655"/>
      <c r="CV29" s="655"/>
      <c r="CW29" s="655"/>
      <c r="CX29" s="655"/>
      <c r="CY29" s="656"/>
      <c r="CZ29" s="657">
        <v>11.2</v>
      </c>
      <c r="DA29" s="658"/>
      <c r="DB29" s="658"/>
      <c r="DC29" s="659"/>
      <c r="DD29" s="632">
        <v>2162064</v>
      </c>
      <c r="DE29" s="655"/>
      <c r="DF29" s="655"/>
      <c r="DG29" s="655"/>
      <c r="DH29" s="655"/>
      <c r="DI29" s="655"/>
      <c r="DJ29" s="655"/>
      <c r="DK29" s="656"/>
      <c r="DL29" s="632">
        <v>2162064</v>
      </c>
      <c r="DM29" s="655"/>
      <c r="DN29" s="655"/>
      <c r="DO29" s="655"/>
      <c r="DP29" s="655"/>
      <c r="DQ29" s="655"/>
      <c r="DR29" s="655"/>
      <c r="DS29" s="655"/>
      <c r="DT29" s="655"/>
      <c r="DU29" s="655"/>
      <c r="DV29" s="656"/>
      <c r="DW29" s="628">
        <v>16.2</v>
      </c>
      <c r="DX29" s="653"/>
      <c r="DY29" s="653"/>
      <c r="DZ29" s="653"/>
      <c r="EA29" s="653"/>
      <c r="EB29" s="653"/>
      <c r="EC29" s="654"/>
    </row>
    <row r="30" spans="2:133" ht="11.25" customHeight="1">
      <c r="B30" s="620" t="s">
        <v>286</v>
      </c>
      <c r="C30" s="621"/>
      <c r="D30" s="621"/>
      <c r="E30" s="621"/>
      <c r="F30" s="621"/>
      <c r="G30" s="621"/>
      <c r="H30" s="621"/>
      <c r="I30" s="621"/>
      <c r="J30" s="621"/>
      <c r="K30" s="621"/>
      <c r="L30" s="621"/>
      <c r="M30" s="621"/>
      <c r="N30" s="621"/>
      <c r="O30" s="621"/>
      <c r="P30" s="621"/>
      <c r="Q30" s="622"/>
      <c r="R30" s="623">
        <v>42510</v>
      </c>
      <c r="S30" s="624"/>
      <c r="T30" s="624"/>
      <c r="U30" s="624"/>
      <c r="V30" s="624"/>
      <c r="W30" s="624"/>
      <c r="X30" s="624"/>
      <c r="Y30" s="625"/>
      <c r="Z30" s="626">
        <v>0.2</v>
      </c>
      <c r="AA30" s="626"/>
      <c r="AB30" s="626"/>
      <c r="AC30" s="626"/>
      <c r="AD30" s="627" t="s">
        <v>107</v>
      </c>
      <c r="AE30" s="627"/>
      <c r="AF30" s="627"/>
      <c r="AG30" s="627"/>
      <c r="AH30" s="627"/>
      <c r="AI30" s="627"/>
      <c r="AJ30" s="627"/>
      <c r="AK30" s="627"/>
      <c r="AL30" s="628" t="s">
        <v>107</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96</v>
      </c>
      <c r="BH30" s="682"/>
      <c r="BI30" s="682"/>
      <c r="BJ30" s="682"/>
      <c r="BK30" s="682"/>
      <c r="BL30" s="682"/>
      <c r="BM30" s="618">
        <v>79.8</v>
      </c>
      <c r="BN30" s="682"/>
      <c r="BO30" s="682"/>
      <c r="BP30" s="682"/>
      <c r="BQ30" s="683"/>
      <c r="BR30" s="681">
        <v>95.7</v>
      </c>
      <c r="BS30" s="682"/>
      <c r="BT30" s="682"/>
      <c r="BU30" s="682"/>
      <c r="BV30" s="682"/>
      <c r="BW30" s="682"/>
      <c r="BX30" s="618">
        <v>79.2</v>
      </c>
      <c r="BY30" s="682"/>
      <c r="BZ30" s="682"/>
      <c r="CA30" s="682"/>
      <c r="CB30" s="683"/>
      <c r="CD30" s="686"/>
      <c r="CE30" s="687"/>
      <c r="CF30" s="637" t="s">
        <v>289</v>
      </c>
      <c r="CG30" s="638"/>
      <c r="CH30" s="638"/>
      <c r="CI30" s="638"/>
      <c r="CJ30" s="638"/>
      <c r="CK30" s="638"/>
      <c r="CL30" s="638"/>
      <c r="CM30" s="638"/>
      <c r="CN30" s="638"/>
      <c r="CO30" s="638"/>
      <c r="CP30" s="638"/>
      <c r="CQ30" s="639"/>
      <c r="CR30" s="623">
        <v>1959767</v>
      </c>
      <c r="CS30" s="624"/>
      <c r="CT30" s="624"/>
      <c r="CU30" s="624"/>
      <c r="CV30" s="624"/>
      <c r="CW30" s="624"/>
      <c r="CX30" s="624"/>
      <c r="CY30" s="625"/>
      <c r="CZ30" s="657">
        <v>10.1</v>
      </c>
      <c r="DA30" s="658"/>
      <c r="DB30" s="658"/>
      <c r="DC30" s="659"/>
      <c r="DD30" s="632">
        <v>1959767</v>
      </c>
      <c r="DE30" s="624"/>
      <c r="DF30" s="624"/>
      <c r="DG30" s="624"/>
      <c r="DH30" s="624"/>
      <c r="DI30" s="624"/>
      <c r="DJ30" s="624"/>
      <c r="DK30" s="625"/>
      <c r="DL30" s="632">
        <v>1959767</v>
      </c>
      <c r="DM30" s="624"/>
      <c r="DN30" s="624"/>
      <c r="DO30" s="624"/>
      <c r="DP30" s="624"/>
      <c r="DQ30" s="624"/>
      <c r="DR30" s="624"/>
      <c r="DS30" s="624"/>
      <c r="DT30" s="624"/>
      <c r="DU30" s="624"/>
      <c r="DV30" s="625"/>
      <c r="DW30" s="628">
        <v>14.7</v>
      </c>
      <c r="DX30" s="653"/>
      <c r="DY30" s="653"/>
      <c r="DZ30" s="653"/>
      <c r="EA30" s="653"/>
      <c r="EB30" s="653"/>
      <c r="EC30" s="654"/>
    </row>
    <row r="31" spans="2:133" ht="11.25" customHeight="1">
      <c r="B31" s="620" t="s">
        <v>290</v>
      </c>
      <c r="C31" s="621"/>
      <c r="D31" s="621"/>
      <c r="E31" s="621"/>
      <c r="F31" s="621"/>
      <c r="G31" s="621"/>
      <c r="H31" s="621"/>
      <c r="I31" s="621"/>
      <c r="J31" s="621"/>
      <c r="K31" s="621"/>
      <c r="L31" s="621"/>
      <c r="M31" s="621"/>
      <c r="N31" s="621"/>
      <c r="O31" s="621"/>
      <c r="P31" s="621"/>
      <c r="Q31" s="622"/>
      <c r="R31" s="623">
        <v>493047</v>
      </c>
      <c r="S31" s="624"/>
      <c r="T31" s="624"/>
      <c r="U31" s="624"/>
      <c r="V31" s="624"/>
      <c r="W31" s="624"/>
      <c r="X31" s="624"/>
      <c r="Y31" s="625"/>
      <c r="Z31" s="626">
        <v>2.4</v>
      </c>
      <c r="AA31" s="626"/>
      <c r="AB31" s="626"/>
      <c r="AC31" s="626"/>
      <c r="AD31" s="627" t="s">
        <v>107</v>
      </c>
      <c r="AE31" s="627"/>
      <c r="AF31" s="627"/>
      <c r="AG31" s="627"/>
      <c r="AH31" s="627"/>
      <c r="AI31" s="627"/>
      <c r="AJ31" s="627"/>
      <c r="AK31" s="627"/>
      <c r="AL31" s="628" t="s">
        <v>107</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95.9</v>
      </c>
      <c r="BH31" s="655"/>
      <c r="BI31" s="655"/>
      <c r="BJ31" s="655"/>
      <c r="BK31" s="655"/>
      <c r="BL31" s="655"/>
      <c r="BM31" s="629">
        <v>80.8</v>
      </c>
      <c r="BN31" s="679"/>
      <c r="BO31" s="679"/>
      <c r="BP31" s="679"/>
      <c r="BQ31" s="680"/>
      <c r="BR31" s="678">
        <v>95.5</v>
      </c>
      <c r="BS31" s="655"/>
      <c r="BT31" s="655"/>
      <c r="BU31" s="655"/>
      <c r="BV31" s="655"/>
      <c r="BW31" s="655"/>
      <c r="BX31" s="629">
        <v>80.2</v>
      </c>
      <c r="BY31" s="679"/>
      <c r="BZ31" s="679"/>
      <c r="CA31" s="679"/>
      <c r="CB31" s="680"/>
      <c r="CD31" s="686"/>
      <c r="CE31" s="687"/>
      <c r="CF31" s="637" t="s">
        <v>293</v>
      </c>
      <c r="CG31" s="638"/>
      <c r="CH31" s="638"/>
      <c r="CI31" s="638"/>
      <c r="CJ31" s="638"/>
      <c r="CK31" s="638"/>
      <c r="CL31" s="638"/>
      <c r="CM31" s="638"/>
      <c r="CN31" s="638"/>
      <c r="CO31" s="638"/>
      <c r="CP31" s="638"/>
      <c r="CQ31" s="639"/>
      <c r="CR31" s="623">
        <v>202297</v>
      </c>
      <c r="CS31" s="655"/>
      <c r="CT31" s="655"/>
      <c r="CU31" s="655"/>
      <c r="CV31" s="655"/>
      <c r="CW31" s="655"/>
      <c r="CX31" s="655"/>
      <c r="CY31" s="656"/>
      <c r="CZ31" s="657">
        <v>1</v>
      </c>
      <c r="DA31" s="658"/>
      <c r="DB31" s="658"/>
      <c r="DC31" s="659"/>
      <c r="DD31" s="632">
        <v>202297</v>
      </c>
      <c r="DE31" s="655"/>
      <c r="DF31" s="655"/>
      <c r="DG31" s="655"/>
      <c r="DH31" s="655"/>
      <c r="DI31" s="655"/>
      <c r="DJ31" s="655"/>
      <c r="DK31" s="656"/>
      <c r="DL31" s="632">
        <v>202297</v>
      </c>
      <c r="DM31" s="655"/>
      <c r="DN31" s="655"/>
      <c r="DO31" s="655"/>
      <c r="DP31" s="655"/>
      <c r="DQ31" s="655"/>
      <c r="DR31" s="655"/>
      <c r="DS31" s="655"/>
      <c r="DT31" s="655"/>
      <c r="DU31" s="655"/>
      <c r="DV31" s="656"/>
      <c r="DW31" s="628">
        <v>1.5</v>
      </c>
      <c r="DX31" s="653"/>
      <c r="DY31" s="653"/>
      <c r="DZ31" s="653"/>
      <c r="EA31" s="653"/>
      <c r="EB31" s="653"/>
      <c r="EC31" s="654"/>
    </row>
    <row r="32" spans="2:133" ht="11.25" customHeight="1">
      <c r="B32" s="620" t="s">
        <v>294</v>
      </c>
      <c r="C32" s="621"/>
      <c r="D32" s="621"/>
      <c r="E32" s="621"/>
      <c r="F32" s="621"/>
      <c r="G32" s="621"/>
      <c r="H32" s="621"/>
      <c r="I32" s="621"/>
      <c r="J32" s="621"/>
      <c r="K32" s="621"/>
      <c r="L32" s="621"/>
      <c r="M32" s="621"/>
      <c r="N32" s="621"/>
      <c r="O32" s="621"/>
      <c r="P32" s="621"/>
      <c r="Q32" s="622"/>
      <c r="R32" s="623">
        <v>685925</v>
      </c>
      <c r="S32" s="624"/>
      <c r="T32" s="624"/>
      <c r="U32" s="624"/>
      <c r="V32" s="624"/>
      <c r="W32" s="624"/>
      <c r="X32" s="624"/>
      <c r="Y32" s="625"/>
      <c r="Z32" s="626">
        <v>3.4</v>
      </c>
      <c r="AA32" s="626"/>
      <c r="AB32" s="626"/>
      <c r="AC32" s="626"/>
      <c r="AD32" s="627">
        <v>5571</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95.5</v>
      </c>
      <c r="BH32" s="691"/>
      <c r="BI32" s="691"/>
      <c r="BJ32" s="691"/>
      <c r="BK32" s="691"/>
      <c r="BL32" s="691"/>
      <c r="BM32" s="692">
        <v>75.2</v>
      </c>
      <c r="BN32" s="691"/>
      <c r="BO32" s="691"/>
      <c r="BP32" s="691"/>
      <c r="BQ32" s="693"/>
      <c r="BR32" s="690">
        <v>95.1</v>
      </c>
      <c r="BS32" s="691"/>
      <c r="BT32" s="691"/>
      <c r="BU32" s="691"/>
      <c r="BV32" s="691"/>
      <c r="BW32" s="691"/>
      <c r="BX32" s="692">
        <v>74.5</v>
      </c>
      <c r="BY32" s="691"/>
      <c r="BZ32" s="691"/>
      <c r="CA32" s="691"/>
      <c r="CB32" s="693"/>
      <c r="CD32" s="688"/>
      <c r="CE32" s="689"/>
      <c r="CF32" s="637" t="s">
        <v>296</v>
      </c>
      <c r="CG32" s="638"/>
      <c r="CH32" s="638"/>
      <c r="CI32" s="638"/>
      <c r="CJ32" s="638"/>
      <c r="CK32" s="638"/>
      <c r="CL32" s="638"/>
      <c r="CM32" s="638"/>
      <c r="CN32" s="638"/>
      <c r="CO32" s="638"/>
      <c r="CP32" s="638"/>
      <c r="CQ32" s="639"/>
      <c r="CR32" s="623" t="s">
        <v>107</v>
      </c>
      <c r="CS32" s="624"/>
      <c r="CT32" s="624"/>
      <c r="CU32" s="624"/>
      <c r="CV32" s="624"/>
      <c r="CW32" s="624"/>
      <c r="CX32" s="624"/>
      <c r="CY32" s="625"/>
      <c r="CZ32" s="657" t="s">
        <v>107</v>
      </c>
      <c r="DA32" s="658"/>
      <c r="DB32" s="658"/>
      <c r="DC32" s="659"/>
      <c r="DD32" s="632" t="s">
        <v>107</v>
      </c>
      <c r="DE32" s="624"/>
      <c r="DF32" s="624"/>
      <c r="DG32" s="624"/>
      <c r="DH32" s="624"/>
      <c r="DI32" s="624"/>
      <c r="DJ32" s="624"/>
      <c r="DK32" s="625"/>
      <c r="DL32" s="632" t="s">
        <v>107</v>
      </c>
      <c r="DM32" s="624"/>
      <c r="DN32" s="624"/>
      <c r="DO32" s="624"/>
      <c r="DP32" s="624"/>
      <c r="DQ32" s="624"/>
      <c r="DR32" s="624"/>
      <c r="DS32" s="624"/>
      <c r="DT32" s="624"/>
      <c r="DU32" s="624"/>
      <c r="DV32" s="625"/>
      <c r="DW32" s="628" t="s">
        <v>107</v>
      </c>
      <c r="DX32" s="653"/>
      <c r="DY32" s="653"/>
      <c r="DZ32" s="653"/>
      <c r="EA32" s="653"/>
      <c r="EB32" s="653"/>
      <c r="EC32" s="654"/>
    </row>
    <row r="33" spans="2:133" ht="11.25" customHeight="1">
      <c r="B33" s="620" t="s">
        <v>297</v>
      </c>
      <c r="C33" s="621"/>
      <c r="D33" s="621"/>
      <c r="E33" s="621"/>
      <c r="F33" s="621"/>
      <c r="G33" s="621"/>
      <c r="H33" s="621"/>
      <c r="I33" s="621"/>
      <c r="J33" s="621"/>
      <c r="K33" s="621"/>
      <c r="L33" s="621"/>
      <c r="M33" s="621"/>
      <c r="N33" s="621"/>
      <c r="O33" s="621"/>
      <c r="P33" s="621"/>
      <c r="Q33" s="622"/>
      <c r="R33" s="623">
        <v>1221700</v>
      </c>
      <c r="S33" s="624"/>
      <c r="T33" s="624"/>
      <c r="U33" s="624"/>
      <c r="V33" s="624"/>
      <c r="W33" s="624"/>
      <c r="X33" s="624"/>
      <c r="Y33" s="625"/>
      <c r="Z33" s="626">
        <v>6</v>
      </c>
      <c r="AA33" s="626"/>
      <c r="AB33" s="626"/>
      <c r="AC33" s="626"/>
      <c r="AD33" s="627" t="s">
        <v>107</v>
      </c>
      <c r="AE33" s="627"/>
      <c r="AF33" s="627"/>
      <c r="AG33" s="627"/>
      <c r="AH33" s="627"/>
      <c r="AI33" s="627"/>
      <c r="AJ33" s="627"/>
      <c r="AK33" s="627"/>
      <c r="AL33" s="628" t="s">
        <v>107</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7629195</v>
      </c>
      <c r="CS33" s="655"/>
      <c r="CT33" s="655"/>
      <c r="CU33" s="655"/>
      <c r="CV33" s="655"/>
      <c r="CW33" s="655"/>
      <c r="CX33" s="655"/>
      <c r="CY33" s="656"/>
      <c r="CZ33" s="657">
        <v>39.4</v>
      </c>
      <c r="DA33" s="658"/>
      <c r="DB33" s="658"/>
      <c r="DC33" s="659"/>
      <c r="DD33" s="632">
        <v>6220803</v>
      </c>
      <c r="DE33" s="655"/>
      <c r="DF33" s="655"/>
      <c r="DG33" s="655"/>
      <c r="DH33" s="655"/>
      <c r="DI33" s="655"/>
      <c r="DJ33" s="655"/>
      <c r="DK33" s="656"/>
      <c r="DL33" s="632">
        <v>4885218</v>
      </c>
      <c r="DM33" s="655"/>
      <c r="DN33" s="655"/>
      <c r="DO33" s="655"/>
      <c r="DP33" s="655"/>
      <c r="DQ33" s="655"/>
      <c r="DR33" s="655"/>
      <c r="DS33" s="655"/>
      <c r="DT33" s="655"/>
      <c r="DU33" s="655"/>
      <c r="DV33" s="656"/>
      <c r="DW33" s="628">
        <v>36.6</v>
      </c>
      <c r="DX33" s="653"/>
      <c r="DY33" s="653"/>
      <c r="DZ33" s="653"/>
      <c r="EA33" s="653"/>
      <c r="EB33" s="653"/>
      <c r="EC33" s="654"/>
    </row>
    <row r="34" spans="2:133" ht="11.25" customHeight="1">
      <c r="B34" s="620" t="s">
        <v>299</v>
      </c>
      <c r="C34" s="621"/>
      <c r="D34" s="621"/>
      <c r="E34" s="621"/>
      <c r="F34" s="621"/>
      <c r="G34" s="621"/>
      <c r="H34" s="621"/>
      <c r="I34" s="621"/>
      <c r="J34" s="621"/>
      <c r="K34" s="621"/>
      <c r="L34" s="621"/>
      <c r="M34" s="621"/>
      <c r="N34" s="621"/>
      <c r="O34" s="621"/>
      <c r="P34" s="621"/>
      <c r="Q34" s="622"/>
      <c r="R34" s="623" t="s">
        <v>107</v>
      </c>
      <c r="S34" s="624"/>
      <c r="T34" s="624"/>
      <c r="U34" s="624"/>
      <c r="V34" s="624"/>
      <c r="W34" s="624"/>
      <c r="X34" s="624"/>
      <c r="Y34" s="625"/>
      <c r="Z34" s="626" t="s">
        <v>107</v>
      </c>
      <c r="AA34" s="626"/>
      <c r="AB34" s="626"/>
      <c r="AC34" s="626"/>
      <c r="AD34" s="627" t="s">
        <v>107</v>
      </c>
      <c r="AE34" s="627"/>
      <c r="AF34" s="627"/>
      <c r="AG34" s="627"/>
      <c r="AH34" s="627"/>
      <c r="AI34" s="627"/>
      <c r="AJ34" s="627"/>
      <c r="AK34" s="627"/>
      <c r="AL34" s="628" t="s">
        <v>107</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2815424</v>
      </c>
      <c r="CS34" s="624"/>
      <c r="CT34" s="624"/>
      <c r="CU34" s="624"/>
      <c r="CV34" s="624"/>
      <c r="CW34" s="624"/>
      <c r="CX34" s="624"/>
      <c r="CY34" s="625"/>
      <c r="CZ34" s="657">
        <v>14.5</v>
      </c>
      <c r="DA34" s="658"/>
      <c r="DB34" s="658"/>
      <c r="DC34" s="659"/>
      <c r="DD34" s="632">
        <v>2153843</v>
      </c>
      <c r="DE34" s="624"/>
      <c r="DF34" s="624"/>
      <c r="DG34" s="624"/>
      <c r="DH34" s="624"/>
      <c r="DI34" s="624"/>
      <c r="DJ34" s="624"/>
      <c r="DK34" s="625"/>
      <c r="DL34" s="632">
        <v>2071047</v>
      </c>
      <c r="DM34" s="624"/>
      <c r="DN34" s="624"/>
      <c r="DO34" s="624"/>
      <c r="DP34" s="624"/>
      <c r="DQ34" s="624"/>
      <c r="DR34" s="624"/>
      <c r="DS34" s="624"/>
      <c r="DT34" s="624"/>
      <c r="DU34" s="624"/>
      <c r="DV34" s="625"/>
      <c r="DW34" s="628">
        <v>15.5</v>
      </c>
      <c r="DX34" s="653"/>
      <c r="DY34" s="653"/>
      <c r="DZ34" s="653"/>
      <c r="EA34" s="653"/>
      <c r="EB34" s="653"/>
      <c r="EC34" s="654"/>
    </row>
    <row r="35" spans="2:133" ht="11.25" customHeight="1">
      <c r="B35" s="620" t="s">
        <v>303</v>
      </c>
      <c r="C35" s="621"/>
      <c r="D35" s="621"/>
      <c r="E35" s="621"/>
      <c r="F35" s="621"/>
      <c r="G35" s="621"/>
      <c r="H35" s="621"/>
      <c r="I35" s="621"/>
      <c r="J35" s="621"/>
      <c r="K35" s="621"/>
      <c r="L35" s="621"/>
      <c r="M35" s="621"/>
      <c r="N35" s="621"/>
      <c r="O35" s="621"/>
      <c r="P35" s="621"/>
      <c r="Q35" s="622"/>
      <c r="R35" s="623">
        <v>1012400</v>
      </c>
      <c r="S35" s="624"/>
      <c r="T35" s="624"/>
      <c r="U35" s="624"/>
      <c r="V35" s="624"/>
      <c r="W35" s="624"/>
      <c r="X35" s="624"/>
      <c r="Y35" s="625"/>
      <c r="Z35" s="626">
        <v>5</v>
      </c>
      <c r="AA35" s="626"/>
      <c r="AB35" s="626"/>
      <c r="AC35" s="626"/>
      <c r="AD35" s="627" t="s">
        <v>107</v>
      </c>
      <c r="AE35" s="627"/>
      <c r="AF35" s="627"/>
      <c r="AG35" s="627"/>
      <c r="AH35" s="627"/>
      <c r="AI35" s="627"/>
      <c r="AJ35" s="627"/>
      <c r="AK35" s="627"/>
      <c r="AL35" s="628" t="s">
        <v>107</v>
      </c>
      <c r="AM35" s="629"/>
      <c r="AN35" s="629"/>
      <c r="AO35" s="630"/>
      <c r="AP35" s="186"/>
      <c r="AQ35" s="634" t="s">
        <v>304</v>
      </c>
      <c r="AR35" s="635"/>
      <c r="AS35" s="635"/>
      <c r="AT35" s="635"/>
      <c r="AU35" s="635"/>
      <c r="AV35" s="635"/>
      <c r="AW35" s="635"/>
      <c r="AX35" s="635"/>
      <c r="AY35" s="636"/>
      <c r="AZ35" s="612">
        <v>2349914</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-328406</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103110</v>
      </c>
      <c r="CS35" s="655"/>
      <c r="CT35" s="655"/>
      <c r="CU35" s="655"/>
      <c r="CV35" s="655"/>
      <c r="CW35" s="655"/>
      <c r="CX35" s="655"/>
      <c r="CY35" s="656"/>
      <c r="CZ35" s="657">
        <v>0.5</v>
      </c>
      <c r="DA35" s="658"/>
      <c r="DB35" s="658"/>
      <c r="DC35" s="659"/>
      <c r="DD35" s="632">
        <v>95460</v>
      </c>
      <c r="DE35" s="655"/>
      <c r="DF35" s="655"/>
      <c r="DG35" s="655"/>
      <c r="DH35" s="655"/>
      <c r="DI35" s="655"/>
      <c r="DJ35" s="655"/>
      <c r="DK35" s="656"/>
      <c r="DL35" s="632">
        <v>95460</v>
      </c>
      <c r="DM35" s="655"/>
      <c r="DN35" s="655"/>
      <c r="DO35" s="655"/>
      <c r="DP35" s="655"/>
      <c r="DQ35" s="655"/>
      <c r="DR35" s="655"/>
      <c r="DS35" s="655"/>
      <c r="DT35" s="655"/>
      <c r="DU35" s="655"/>
      <c r="DV35" s="656"/>
      <c r="DW35" s="628">
        <v>0.7</v>
      </c>
      <c r="DX35" s="653"/>
      <c r="DY35" s="653"/>
      <c r="DZ35" s="653"/>
      <c r="EA35" s="653"/>
      <c r="EB35" s="653"/>
      <c r="EC35" s="654"/>
    </row>
    <row r="36" spans="2:133" ht="11.25" customHeight="1">
      <c r="B36" s="666" t="s">
        <v>307</v>
      </c>
      <c r="C36" s="667"/>
      <c r="D36" s="667"/>
      <c r="E36" s="667"/>
      <c r="F36" s="667"/>
      <c r="G36" s="667"/>
      <c r="H36" s="667"/>
      <c r="I36" s="667"/>
      <c r="J36" s="667"/>
      <c r="K36" s="667"/>
      <c r="L36" s="667"/>
      <c r="M36" s="667"/>
      <c r="N36" s="667"/>
      <c r="O36" s="667"/>
      <c r="P36" s="667"/>
      <c r="Q36" s="668"/>
      <c r="R36" s="695">
        <v>20412991</v>
      </c>
      <c r="S36" s="696"/>
      <c r="T36" s="696"/>
      <c r="U36" s="696"/>
      <c r="V36" s="696"/>
      <c r="W36" s="696"/>
      <c r="X36" s="696"/>
      <c r="Y36" s="697"/>
      <c r="Z36" s="698">
        <v>100</v>
      </c>
      <c r="AA36" s="698"/>
      <c r="AB36" s="698"/>
      <c r="AC36" s="698"/>
      <c r="AD36" s="699">
        <v>12338306</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237657</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-419863</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2283844</v>
      </c>
      <c r="CS36" s="624"/>
      <c r="CT36" s="624"/>
      <c r="CU36" s="624"/>
      <c r="CV36" s="624"/>
      <c r="CW36" s="624"/>
      <c r="CX36" s="624"/>
      <c r="CY36" s="625"/>
      <c r="CZ36" s="657">
        <v>11.8</v>
      </c>
      <c r="DA36" s="658"/>
      <c r="DB36" s="658"/>
      <c r="DC36" s="659"/>
      <c r="DD36" s="632">
        <v>2076079</v>
      </c>
      <c r="DE36" s="624"/>
      <c r="DF36" s="624"/>
      <c r="DG36" s="624"/>
      <c r="DH36" s="624"/>
      <c r="DI36" s="624"/>
      <c r="DJ36" s="624"/>
      <c r="DK36" s="625"/>
      <c r="DL36" s="632">
        <v>1312299</v>
      </c>
      <c r="DM36" s="624"/>
      <c r="DN36" s="624"/>
      <c r="DO36" s="624"/>
      <c r="DP36" s="624"/>
      <c r="DQ36" s="624"/>
      <c r="DR36" s="624"/>
      <c r="DS36" s="624"/>
      <c r="DT36" s="624"/>
      <c r="DU36" s="624"/>
      <c r="DV36" s="625"/>
      <c r="DW36" s="628">
        <v>9.8000000000000007</v>
      </c>
      <c r="DX36" s="653"/>
      <c r="DY36" s="653"/>
      <c r="DZ36" s="653"/>
      <c r="EA36" s="653"/>
      <c r="EB36" s="653"/>
      <c r="EC36" s="654"/>
    </row>
    <row r="37" spans="2:133" ht="11.25" customHeight="1">
      <c r="AQ37" s="702" t="s">
        <v>311</v>
      </c>
      <c r="AR37" s="703"/>
      <c r="AS37" s="703"/>
      <c r="AT37" s="703"/>
      <c r="AU37" s="703"/>
      <c r="AV37" s="703"/>
      <c r="AW37" s="703"/>
      <c r="AX37" s="703"/>
      <c r="AY37" s="704"/>
      <c r="AZ37" s="623">
        <v>120016</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13844</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1373352</v>
      </c>
      <c r="CS37" s="655"/>
      <c r="CT37" s="655"/>
      <c r="CU37" s="655"/>
      <c r="CV37" s="655"/>
      <c r="CW37" s="655"/>
      <c r="CX37" s="655"/>
      <c r="CY37" s="656"/>
      <c r="CZ37" s="657">
        <v>7.1</v>
      </c>
      <c r="DA37" s="658"/>
      <c r="DB37" s="658"/>
      <c r="DC37" s="659"/>
      <c r="DD37" s="632">
        <v>1373352</v>
      </c>
      <c r="DE37" s="655"/>
      <c r="DF37" s="655"/>
      <c r="DG37" s="655"/>
      <c r="DH37" s="655"/>
      <c r="DI37" s="655"/>
      <c r="DJ37" s="655"/>
      <c r="DK37" s="656"/>
      <c r="DL37" s="632">
        <v>1193099</v>
      </c>
      <c r="DM37" s="655"/>
      <c r="DN37" s="655"/>
      <c r="DO37" s="655"/>
      <c r="DP37" s="655"/>
      <c r="DQ37" s="655"/>
      <c r="DR37" s="655"/>
      <c r="DS37" s="655"/>
      <c r="DT37" s="655"/>
      <c r="DU37" s="655"/>
      <c r="DV37" s="656"/>
      <c r="DW37" s="628">
        <v>8.9</v>
      </c>
      <c r="DX37" s="653"/>
      <c r="DY37" s="653"/>
      <c r="DZ37" s="653"/>
      <c r="EA37" s="653"/>
      <c r="EB37" s="653"/>
      <c r="EC37" s="654"/>
    </row>
    <row r="38" spans="2:133" ht="11.25" customHeight="1">
      <c r="AQ38" s="702" t="s">
        <v>314</v>
      </c>
      <c r="AR38" s="703"/>
      <c r="AS38" s="703"/>
      <c r="AT38" s="703"/>
      <c r="AU38" s="703"/>
      <c r="AV38" s="703"/>
      <c r="AW38" s="703"/>
      <c r="AX38" s="703"/>
      <c r="AY38" s="704"/>
      <c r="AZ38" s="623" t="s">
        <v>107</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24880</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2229898</v>
      </c>
      <c r="CS38" s="624"/>
      <c r="CT38" s="624"/>
      <c r="CU38" s="624"/>
      <c r="CV38" s="624"/>
      <c r="CW38" s="624"/>
      <c r="CX38" s="624"/>
      <c r="CY38" s="625"/>
      <c r="CZ38" s="657">
        <v>11.5</v>
      </c>
      <c r="DA38" s="658"/>
      <c r="DB38" s="658"/>
      <c r="DC38" s="659"/>
      <c r="DD38" s="632">
        <v>1749122</v>
      </c>
      <c r="DE38" s="624"/>
      <c r="DF38" s="624"/>
      <c r="DG38" s="624"/>
      <c r="DH38" s="624"/>
      <c r="DI38" s="624"/>
      <c r="DJ38" s="624"/>
      <c r="DK38" s="625"/>
      <c r="DL38" s="632">
        <v>1406412</v>
      </c>
      <c r="DM38" s="624"/>
      <c r="DN38" s="624"/>
      <c r="DO38" s="624"/>
      <c r="DP38" s="624"/>
      <c r="DQ38" s="624"/>
      <c r="DR38" s="624"/>
      <c r="DS38" s="624"/>
      <c r="DT38" s="624"/>
      <c r="DU38" s="624"/>
      <c r="DV38" s="625"/>
      <c r="DW38" s="628">
        <v>10.5</v>
      </c>
      <c r="DX38" s="653"/>
      <c r="DY38" s="653"/>
      <c r="DZ38" s="653"/>
      <c r="EA38" s="653"/>
      <c r="EB38" s="653"/>
      <c r="EC38" s="654"/>
    </row>
    <row r="39" spans="2:133" ht="11.25" customHeight="1">
      <c r="AQ39" s="702" t="s">
        <v>317</v>
      </c>
      <c r="AR39" s="703"/>
      <c r="AS39" s="703"/>
      <c r="AT39" s="703"/>
      <c r="AU39" s="703"/>
      <c r="AV39" s="703"/>
      <c r="AW39" s="703"/>
      <c r="AX39" s="703"/>
      <c r="AY39" s="704"/>
      <c r="AZ39" s="623" t="s">
        <v>107</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95</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121182</v>
      </c>
      <c r="CS39" s="655"/>
      <c r="CT39" s="655"/>
      <c r="CU39" s="655"/>
      <c r="CV39" s="655"/>
      <c r="CW39" s="655"/>
      <c r="CX39" s="655"/>
      <c r="CY39" s="656"/>
      <c r="CZ39" s="657">
        <v>0.6</v>
      </c>
      <c r="DA39" s="658"/>
      <c r="DB39" s="658"/>
      <c r="DC39" s="659"/>
      <c r="DD39" s="632">
        <v>113462</v>
      </c>
      <c r="DE39" s="655"/>
      <c r="DF39" s="655"/>
      <c r="DG39" s="655"/>
      <c r="DH39" s="655"/>
      <c r="DI39" s="655"/>
      <c r="DJ39" s="655"/>
      <c r="DK39" s="656"/>
      <c r="DL39" s="632" t="s">
        <v>107</v>
      </c>
      <c r="DM39" s="655"/>
      <c r="DN39" s="655"/>
      <c r="DO39" s="655"/>
      <c r="DP39" s="655"/>
      <c r="DQ39" s="655"/>
      <c r="DR39" s="655"/>
      <c r="DS39" s="655"/>
      <c r="DT39" s="655"/>
      <c r="DU39" s="655"/>
      <c r="DV39" s="656"/>
      <c r="DW39" s="628" t="s">
        <v>107</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788045</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103</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75737</v>
      </c>
      <c r="CS40" s="624"/>
      <c r="CT40" s="624"/>
      <c r="CU40" s="624"/>
      <c r="CV40" s="624"/>
      <c r="CW40" s="624"/>
      <c r="CX40" s="624"/>
      <c r="CY40" s="625"/>
      <c r="CZ40" s="657">
        <v>0.4</v>
      </c>
      <c r="DA40" s="658"/>
      <c r="DB40" s="658"/>
      <c r="DC40" s="659"/>
      <c r="DD40" s="632">
        <v>32837</v>
      </c>
      <c r="DE40" s="624"/>
      <c r="DF40" s="624"/>
      <c r="DG40" s="624"/>
      <c r="DH40" s="624"/>
      <c r="DI40" s="624"/>
      <c r="DJ40" s="624"/>
      <c r="DK40" s="625"/>
      <c r="DL40" s="632" t="s">
        <v>107</v>
      </c>
      <c r="DM40" s="624"/>
      <c r="DN40" s="624"/>
      <c r="DO40" s="624"/>
      <c r="DP40" s="624"/>
      <c r="DQ40" s="624"/>
      <c r="DR40" s="624"/>
      <c r="DS40" s="624"/>
      <c r="DT40" s="624"/>
      <c r="DU40" s="624"/>
      <c r="DV40" s="625"/>
      <c r="DW40" s="628" t="s">
        <v>107</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1204196</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264</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206</v>
      </c>
      <c r="CS41" s="655"/>
      <c r="CT41" s="655"/>
      <c r="CU41" s="655"/>
      <c r="CV41" s="655"/>
      <c r="CW41" s="655"/>
      <c r="CX41" s="655"/>
      <c r="CY41" s="656"/>
      <c r="CZ41" s="657" t="s">
        <v>206</v>
      </c>
      <c r="DA41" s="658"/>
      <c r="DB41" s="658"/>
      <c r="DC41" s="659"/>
      <c r="DD41" s="632" t="s">
        <v>206</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605441</v>
      </c>
      <c r="CS42" s="624"/>
      <c r="CT42" s="624"/>
      <c r="CU42" s="624"/>
      <c r="CV42" s="624"/>
      <c r="CW42" s="624"/>
      <c r="CX42" s="624"/>
      <c r="CY42" s="625"/>
      <c r="CZ42" s="657">
        <v>3.1</v>
      </c>
      <c r="DA42" s="706"/>
      <c r="DB42" s="706"/>
      <c r="DC42" s="707"/>
      <c r="DD42" s="632">
        <v>215098</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87726</v>
      </c>
      <c r="CS43" s="655"/>
      <c r="CT43" s="655"/>
      <c r="CU43" s="655"/>
      <c r="CV43" s="655"/>
      <c r="CW43" s="655"/>
      <c r="CX43" s="655"/>
      <c r="CY43" s="656"/>
      <c r="CZ43" s="657">
        <v>0.5</v>
      </c>
      <c r="DA43" s="658"/>
      <c r="DB43" s="658"/>
      <c r="DC43" s="659"/>
      <c r="DD43" s="632">
        <v>87726</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605441</v>
      </c>
      <c r="CS44" s="624"/>
      <c r="CT44" s="624"/>
      <c r="CU44" s="624"/>
      <c r="CV44" s="624"/>
      <c r="CW44" s="624"/>
      <c r="CX44" s="624"/>
      <c r="CY44" s="625"/>
      <c r="CZ44" s="657">
        <v>3.1</v>
      </c>
      <c r="DA44" s="706"/>
      <c r="DB44" s="706"/>
      <c r="DC44" s="707"/>
      <c r="DD44" s="632">
        <v>215098</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293549</v>
      </c>
      <c r="CS45" s="655"/>
      <c r="CT45" s="655"/>
      <c r="CU45" s="655"/>
      <c r="CV45" s="655"/>
      <c r="CW45" s="655"/>
      <c r="CX45" s="655"/>
      <c r="CY45" s="656"/>
      <c r="CZ45" s="657">
        <v>1.5</v>
      </c>
      <c r="DA45" s="658"/>
      <c r="DB45" s="658"/>
      <c r="DC45" s="659"/>
      <c r="DD45" s="632">
        <v>19026</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311892</v>
      </c>
      <c r="CS46" s="624"/>
      <c r="CT46" s="624"/>
      <c r="CU46" s="624"/>
      <c r="CV46" s="624"/>
      <c r="CW46" s="624"/>
      <c r="CX46" s="624"/>
      <c r="CY46" s="625"/>
      <c r="CZ46" s="657">
        <v>1.6</v>
      </c>
      <c r="DA46" s="706"/>
      <c r="DB46" s="706"/>
      <c r="DC46" s="707"/>
      <c r="DD46" s="632">
        <v>196072</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t="s">
        <v>116</v>
      </c>
      <c r="CS47" s="655"/>
      <c r="CT47" s="655"/>
      <c r="CU47" s="655"/>
      <c r="CV47" s="655"/>
      <c r="CW47" s="655"/>
      <c r="CX47" s="655"/>
      <c r="CY47" s="656"/>
      <c r="CZ47" s="657" t="s">
        <v>116</v>
      </c>
      <c r="DA47" s="658"/>
      <c r="DB47" s="658"/>
      <c r="DC47" s="659"/>
      <c r="DD47" s="632" t="s">
        <v>116</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116</v>
      </c>
      <c r="CS48" s="624"/>
      <c r="CT48" s="624"/>
      <c r="CU48" s="624"/>
      <c r="CV48" s="624"/>
      <c r="CW48" s="624"/>
      <c r="CX48" s="624"/>
      <c r="CY48" s="625"/>
      <c r="CZ48" s="657" t="s">
        <v>116</v>
      </c>
      <c r="DA48" s="706"/>
      <c r="DB48" s="706"/>
      <c r="DC48" s="707"/>
      <c r="DD48" s="632" t="s">
        <v>116</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19382612</v>
      </c>
      <c r="CS49" s="691"/>
      <c r="CT49" s="691"/>
      <c r="CU49" s="691"/>
      <c r="CV49" s="691"/>
      <c r="CW49" s="691"/>
      <c r="CX49" s="691"/>
      <c r="CY49" s="718"/>
      <c r="CZ49" s="719">
        <v>100</v>
      </c>
      <c r="DA49" s="720"/>
      <c r="DB49" s="720"/>
      <c r="DC49" s="721"/>
      <c r="DD49" s="722">
        <v>13606221</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20422</v>
      </c>
      <c r="R7" s="753"/>
      <c r="S7" s="753"/>
      <c r="T7" s="753"/>
      <c r="U7" s="753"/>
      <c r="V7" s="753">
        <v>19392</v>
      </c>
      <c r="W7" s="753"/>
      <c r="X7" s="753"/>
      <c r="Y7" s="753"/>
      <c r="Z7" s="753"/>
      <c r="AA7" s="753">
        <v>1030</v>
      </c>
      <c r="AB7" s="753"/>
      <c r="AC7" s="753"/>
      <c r="AD7" s="753"/>
      <c r="AE7" s="754"/>
      <c r="AF7" s="755">
        <v>973</v>
      </c>
      <c r="AG7" s="756"/>
      <c r="AH7" s="756"/>
      <c r="AI7" s="756"/>
      <c r="AJ7" s="757"/>
      <c r="AK7" s="792" t="s">
        <v>536</v>
      </c>
      <c r="AL7" s="793"/>
      <c r="AM7" s="793"/>
      <c r="AN7" s="793"/>
      <c r="AO7" s="793"/>
      <c r="AP7" s="793">
        <v>17982</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361</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362</v>
      </c>
      <c r="B23" s="808" t="s">
        <v>363</v>
      </c>
      <c r="C23" s="809"/>
      <c r="D23" s="809"/>
      <c r="E23" s="809"/>
      <c r="F23" s="809"/>
      <c r="G23" s="809"/>
      <c r="H23" s="809"/>
      <c r="I23" s="809"/>
      <c r="J23" s="809"/>
      <c r="K23" s="809"/>
      <c r="L23" s="809"/>
      <c r="M23" s="809"/>
      <c r="N23" s="809"/>
      <c r="O23" s="809"/>
      <c r="P23" s="810"/>
      <c r="Q23" s="811">
        <v>20422</v>
      </c>
      <c r="R23" s="812"/>
      <c r="S23" s="812"/>
      <c r="T23" s="812"/>
      <c r="U23" s="812"/>
      <c r="V23" s="812">
        <v>19392</v>
      </c>
      <c r="W23" s="812"/>
      <c r="X23" s="812"/>
      <c r="Y23" s="812"/>
      <c r="Z23" s="812"/>
      <c r="AA23" s="812">
        <v>1030</v>
      </c>
      <c r="AB23" s="812"/>
      <c r="AC23" s="812"/>
      <c r="AD23" s="812"/>
      <c r="AE23" s="813"/>
      <c r="AF23" s="814">
        <v>973</v>
      </c>
      <c r="AG23" s="812"/>
      <c r="AH23" s="812"/>
      <c r="AI23" s="812"/>
      <c r="AJ23" s="815"/>
      <c r="AK23" s="816"/>
      <c r="AL23" s="817"/>
      <c r="AM23" s="817"/>
      <c r="AN23" s="817"/>
      <c r="AO23" s="817"/>
      <c r="AP23" s="812">
        <v>17982</v>
      </c>
      <c r="AQ23" s="812"/>
      <c r="AR23" s="812"/>
      <c r="AS23" s="812"/>
      <c r="AT23" s="812"/>
      <c r="AU23" s="818"/>
      <c r="AV23" s="818"/>
      <c r="AW23" s="818"/>
      <c r="AX23" s="818"/>
      <c r="AY23" s="819"/>
      <c r="AZ23" s="827" t="s">
        <v>107</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364</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365</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366</v>
      </c>
      <c r="R26" s="736"/>
      <c r="S26" s="736"/>
      <c r="T26" s="736"/>
      <c r="U26" s="737"/>
      <c r="V26" s="735" t="s">
        <v>367</v>
      </c>
      <c r="W26" s="736"/>
      <c r="X26" s="736"/>
      <c r="Y26" s="736"/>
      <c r="Z26" s="737"/>
      <c r="AA26" s="735" t="s">
        <v>368</v>
      </c>
      <c r="AB26" s="736"/>
      <c r="AC26" s="736"/>
      <c r="AD26" s="736"/>
      <c r="AE26" s="736"/>
      <c r="AF26" s="830" t="s">
        <v>369</v>
      </c>
      <c r="AG26" s="831"/>
      <c r="AH26" s="831"/>
      <c r="AI26" s="831"/>
      <c r="AJ26" s="832"/>
      <c r="AK26" s="736" t="s">
        <v>370</v>
      </c>
      <c r="AL26" s="736"/>
      <c r="AM26" s="736"/>
      <c r="AN26" s="736"/>
      <c r="AO26" s="737"/>
      <c r="AP26" s="735" t="s">
        <v>371</v>
      </c>
      <c r="AQ26" s="736"/>
      <c r="AR26" s="736"/>
      <c r="AS26" s="736"/>
      <c r="AT26" s="737"/>
      <c r="AU26" s="735" t="s">
        <v>372</v>
      </c>
      <c r="AV26" s="736"/>
      <c r="AW26" s="736"/>
      <c r="AX26" s="736"/>
      <c r="AY26" s="737"/>
      <c r="AZ26" s="735" t="s">
        <v>373</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374</v>
      </c>
      <c r="C28" s="750"/>
      <c r="D28" s="750"/>
      <c r="E28" s="750"/>
      <c r="F28" s="750"/>
      <c r="G28" s="750"/>
      <c r="H28" s="750"/>
      <c r="I28" s="750"/>
      <c r="J28" s="750"/>
      <c r="K28" s="750"/>
      <c r="L28" s="750"/>
      <c r="M28" s="750"/>
      <c r="N28" s="750"/>
      <c r="O28" s="750"/>
      <c r="P28" s="751"/>
      <c r="Q28" s="840">
        <v>11179</v>
      </c>
      <c r="R28" s="841"/>
      <c r="S28" s="841"/>
      <c r="T28" s="841"/>
      <c r="U28" s="841"/>
      <c r="V28" s="841">
        <v>11507</v>
      </c>
      <c r="W28" s="841"/>
      <c r="X28" s="841"/>
      <c r="Y28" s="841"/>
      <c r="Z28" s="841"/>
      <c r="AA28" s="841">
        <v>-328</v>
      </c>
      <c r="AB28" s="841"/>
      <c r="AC28" s="841"/>
      <c r="AD28" s="841"/>
      <c r="AE28" s="842"/>
      <c r="AF28" s="843">
        <v>-328</v>
      </c>
      <c r="AG28" s="841"/>
      <c r="AH28" s="841"/>
      <c r="AI28" s="841"/>
      <c r="AJ28" s="844"/>
      <c r="AK28" s="845">
        <v>788</v>
      </c>
      <c r="AL28" s="836"/>
      <c r="AM28" s="836"/>
      <c r="AN28" s="836"/>
      <c r="AO28" s="836"/>
      <c r="AP28" s="836" t="s">
        <v>536</v>
      </c>
      <c r="AQ28" s="836"/>
      <c r="AR28" s="836"/>
      <c r="AS28" s="836"/>
      <c r="AT28" s="836"/>
      <c r="AU28" s="836" t="s">
        <v>536</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375</v>
      </c>
      <c r="C29" s="774"/>
      <c r="D29" s="774"/>
      <c r="E29" s="774"/>
      <c r="F29" s="774"/>
      <c r="G29" s="774"/>
      <c r="H29" s="774"/>
      <c r="I29" s="774"/>
      <c r="J29" s="774"/>
      <c r="K29" s="774"/>
      <c r="L29" s="774"/>
      <c r="M29" s="774"/>
      <c r="N29" s="774"/>
      <c r="O29" s="774"/>
      <c r="P29" s="775"/>
      <c r="Q29" s="776">
        <v>4168</v>
      </c>
      <c r="R29" s="777"/>
      <c r="S29" s="777"/>
      <c r="T29" s="777"/>
      <c r="U29" s="777"/>
      <c r="V29" s="777">
        <v>4036</v>
      </c>
      <c r="W29" s="777"/>
      <c r="X29" s="777"/>
      <c r="Y29" s="777"/>
      <c r="Z29" s="777"/>
      <c r="AA29" s="777">
        <v>132</v>
      </c>
      <c r="AB29" s="777"/>
      <c r="AC29" s="777"/>
      <c r="AD29" s="777"/>
      <c r="AE29" s="778"/>
      <c r="AF29" s="779">
        <v>132</v>
      </c>
      <c r="AG29" s="780"/>
      <c r="AH29" s="780"/>
      <c r="AI29" s="780"/>
      <c r="AJ29" s="781"/>
      <c r="AK29" s="848">
        <v>658</v>
      </c>
      <c r="AL29" s="849"/>
      <c r="AM29" s="849"/>
      <c r="AN29" s="849"/>
      <c r="AO29" s="849"/>
      <c r="AP29" s="849" t="s">
        <v>537</v>
      </c>
      <c r="AQ29" s="849"/>
      <c r="AR29" s="849"/>
      <c r="AS29" s="849"/>
      <c r="AT29" s="849"/>
      <c r="AU29" s="849" t="s">
        <v>536</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376</v>
      </c>
      <c r="C30" s="774"/>
      <c r="D30" s="774"/>
      <c r="E30" s="774"/>
      <c r="F30" s="774"/>
      <c r="G30" s="774"/>
      <c r="H30" s="774"/>
      <c r="I30" s="774"/>
      <c r="J30" s="774"/>
      <c r="K30" s="774"/>
      <c r="L30" s="774"/>
      <c r="M30" s="774"/>
      <c r="N30" s="774"/>
      <c r="O30" s="774"/>
      <c r="P30" s="775"/>
      <c r="Q30" s="776">
        <v>440</v>
      </c>
      <c r="R30" s="777"/>
      <c r="S30" s="777"/>
      <c r="T30" s="777"/>
      <c r="U30" s="777"/>
      <c r="V30" s="777">
        <v>435</v>
      </c>
      <c r="W30" s="777"/>
      <c r="X30" s="777"/>
      <c r="Y30" s="777"/>
      <c r="Z30" s="777"/>
      <c r="AA30" s="777">
        <v>5</v>
      </c>
      <c r="AB30" s="777"/>
      <c r="AC30" s="777"/>
      <c r="AD30" s="777"/>
      <c r="AE30" s="778"/>
      <c r="AF30" s="779">
        <v>5</v>
      </c>
      <c r="AG30" s="780"/>
      <c r="AH30" s="780"/>
      <c r="AI30" s="780"/>
      <c r="AJ30" s="781"/>
      <c r="AK30" s="848">
        <v>128</v>
      </c>
      <c r="AL30" s="849"/>
      <c r="AM30" s="849"/>
      <c r="AN30" s="849"/>
      <c r="AO30" s="849"/>
      <c r="AP30" s="849" t="s">
        <v>536</v>
      </c>
      <c r="AQ30" s="849"/>
      <c r="AR30" s="849"/>
      <c r="AS30" s="849"/>
      <c r="AT30" s="849"/>
      <c r="AU30" s="849" t="s">
        <v>536</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377</v>
      </c>
      <c r="C31" s="774"/>
      <c r="D31" s="774"/>
      <c r="E31" s="774"/>
      <c r="F31" s="774"/>
      <c r="G31" s="774"/>
      <c r="H31" s="774"/>
      <c r="I31" s="774"/>
      <c r="J31" s="774"/>
      <c r="K31" s="774"/>
      <c r="L31" s="774"/>
      <c r="M31" s="774"/>
      <c r="N31" s="774"/>
      <c r="O31" s="774"/>
      <c r="P31" s="775"/>
      <c r="Q31" s="776">
        <v>997</v>
      </c>
      <c r="R31" s="777"/>
      <c r="S31" s="777"/>
      <c r="T31" s="777"/>
      <c r="U31" s="777"/>
      <c r="V31" s="777">
        <v>1005</v>
      </c>
      <c r="W31" s="777"/>
      <c r="X31" s="777"/>
      <c r="Y31" s="777"/>
      <c r="Z31" s="777"/>
      <c r="AA31" s="777">
        <v>-8</v>
      </c>
      <c r="AB31" s="777"/>
      <c r="AC31" s="777"/>
      <c r="AD31" s="777"/>
      <c r="AE31" s="778"/>
      <c r="AF31" s="779">
        <v>343</v>
      </c>
      <c r="AG31" s="780"/>
      <c r="AH31" s="780"/>
      <c r="AI31" s="780"/>
      <c r="AJ31" s="781"/>
      <c r="AK31" s="848">
        <v>108</v>
      </c>
      <c r="AL31" s="849"/>
      <c r="AM31" s="849"/>
      <c r="AN31" s="849"/>
      <c r="AO31" s="849"/>
      <c r="AP31" s="849">
        <v>2833</v>
      </c>
      <c r="AQ31" s="849"/>
      <c r="AR31" s="849"/>
      <c r="AS31" s="849"/>
      <c r="AT31" s="849"/>
      <c r="AU31" s="849">
        <v>374</v>
      </c>
      <c r="AV31" s="849"/>
      <c r="AW31" s="849"/>
      <c r="AX31" s="849"/>
      <c r="AY31" s="849"/>
      <c r="AZ31" s="850"/>
      <c r="BA31" s="850"/>
      <c r="BB31" s="850"/>
      <c r="BC31" s="850"/>
      <c r="BD31" s="850"/>
      <c r="BE31" s="846" t="s">
        <v>378</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379</v>
      </c>
      <c r="C32" s="774"/>
      <c r="D32" s="774"/>
      <c r="E32" s="774"/>
      <c r="F32" s="774"/>
      <c r="G32" s="774"/>
      <c r="H32" s="774"/>
      <c r="I32" s="774"/>
      <c r="J32" s="774"/>
      <c r="K32" s="774"/>
      <c r="L32" s="774"/>
      <c r="M32" s="774"/>
      <c r="N32" s="774"/>
      <c r="O32" s="774"/>
      <c r="P32" s="775"/>
      <c r="Q32" s="776">
        <v>1416</v>
      </c>
      <c r="R32" s="777"/>
      <c r="S32" s="777"/>
      <c r="T32" s="777"/>
      <c r="U32" s="777"/>
      <c r="V32" s="777">
        <v>1397</v>
      </c>
      <c r="W32" s="777"/>
      <c r="X32" s="777"/>
      <c r="Y32" s="777"/>
      <c r="Z32" s="777"/>
      <c r="AA32" s="777">
        <v>19</v>
      </c>
      <c r="AB32" s="777"/>
      <c r="AC32" s="777"/>
      <c r="AD32" s="777"/>
      <c r="AE32" s="778"/>
      <c r="AF32" s="779">
        <v>19</v>
      </c>
      <c r="AG32" s="780"/>
      <c r="AH32" s="780"/>
      <c r="AI32" s="780"/>
      <c r="AJ32" s="781"/>
      <c r="AK32" s="848">
        <v>238</v>
      </c>
      <c r="AL32" s="849"/>
      <c r="AM32" s="849"/>
      <c r="AN32" s="849"/>
      <c r="AO32" s="849"/>
      <c r="AP32" s="849">
        <v>4592</v>
      </c>
      <c r="AQ32" s="849"/>
      <c r="AR32" s="849"/>
      <c r="AS32" s="849"/>
      <c r="AT32" s="849"/>
      <c r="AU32" s="849">
        <v>2558</v>
      </c>
      <c r="AV32" s="849"/>
      <c r="AW32" s="849"/>
      <c r="AX32" s="849"/>
      <c r="AY32" s="849"/>
      <c r="AZ32" s="850"/>
      <c r="BA32" s="850"/>
      <c r="BB32" s="850"/>
      <c r="BC32" s="850"/>
      <c r="BD32" s="850"/>
      <c r="BE32" s="846" t="s">
        <v>380</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381</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362</v>
      </c>
      <c r="B63" s="808" t="s">
        <v>382</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170</v>
      </c>
      <c r="AG63" s="860"/>
      <c r="AH63" s="860"/>
      <c r="AI63" s="860"/>
      <c r="AJ63" s="861"/>
      <c r="AK63" s="862"/>
      <c r="AL63" s="857"/>
      <c r="AM63" s="857"/>
      <c r="AN63" s="857"/>
      <c r="AO63" s="857"/>
      <c r="AP63" s="860">
        <v>7425</v>
      </c>
      <c r="AQ63" s="860"/>
      <c r="AR63" s="860"/>
      <c r="AS63" s="860"/>
      <c r="AT63" s="860"/>
      <c r="AU63" s="860">
        <v>2932</v>
      </c>
      <c r="AV63" s="860"/>
      <c r="AW63" s="860"/>
      <c r="AX63" s="860"/>
      <c r="AY63" s="860"/>
      <c r="AZ63" s="864"/>
      <c r="BA63" s="864"/>
      <c r="BB63" s="864"/>
      <c r="BC63" s="864"/>
      <c r="BD63" s="864"/>
      <c r="BE63" s="865"/>
      <c r="BF63" s="865"/>
      <c r="BG63" s="865"/>
      <c r="BH63" s="865"/>
      <c r="BI63" s="866"/>
      <c r="BJ63" s="867" t="s">
        <v>107</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384</v>
      </c>
      <c r="B66" s="759"/>
      <c r="C66" s="759"/>
      <c r="D66" s="759"/>
      <c r="E66" s="759"/>
      <c r="F66" s="759"/>
      <c r="G66" s="759"/>
      <c r="H66" s="759"/>
      <c r="I66" s="759"/>
      <c r="J66" s="759"/>
      <c r="K66" s="759"/>
      <c r="L66" s="759"/>
      <c r="M66" s="759"/>
      <c r="N66" s="759"/>
      <c r="O66" s="759"/>
      <c r="P66" s="760"/>
      <c r="Q66" s="735" t="s">
        <v>366</v>
      </c>
      <c r="R66" s="736"/>
      <c r="S66" s="736"/>
      <c r="T66" s="736"/>
      <c r="U66" s="737"/>
      <c r="V66" s="735" t="s">
        <v>367</v>
      </c>
      <c r="W66" s="736"/>
      <c r="X66" s="736"/>
      <c r="Y66" s="736"/>
      <c r="Z66" s="737"/>
      <c r="AA66" s="735" t="s">
        <v>368</v>
      </c>
      <c r="AB66" s="736"/>
      <c r="AC66" s="736"/>
      <c r="AD66" s="736"/>
      <c r="AE66" s="737"/>
      <c r="AF66" s="870" t="s">
        <v>369</v>
      </c>
      <c r="AG66" s="831"/>
      <c r="AH66" s="831"/>
      <c r="AI66" s="831"/>
      <c r="AJ66" s="871"/>
      <c r="AK66" s="735" t="s">
        <v>370</v>
      </c>
      <c r="AL66" s="759"/>
      <c r="AM66" s="759"/>
      <c r="AN66" s="759"/>
      <c r="AO66" s="760"/>
      <c r="AP66" s="735" t="s">
        <v>371</v>
      </c>
      <c r="AQ66" s="736"/>
      <c r="AR66" s="736"/>
      <c r="AS66" s="736"/>
      <c r="AT66" s="737"/>
      <c r="AU66" s="735" t="s">
        <v>385</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538</v>
      </c>
      <c r="C68" s="888"/>
      <c r="D68" s="888"/>
      <c r="E68" s="888"/>
      <c r="F68" s="888"/>
      <c r="G68" s="888"/>
      <c r="H68" s="888"/>
      <c r="I68" s="888"/>
      <c r="J68" s="888"/>
      <c r="K68" s="888"/>
      <c r="L68" s="888"/>
      <c r="M68" s="888"/>
      <c r="N68" s="888"/>
      <c r="O68" s="888"/>
      <c r="P68" s="889"/>
      <c r="Q68" s="890">
        <v>26273</v>
      </c>
      <c r="R68" s="884"/>
      <c r="S68" s="884"/>
      <c r="T68" s="884"/>
      <c r="U68" s="884"/>
      <c r="V68" s="884">
        <v>25836</v>
      </c>
      <c r="W68" s="884"/>
      <c r="X68" s="884"/>
      <c r="Y68" s="884"/>
      <c r="Z68" s="884"/>
      <c r="AA68" s="884">
        <v>437</v>
      </c>
      <c r="AB68" s="884"/>
      <c r="AC68" s="884"/>
      <c r="AD68" s="884"/>
      <c r="AE68" s="884"/>
      <c r="AF68" s="884">
        <v>437</v>
      </c>
      <c r="AG68" s="884"/>
      <c r="AH68" s="884"/>
      <c r="AI68" s="884"/>
      <c r="AJ68" s="884"/>
      <c r="AK68" s="884">
        <v>2695</v>
      </c>
      <c r="AL68" s="884"/>
      <c r="AM68" s="884"/>
      <c r="AN68" s="884"/>
      <c r="AO68" s="884"/>
      <c r="AP68" s="884" t="s">
        <v>536</v>
      </c>
      <c r="AQ68" s="884"/>
      <c r="AR68" s="884"/>
      <c r="AS68" s="884"/>
      <c r="AT68" s="884"/>
      <c r="AU68" s="884" t="s">
        <v>536</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539</v>
      </c>
      <c r="C69" s="892"/>
      <c r="D69" s="892"/>
      <c r="E69" s="892"/>
      <c r="F69" s="892"/>
      <c r="G69" s="892"/>
      <c r="H69" s="892"/>
      <c r="I69" s="892"/>
      <c r="J69" s="892"/>
      <c r="K69" s="892"/>
      <c r="L69" s="892"/>
      <c r="M69" s="892"/>
      <c r="N69" s="892"/>
      <c r="O69" s="892"/>
      <c r="P69" s="893"/>
      <c r="Q69" s="894">
        <v>199</v>
      </c>
      <c r="R69" s="849"/>
      <c r="S69" s="849"/>
      <c r="T69" s="849"/>
      <c r="U69" s="849"/>
      <c r="V69" s="849">
        <v>159</v>
      </c>
      <c r="W69" s="849"/>
      <c r="X69" s="849"/>
      <c r="Y69" s="849"/>
      <c r="Z69" s="849"/>
      <c r="AA69" s="849">
        <v>40</v>
      </c>
      <c r="AB69" s="849"/>
      <c r="AC69" s="849"/>
      <c r="AD69" s="849"/>
      <c r="AE69" s="849"/>
      <c r="AF69" s="849">
        <v>40</v>
      </c>
      <c r="AG69" s="849"/>
      <c r="AH69" s="849"/>
      <c r="AI69" s="849"/>
      <c r="AJ69" s="849"/>
      <c r="AK69" s="849" t="s">
        <v>536</v>
      </c>
      <c r="AL69" s="849"/>
      <c r="AM69" s="849"/>
      <c r="AN69" s="849"/>
      <c r="AO69" s="849"/>
      <c r="AP69" s="849" t="s">
        <v>537</v>
      </c>
      <c r="AQ69" s="849"/>
      <c r="AR69" s="849"/>
      <c r="AS69" s="849"/>
      <c r="AT69" s="849"/>
      <c r="AU69" s="849" t="s">
        <v>536</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539</v>
      </c>
      <c r="C70" s="892"/>
      <c r="D70" s="892"/>
      <c r="E70" s="892"/>
      <c r="F70" s="892"/>
      <c r="G70" s="892"/>
      <c r="H70" s="892"/>
      <c r="I70" s="892"/>
      <c r="J70" s="892"/>
      <c r="K70" s="892"/>
      <c r="L70" s="892"/>
      <c r="M70" s="892"/>
      <c r="N70" s="892"/>
      <c r="O70" s="892"/>
      <c r="P70" s="893"/>
      <c r="Q70" s="894">
        <v>111</v>
      </c>
      <c r="R70" s="849"/>
      <c r="S70" s="849"/>
      <c r="T70" s="849"/>
      <c r="U70" s="849"/>
      <c r="V70" s="849">
        <v>104</v>
      </c>
      <c r="W70" s="849"/>
      <c r="X70" s="849"/>
      <c r="Y70" s="849"/>
      <c r="Z70" s="849"/>
      <c r="AA70" s="849">
        <v>7</v>
      </c>
      <c r="AB70" s="849"/>
      <c r="AC70" s="849"/>
      <c r="AD70" s="849"/>
      <c r="AE70" s="849"/>
      <c r="AF70" s="849">
        <v>7</v>
      </c>
      <c r="AG70" s="849"/>
      <c r="AH70" s="849"/>
      <c r="AI70" s="849"/>
      <c r="AJ70" s="849"/>
      <c r="AK70" s="849">
        <v>2</v>
      </c>
      <c r="AL70" s="849"/>
      <c r="AM70" s="849"/>
      <c r="AN70" s="849"/>
      <c r="AO70" s="849"/>
      <c r="AP70" s="849" t="s">
        <v>536</v>
      </c>
      <c r="AQ70" s="849"/>
      <c r="AR70" s="849"/>
      <c r="AS70" s="849"/>
      <c r="AT70" s="849"/>
      <c r="AU70" s="849" t="s">
        <v>536</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540</v>
      </c>
      <c r="C71" s="892"/>
      <c r="D71" s="892"/>
      <c r="E71" s="892"/>
      <c r="F71" s="892"/>
      <c r="G71" s="892"/>
      <c r="H71" s="892"/>
      <c r="I71" s="892"/>
      <c r="J71" s="892"/>
      <c r="K71" s="892"/>
      <c r="L71" s="892"/>
      <c r="M71" s="892"/>
      <c r="N71" s="892"/>
      <c r="O71" s="892"/>
      <c r="P71" s="893"/>
      <c r="Q71" s="894">
        <v>127</v>
      </c>
      <c r="R71" s="849"/>
      <c r="S71" s="849"/>
      <c r="T71" s="849"/>
      <c r="U71" s="849"/>
      <c r="V71" s="849">
        <v>104</v>
      </c>
      <c r="W71" s="849"/>
      <c r="X71" s="849"/>
      <c r="Y71" s="849"/>
      <c r="Z71" s="849"/>
      <c r="AA71" s="849">
        <v>23</v>
      </c>
      <c r="AB71" s="849"/>
      <c r="AC71" s="849"/>
      <c r="AD71" s="849"/>
      <c r="AE71" s="849"/>
      <c r="AF71" s="849">
        <v>23</v>
      </c>
      <c r="AG71" s="849"/>
      <c r="AH71" s="849"/>
      <c r="AI71" s="849"/>
      <c r="AJ71" s="849"/>
      <c r="AK71" s="849" t="s">
        <v>536</v>
      </c>
      <c r="AL71" s="849"/>
      <c r="AM71" s="849"/>
      <c r="AN71" s="849"/>
      <c r="AO71" s="849"/>
      <c r="AP71" s="849" t="s">
        <v>537</v>
      </c>
      <c r="AQ71" s="849"/>
      <c r="AR71" s="849"/>
      <c r="AS71" s="849"/>
      <c r="AT71" s="849"/>
      <c r="AU71" s="849" t="s">
        <v>537</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541</v>
      </c>
      <c r="C72" s="892"/>
      <c r="D72" s="892"/>
      <c r="E72" s="892"/>
      <c r="F72" s="892"/>
      <c r="G72" s="892"/>
      <c r="H72" s="892"/>
      <c r="I72" s="892"/>
      <c r="J72" s="892"/>
      <c r="K72" s="892"/>
      <c r="L72" s="892"/>
      <c r="M72" s="892"/>
      <c r="N72" s="892"/>
      <c r="O72" s="892"/>
      <c r="P72" s="893"/>
      <c r="Q72" s="894">
        <v>4685</v>
      </c>
      <c r="R72" s="849"/>
      <c r="S72" s="849"/>
      <c r="T72" s="849"/>
      <c r="U72" s="849"/>
      <c r="V72" s="849">
        <v>4539</v>
      </c>
      <c r="W72" s="849"/>
      <c r="X72" s="849"/>
      <c r="Y72" s="849"/>
      <c r="Z72" s="849"/>
      <c r="AA72" s="849">
        <v>145</v>
      </c>
      <c r="AB72" s="849"/>
      <c r="AC72" s="849"/>
      <c r="AD72" s="849"/>
      <c r="AE72" s="849"/>
      <c r="AF72" s="849">
        <v>145</v>
      </c>
      <c r="AG72" s="849"/>
      <c r="AH72" s="849"/>
      <c r="AI72" s="849"/>
      <c r="AJ72" s="849"/>
      <c r="AK72" s="849">
        <v>73</v>
      </c>
      <c r="AL72" s="849"/>
      <c r="AM72" s="849"/>
      <c r="AN72" s="849"/>
      <c r="AO72" s="849"/>
      <c r="AP72" s="849" t="s">
        <v>536</v>
      </c>
      <c r="AQ72" s="849"/>
      <c r="AR72" s="849"/>
      <c r="AS72" s="849"/>
      <c r="AT72" s="849"/>
      <c r="AU72" s="849" t="s">
        <v>537</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542</v>
      </c>
      <c r="C73" s="892"/>
      <c r="D73" s="892"/>
      <c r="E73" s="892"/>
      <c r="F73" s="892"/>
      <c r="G73" s="892"/>
      <c r="H73" s="892"/>
      <c r="I73" s="892"/>
      <c r="J73" s="892"/>
      <c r="K73" s="892"/>
      <c r="L73" s="892"/>
      <c r="M73" s="892"/>
      <c r="N73" s="892"/>
      <c r="O73" s="892"/>
      <c r="P73" s="893"/>
      <c r="Q73" s="894">
        <v>546090</v>
      </c>
      <c r="R73" s="849"/>
      <c r="S73" s="849"/>
      <c r="T73" s="849"/>
      <c r="U73" s="849"/>
      <c r="V73" s="849">
        <v>535514</v>
      </c>
      <c r="W73" s="849"/>
      <c r="X73" s="849"/>
      <c r="Y73" s="849"/>
      <c r="Z73" s="849"/>
      <c r="AA73" s="849">
        <v>10576</v>
      </c>
      <c r="AB73" s="849"/>
      <c r="AC73" s="849"/>
      <c r="AD73" s="849"/>
      <c r="AE73" s="849"/>
      <c r="AF73" s="849">
        <v>10576</v>
      </c>
      <c r="AG73" s="849"/>
      <c r="AH73" s="849"/>
      <c r="AI73" s="849"/>
      <c r="AJ73" s="849"/>
      <c r="AK73" s="849">
        <v>7248</v>
      </c>
      <c r="AL73" s="849"/>
      <c r="AM73" s="849"/>
      <c r="AN73" s="849"/>
      <c r="AO73" s="849"/>
      <c r="AP73" s="849" t="s">
        <v>537</v>
      </c>
      <c r="AQ73" s="849"/>
      <c r="AR73" s="849"/>
      <c r="AS73" s="849"/>
      <c r="AT73" s="849"/>
      <c r="AU73" s="849" t="s">
        <v>537</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543</v>
      </c>
      <c r="C74" s="892"/>
      <c r="D74" s="892"/>
      <c r="E74" s="892"/>
      <c r="F74" s="892"/>
      <c r="G74" s="892"/>
      <c r="H74" s="892"/>
      <c r="I74" s="892"/>
      <c r="J74" s="892"/>
      <c r="K74" s="892"/>
      <c r="L74" s="892"/>
      <c r="M74" s="892"/>
      <c r="N74" s="892"/>
      <c r="O74" s="892"/>
      <c r="P74" s="893"/>
      <c r="Q74" s="894">
        <v>236</v>
      </c>
      <c r="R74" s="849"/>
      <c r="S74" s="849"/>
      <c r="T74" s="849"/>
      <c r="U74" s="849"/>
      <c r="V74" s="849">
        <v>193</v>
      </c>
      <c r="W74" s="849"/>
      <c r="X74" s="849"/>
      <c r="Y74" s="849"/>
      <c r="Z74" s="849"/>
      <c r="AA74" s="849">
        <v>43</v>
      </c>
      <c r="AB74" s="849"/>
      <c r="AC74" s="849"/>
      <c r="AD74" s="849"/>
      <c r="AE74" s="849"/>
      <c r="AF74" s="849">
        <v>43</v>
      </c>
      <c r="AG74" s="849"/>
      <c r="AH74" s="849"/>
      <c r="AI74" s="849"/>
      <c r="AJ74" s="849"/>
      <c r="AK74" s="849" t="s">
        <v>547</v>
      </c>
      <c r="AL74" s="849"/>
      <c r="AM74" s="849"/>
      <c r="AN74" s="849"/>
      <c r="AO74" s="849"/>
      <c r="AP74" s="849" t="s">
        <v>547</v>
      </c>
      <c r="AQ74" s="849"/>
      <c r="AR74" s="849"/>
      <c r="AS74" s="849"/>
      <c r="AT74" s="849"/>
      <c r="AU74" s="849" t="s">
        <v>547</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544</v>
      </c>
      <c r="C75" s="892"/>
      <c r="D75" s="892"/>
      <c r="E75" s="892"/>
      <c r="F75" s="892"/>
      <c r="G75" s="892"/>
      <c r="H75" s="892"/>
      <c r="I75" s="892"/>
      <c r="J75" s="892"/>
      <c r="K75" s="892"/>
      <c r="L75" s="892"/>
      <c r="M75" s="892"/>
      <c r="N75" s="892"/>
      <c r="O75" s="892"/>
      <c r="P75" s="893"/>
      <c r="Q75" s="897">
        <v>3561</v>
      </c>
      <c r="R75" s="898"/>
      <c r="S75" s="898"/>
      <c r="T75" s="898"/>
      <c r="U75" s="848"/>
      <c r="V75" s="899">
        <v>2888</v>
      </c>
      <c r="W75" s="898"/>
      <c r="X75" s="898"/>
      <c r="Y75" s="898"/>
      <c r="Z75" s="848"/>
      <c r="AA75" s="899">
        <v>673</v>
      </c>
      <c r="AB75" s="898"/>
      <c r="AC75" s="898"/>
      <c r="AD75" s="898"/>
      <c r="AE75" s="848"/>
      <c r="AF75" s="899">
        <v>2572</v>
      </c>
      <c r="AG75" s="898"/>
      <c r="AH75" s="898"/>
      <c r="AI75" s="898"/>
      <c r="AJ75" s="848"/>
      <c r="AK75" s="899">
        <v>117</v>
      </c>
      <c r="AL75" s="898"/>
      <c r="AM75" s="898"/>
      <c r="AN75" s="898"/>
      <c r="AO75" s="848"/>
      <c r="AP75" s="899">
        <v>3111</v>
      </c>
      <c r="AQ75" s="898"/>
      <c r="AR75" s="898"/>
      <c r="AS75" s="898"/>
      <c r="AT75" s="848"/>
      <c r="AU75" s="899">
        <v>3</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545</v>
      </c>
      <c r="C76" s="892"/>
      <c r="D76" s="892"/>
      <c r="E76" s="892"/>
      <c r="F76" s="892"/>
      <c r="G76" s="892"/>
      <c r="H76" s="892"/>
      <c r="I76" s="892"/>
      <c r="J76" s="892"/>
      <c r="K76" s="892"/>
      <c r="L76" s="892"/>
      <c r="M76" s="892"/>
      <c r="N76" s="892"/>
      <c r="O76" s="892"/>
      <c r="P76" s="893"/>
      <c r="Q76" s="897">
        <v>699</v>
      </c>
      <c r="R76" s="898"/>
      <c r="S76" s="898"/>
      <c r="T76" s="898"/>
      <c r="U76" s="848"/>
      <c r="V76" s="899">
        <v>690</v>
      </c>
      <c r="W76" s="898"/>
      <c r="X76" s="898"/>
      <c r="Y76" s="898"/>
      <c r="Z76" s="848"/>
      <c r="AA76" s="899">
        <v>9</v>
      </c>
      <c r="AB76" s="898"/>
      <c r="AC76" s="898"/>
      <c r="AD76" s="898"/>
      <c r="AE76" s="848"/>
      <c r="AF76" s="899">
        <v>9</v>
      </c>
      <c r="AG76" s="898"/>
      <c r="AH76" s="898"/>
      <c r="AI76" s="898"/>
      <c r="AJ76" s="848"/>
      <c r="AK76" s="899" t="s">
        <v>547</v>
      </c>
      <c r="AL76" s="898"/>
      <c r="AM76" s="898"/>
      <c r="AN76" s="898"/>
      <c r="AO76" s="848"/>
      <c r="AP76" s="899">
        <v>359</v>
      </c>
      <c r="AQ76" s="898"/>
      <c r="AR76" s="898"/>
      <c r="AS76" s="898"/>
      <c r="AT76" s="848"/>
      <c r="AU76" s="899">
        <v>126</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546</v>
      </c>
      <c r="C77" s="892"/>
      <c r="D77" s="892"/>
      <c r="E77" s="892"/>
      <c r="F77" s="892"/>
      <c r="G77" s="892"/>
      <c r="H77" s="892"/>
      <c r="I77" s="892"/>
      <c r="J77" s="892"/>
      <c r="K77" s="892"/>
      <c r="L77" s="892"/>
      <c r="M77" s="892"/>
      <c r="N77" s="892"/>
      <c r="O77" s="892"/>
      <c r="P77" s="893"/>
      <c r="Q77" s="897">
        <v>4479</v>
      </c>
      <c r="R77" s="898"/>
      <c r="S77" s="898"/>
      <c r="T77" s="898"/>
      <c r="U77" s="848"/>
      <c r="V77" s="899">
        <v>4437</v>
      </c>
      <c r="W77" s="898"/>
      <c r="X77" s="898"/>
      <c r="Y77" s="898"/>
      <c r="Z77" s="848"/>
      <c r="AA77" s="899">
        <v>42</v>
      </c>
      <c r="AB77" s="898"/>
      <c r="AC77" s="898"/>
      <c r="AD77" s="898"/>
      <c r="AE77" s="848"/>
      <c r="AF77" s="899">
        <v>42</v>
      </c>
      <c r="AG77" s="898"/>
      <c r="AH77" s="898"/>
      <c r="AI77" s="898"/>
      <c r="AJ77" s="848"/>
      <c r="AK77" s="899" t="s">
        <v>547</v>
      </c>
      <c r="AL77" s="898"/>
      <c r="AM77" s="898"/>
      <c r="AN77" s="898"/>
      <c r="AO77" s="848"/>
      <c r="AP77" s="899">
        <v>2557</v>
      </c>
      <c r="AQ77" s="898"/>
      <c r="AR77" s="898"/>
      <c r="AS77" s="898"/>
      <c r="AT77" s="848"/>
      <c r="AU77" s="899">
        <v>546</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362</v>
      </c>
      <c r="B88" s="808" t="s">
        <v>386</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13894</v>
      </c>
      <c r="AG88" s="860"/>
      <c r="AH88" s="860"/>
      <c r="AI88" s="860"/>
      <c r="AJ88" s="860"/>
      <c r="AK88" s="857"/>
      <c r="AL88" s="857"/>
      <c r="AM88" s="857"/>
      <c r="AN88" s="857"/>
      <c r="AO88" s="857"/>
      <c r="AP88" s="860">
        <v>6027</v>
      </c>
      <c r="AQ88" s="860"/>
      <c r="AR88" s="860"/>
      <c r="AS88" s="860"/>
      <c r="AT88" s="860"/>
      <c r="AU88" s="860">
        <v>675</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808" t="s">
        <v>387</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389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394</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395</v>
      </c>
      <c r="AB109" s="913"/>
      <c r="AC109" s="913"/>
      <c r="AD109" s="913"/>
      <c r="AE109" s="914"/>
      <c r="AF109" s="912" t="s">
        <v>283</v>
      </c>
      <c r="AG109" s="913"/>
      <c r="AH109" s="913"/>
      <c r="AI109" s="913"/>
      <c r="AJ109" s="914"/>
      <c r="AK109" s="912" t="s">
        <v>282</v>
      </c>
      <c r="AL109" s="913"/>
      <c r="AM109" s="913"/>
      <c r="AN109" s="913"/>
      <c r="AO109" s="914"/>
      <c r="AP109" s="912" t="s">
        <v>396</v>
      </c>
      <c r="AQ109" s="913"/>
      <c r="AR109" s="913"/>
      <c r="AS109" s="913"/>
      <c r="AT109" s="915"/>
      <c r="AU109" s="934" t="s">
        <v>394</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395</v>
      </c>
      <c r="BR109" s="913"/>
      <c r="BS109" s="913"/>
      <c r="BT109" s="913"/>
      <c r="BU109" s="914"/>
      <c r="BV109" s="912" t="s">
        <v>283</v>
      </c>
      <c r="BW109" s="913"/>
      <c r="BX109" s="913"/>
      <c r="BY109" s="913"/>
      <c r="BZ109" s="914"/>
      <c r="CA109" s="912" t="s">
        <v>282</v>
      </c>
      <c r="CB109" s="913"/>
      <c r="CC109" s="913"/>
      <c r="CD109" s="913"/>
      <c r="CE109" s="914"/>
      <c r="CF109" s="935" t="s">
        <v>396</v>
      </c>
      <c r="CG109" s="935"/>
      <c r="CH109" s="935"/>
      <c r="CI109" s="935"/>
      <c r="CJ109" s="935"/>
      <c r="CK109" s="912" t="s">
        <v>397</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395</v>
      </c>
      <c r="DH109" s="913"/>
      <c r="DI109" s="913"/>
      <c r="DJ109" s="913"/>
      <c r="DK109" s="914"/>
      <c r="DL109" s="912" t="s">
        <v>283</v>
      </c>
      <c r="DM109" s="913"/>
      <c r="DN109" s="913"/>
      <c r="DO109" s="913"/>
      <c r="DP109" s="914"/>
      <c r="DQ109" s="912" t="s">
        <v>282</v>
      </c>
      <c r="DR109" s="913"/>
      <c r="DS109" s="913"/>
      <c r="DT109" s="913"/>
      <c r="DU109" s="914"/>
      <c r="DV109" s="912" t="s">
        <v>396</v>
      </c>
      <c r="DW109" s="913"/>
      <c r="DX109" s="913"/>
      <c r="DY109" s="913"/>
      <c r="DZ109" s="915"/>
    </row>
    <row r="110" spans="1:131" s="197" customFormat="1" ht="26.25" customHeight="1">
      <c r="A110" s="916" t="s">
        <v>398</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2471193</v>
      </c>
      <c r="AB110" s="920"/>
      <c r="AC110" s="920"/>
      <c r="AD110" s="920"/>
      <c r="AE110" s="921"/>
      <c r="AF110" s="922">
        <v>2370767</v>
      </c>
      <c r="AG110" s="920"/>
      <c r="AH110" s="920"/>
      <c r="AI110" s="920"/>
      <c r="AJ110" s="921"/>
      <c r="AK110" s="922">
        <v>2162064</v>
      </c>
      <c r="AL110" s="920"/>
      <c r="AM110" s="920"/>
      <c r="AN110" s="920"/>
      <c r="AO110" s="921"/>
      <c r="AP110" s="923">
        <v>18.8</v>
      </c>
      <c r="AQ110" s="924"/>
      <c r="AR110" s="924"/>
      <c r="AS110" s="924"/>
      <c r="AT110" s="925"/>
      <c r="AU110" s="926" t="s">
        <v>60</v>
      </c>
      <c r="AV110" s="927"/>
      <c r="AW110" s="927"/>
      <c r="AX110" s="927"/>
      <c r="AY110" s="928"/>
      <c r="AZ110" s="970" t="s">
        <v>399</v>
      </c>
      <c r="BA110" s="917"/>
      <c r="BB110" s="917"/>
      <c r="BC110" s="917"/>
      <c r="BD110" s="917"/>
      <c r="BE110" s="917"/>
      <c r="BF110" s="917"/>
      <c r="BG110" s="917"/>
      <c r="BH110" s="917"/>
      <c r="BI110" s="917"/>
      <c r="BJ110" s="917"/>
      <c r="BK110" s="917"/>
      <c r="BL110" s="917"/>
      <c r="BM110" s="917"/>
      <c r="BN110" s="917"/>
      <c r="BO110" s="917"/>
      <c r="BP110" s="918"/>
      <c r="BQ110" s="956">
        <v>18489921</v>
      </c>
      <c r="BR110" s="957"/>
      <c r="BS110" s="957"/>
      <c r="BT110" s="957"/>
      <c r="BU110" s="957"/>
      <c r="BV110" s="957">
        <v>18719997</v>
      </c>
      <c r="BW110" s="957"/>
      <c r="BX110" s="957"/>
      <c r="BY110" s="957"/>
      <c r="BZ110" s="957"/>
      <c r="CA110" s="957">
        <v>17981930</v>
      </c>
      <c r="CB110" s="957"/>
      <c r="CC110" s="957"/>
      <c r="CD110" s="957"/>
      <c r="CE110" s="957"/>
      <c r="CF110" s="971">
        <v>156.19999999999999</v>
      </c>
      <c r="CG110" s="972"/>
      <c r="CH110" s="972"/>
      <c r="CI110" s="972"/>
      <c r="CJ110" s="972"/>
      <c r="CK110" s="973" t="s">
        <v>400</v>
      </c>
      <c r="CL110" s="974"/>
      <c r="CM110" s="953" t="s">
        <v>401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402</v>
      </c>
      <c r="DH110" s="957"/>
      <c r="DI110" s="957"/>
      <c r="DJ110" s="957"/>
      <c r="DK110" s="957"/>
      <c r="DL110" s="957" t="s">
        <v>402</v>
      </c>
      <c r="DM110" s="957"/>
      <c r="DN110" s="957"/>
      <c r="DO110" s="957"/>
      <c r="DP110" s="957"/>
      <c r="DQ110" s="957" t="s">
        <v>402</v>
      </c>
      <c r="DR110" s="957"/>
      <c r="DS110" s="957"/>
      <c r="DT110" s="957"/>
      <c r="DU110" s="957"/>
      <c r="DV110" s="958" t="s">
        <v>402</v>
      </c>
      <c r="DW110" s="958"/>
      <c r="DX110" s="958"/>
      <c r="DY110" s="958"/>
      <c r="DZ110" s="959"/>
    </row>
    <row r="111" spans="1:131" s="197" customFormat="1" ht="26.25" customHeight="1">
      <c r="A111" s="960" t="s">
        <v>403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404</v>
      </c>
      <c r="AB111" s="964"/>
      <c r="AC111" s="964"/>
      <c r="AD111" s="964"/>
      <c r="AE111" s="965"/>
      <c r="AF111" s="966" t="s">
        <v>404</v>
      </c>
      <c r="AG111" s="964"/>
      <c r="AH111" s="964"/>
      <c r="AI111" s="964"/>
      <c r="AJ111" s="965"/>
      <c r="AK111" s="966" t="s">
        <v>404</v>
      </c>
      <c r="AL111" s="964"/>
      <c r="AM111" s="964"/>
      <c r="AN111" s="964"/>
      <c r="AO111" s="965"/>
      <c r="AP111" s="967" t="s">
        <v>404</v>
      </c>
      <c r="AQ111" s="968"/>
      <c r="AR111" s="968"/>
      <c r="AS111" s="968"/>
      <c r="AT111" s="969"/>
      <c r="AU111" s="929"/>
      <c r="AV111" s="930"/>
      <c r="AW111" s="930"/>
      <c r="AX111" s="930"/>
      <c r="AY111" s="931"/>
      <c r="AZ111" s="979" t="s">
        <v>405</v>
      </c>
      <c r="BA111" s="980"/>
      <c r="BB111" s="980"/>
      <c r="BC111" s="980"/>
      <c r="BD111" s="980"/>
      <c r="BE111" s="980"/>
      <c r="BF111" s="980"/>
      <c r="BG111" s="980"/>
      <c r="BH111" s="980"/>
      <c r="BI111" s="980"/>
      <c r="BJ111" s="980"/>
      <c r="BK111" s="980"/>
      <c r="BL111" s="980"/>
      <c r="BM111" s="980"/>
      <c r="BN111" s="980"/>
      <c r="BO111" s="980"/>
      <c r="BP111" s="981"/>
      <c r="BQ111" s="949" t="s">
        <v>406</v>
      </c>
      <c r="BR111" s="950"/>
      <c r="BS111" s="950"/>
      <c r="BT111" s="950"/>
      <c r="BU111" s="950"/>
      <c r="BV111" s="950" t="s">
        <v>406</v>
      </c>
      <c r="BW111" s="950"/>
      <c r="BX111" s="950"/>
      <c r="BY111" s="950"/>
      <c r="BZ111" s="950"/>
      <c r="CA111" s="950" t="s">
        <v>406</v>
      </c>
      <c r="CB111" s="950"/>
      <c r="CC111" s="950"/>
      <c r="CD111" s="950"/>
      <c r="CE111" s="950"/>
      <c r="CF111" s="944" t="s">
        <v>406</v>
      </c>
      <c r="CG111" s="945"/>
      <c r="CH111" s="945"/>
      <c r="CI111" s="945"/>
      <c r="CJ111" s="945"/>
      <c r="CK111" s="975"/>
      <c r="CL111" s="976"/>
      <c r="CM111" s="946" t="s">
        <v>407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406</v>
      </c>
      <c r="DH111" s="950"/>
      <c r="DI111" s="950"/>
      <c r="DJ111" s="950"/>
      <c r="DK111" s="950"/>
      <c r="DL111" s="950" t="s">
        <v>406</v>
      </c>
      <c r="DM111" s="950"/>
      <c r="DN111" s="950"/>
      <c r="DO111" s="950"/>
      <c r="DP111" s="950"/>
      <c r="DQ111" s="950" t="s">
        <v>406</v>
      </c>
      <c r="DR111" s="950"/>
      <c r="DS111" s="950"/>
      <c r="DT111" s="950"/>
      <c r="DU111" s="950"/>
      <c r="DV111" s="951" t="s">
        <v>406</v>
      </c>
      <c r="DW111" s="951"/>
      <c r="DX111" s="951"/>
      <c r="DY111" s="951"/>
      <c r="DZ111" s="952"/>
    </row>
    <row r="112" spans="1:131" s="197" customFormat="1" ht="26.25" customHeight="1">
      <c r="A112" s="982" t="s">
        <v>408</v>
      </c>
      <c r="B112" s="983"/>
      <c r="C112" s="980" t="s">
        <v>409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406</v>
      </c>
      <c r="AB112" s="989"/>
      <c r="AC112" s="989"/>
      <c r="AD112" s="989"/>
      <c r="AE112" s="990"/>
      <c r="AF112" s="991" t="s">
        <v>406</v>
      </c>
      <c r="AG112" s="989"/>
      <c r="AH112" s="989"/>
      <c r="AI112" s="989"/>
      <c r="AJ112" s="990"/>
      <c r="AK112" s="991" t="s">
        <v>406</v>
      </c>
      <c r="AL112" s="989"/>
      <c r="AM112" s="989"/>
      <c r="AN112" s="989"/>
      <c r="AO112" s="990"/>
      <c r="AP112" s="992" t="s">
        <v>406</v>
      </c>
      <c r="AQ112" s="993"/>
      <c r="AR112" s="993"/>
      <c r="AS112" s="993"/>
      <c r="AT112" s="994"/>
      <c r="AU112" s="929"/>
      <c r="AV112" s="930"/>
      <c r="AW112" s="930"/>
      <c r="AX112" s="930"/>
      <c r="AY112" s="931"/>
      <c r="AZ112" s="979" t="s">
        <v>410</v>
      </c>
      <c r="BA112" s="980"/>
      <c r="BB112" s="980"/>
      <c r="BC112" s="980"/>
      <c r="BD112" s="980"/>
      <c r="BE112" s="980"/>
      <c r="BF112" s="980"/>
      <c r="BG112" s="980"/>
      <c r="BH112" s="980"/>
      <c r="BI112" s="980"/>
      <c r="BJ112" s="980"/>
      <c r="BK112" s="980"/>
      <c r="BL112" s="980"/>
      <c r="BM112" s="980"/>
      <c r="BN112" s="980"/>
      <c r="BO112" s="980"/>
      <c r="BP112" s="981"/>
      <c r="BQ112" s="949">
        <v>2978701</v>
      </c>
      <c r="BR112" s="950"/>
      <c r="BS112" s="950"/>
      <c r="BT112" s="950"/>
      <c r="BU112" s="950"/>
      <c r="BV112" s="950">
        <v>2814965</v>
      </c>
      <c r="BW112" s="950"/>
      <c r="BX112" s="950"/>
      <c r="BY112" s="950"/>
      <c r="BZ112" s="950"/>
      <c r="CA112" s="950">
        <v>2816936</v>
      </c>
      <c r="CB112" s="950"/>
      <c r="CC112" s="950"/>
      <c r="CD112" s="950"/>
      <c r="CE112" s="950"/>
      <c r="CF112" s="944">
        <v>24.5</v>
      </c>
      <c r="CG112" s="945"/>
      <c r="CH112" s="945"/>
      <c r="CI112" s="945"/>
      <c r="CJ112" s="945"/>
      <c r="CK112" s="975"/>
      <c r="CL112" s="976"/>
      <c r="CM112" s="946" t="s">
        <v>411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406</v>
      </c>
      <c r="DH112" s="950"/>
      <c r="DI112" s="950"/>
      <c r="DJ112" s="950"/>
      <c r="DK112" s="950"/>
      <c r="DL112" s="950" t="s">
        <v>406</v>
      </c>
      <c r="DM112" s="950"/>
      <c r="DN112" s="950"/>
      <c r="DO112" s="950"/>
      <c r="DP112" s="950"/>
      <c r="DQ112" s="950" t="s">
        <v>406</v>
      </c>
      <c r="DR112" s="950"/>
      <c r="DS112" s="950"/>
      <c r="DT112" s="950"/>
      <c r="DU112" s="950"/>
      <c r="DV112" s="951" t="s">
        <v>406</v>
      </c>
      <c r="DW112" s="951"/>
      <c r="DX112" s="951"/>
      <c r="DY112" s="951"/>
      <c r="DZ112" s="952"/>
    </row>
    <row r="113" spans="1:130" s="197" customFormat="1" ht="26.25" customHeight="1">
      <c r="A113" s="984"/>
      <c r="B113" s="985"/>
      <c r="C113" s="980" t="s">
        <v>412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192935</v>
      </c>
      <c r="AB113" s="964"/>
      <c r="AC113" s="964"/>
      <c r="AD113" s="964"/>
      <c r="AE113" s="965"/>
      <c r="AF113" s="966">
        <v>224338</v>
      </c>
      <c r="AG113" s="964"/>
      <c r="AH113" s="964"/>
      <c r="AI113" s="964"/>
      <c r="AJ113" s="965"/>
      <c r="AK113" s="966">
        <v>216052</v>
      </c>
      <c r="AL113" s="964"/>
      <c r="AM113" s="964"/>
      <c r="AN113" s="964"/>
      <c r="AO113" s="965"/>
      <c r="AP113" s="967">
        <v>1.9</v>
      </c>
      <c r="AQ113" s="968"/>
      <c r="AR113" s="968"/>
      <c r="AS113" s="968"/>
      <c r="AT113" s="969"/>
      <c r="AU113" s="929"/>
      <c r="AV113" s="930"/>
      <c r="AW113" s="930"/>
      <c r="AX113" s="930"/>
      <c r="AY113" s="931"/>
      <c r="AZ113" s="979" t="s">
        <v>413</v>
      </c>
      <c r="BA113" s="980"/>
      <c r="BB113" s="980"/>
      <c r="BC113" s="980"/>
      <c r="BD113" s="980"/>
      <c r="BE113" s="980"/>
      <c r="BF113" s="980"/>
      <c r="BG113" s="980"/>
      <c r="BH113" s="980"/>
      <c r="BI113" s="980"/>
      <c r="BJ113" s="980"/>
      <c r="BK113" s="980"/>
      <c r="BL113" s="980"/>
      <c r="BM113" s="980"/>
      <c r="BN113" s="980"/>
      <c r="BO113" s="980"/>
      <c r="BP113" s="981"/>
      <c r="BQ113" s="949">
        <v>816547</v>
      </c>
      <c r="BR113" s="950"/>
      <c r="BS113" s="950"/>
      <c r="BT113" s="950"/>
      <c r="BU113" s="950"/>
      <c r="BV113" s="950">
        <v>739212</v>
      </c>
      <c r="BW113" s="950"/>
      <c r="BX113" s="950"/>
      <c r="BY113" s="950"/>
      <c r="BZ113" s="950"/>
      <c r="CA113" s="950">
        <v>676159</v>
      </c>
      <c r="CB113" s="950"/>
      <c r="CC113" s="950"/>
      <c r="CD113" s="950"/>
      <c r="CE113" s="950"/>
      <c r="CF113" s="944">
        <v>5.9</v>
      </c>
      <c r="CG113" s="945"/>
      <c r="CH113" s="945"/>
      <c r="CI113" s="945"/>
      <c r="CJ113" s="945"/>
      <c r="CK113" s="975"/>
      <c r="CL113" s="976"/>
      <c r="CM113" s="946" t="s">
        <v>414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406</v>
      </c>
      <c r="DH113" s="989"/>
      <c r="DI113" s="989"/>
      <c r="DJ113" s="989"/>
      <c r="DK113" s="990"/>
      <c r="DL113" s="991" t="s">
        <v>406</v>
      </c>
      <c r="DM113" s="989"/>
      <c r="DN113" s="989"/>
      <c r="DO113" s="989"/>
      <c r="DP113" s="990"/>
      <c r="DQ113" s="991" t="s">
        <v>406</v>
      </c>
      <c r="DR113" s="989"/>
      <c r="DS113" s="989"/>
      <c r="DT113" s="989"/>
      <c r="DU113" s="990"/>
      <c r="DV113" s="992" t="s">
        <v>406</v>
      </c>
      <c r="DW113" s="993"/>
      <c r="DX113" s="993"/>
      <c r="DY113" s="993"/>
      <c r="DZ113" s="994"/>
    </row>
    <row r="114" spans="1:130" s="197" customFormat="1" ht="26.25" customHeight="1">
      <c r="A114" s="984"/>
      <c r="B114" s="985"/>
      <c r="C114" s="980" t="s">
        <v>415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158387</v>
      </c>
      <c r="AB114" s="989"/>
      <c r="AC114" s="989"/>
      <c r="AD114" s="989"/>
      <c r="AE114" s="990"/>
      <c r="AF114" s="991">
        <v>162361</v>
      </c>
      <c r="AG114" s="989"/>
      <c r="AH114" s="989"/>
      <c r="AI114" s="989"/>
      <c r="AJ114" s="990"/>
      <c r="AK114" s="991">
        <v>176571</v>
      </c>
      <c r="AL114" s="989"/>
      <c r="AM114" s="989"/>
      <c r="AN114" s="989"/>
      <c r="AO114" s="990"/>
      <c r="AP114" s="992">
        <v>1.5</v>
      </c>
      <c r="AQ114" s="993"/>
      <c r="AR114" s="993"/>
      <c r="AS114" s="993"/>
      <c r="AT114" s="994"/>
      <c r="AU114" s="929"/>
      <c r="AV114" s="930"/>
      <c r="AW114" s="930"/>
      <c r="AX114" s="930"/>
      <c r="AY114" s="931"/>
      <c r="AZ114" s="979" t="s">
        <v>416</v>
      </c>
      <c r="BA114" s="980"/>
      <c r="BB114" s="980"/>
      <c r="BC114" s="980"/>
      <c r="BD114" s="980"/>
      <c r="BE114" s="980"/>
      <c r="BF114" s="980"/>
      <c r="BG114" s="980"/>
      <c r="BH114" s="980"/>
      <c r="BI114" s="980"/>
      <c r="BJ114" s="980"/>
      <c r="BK114" s="980"/>
      <c r="BL114" s="980"/>
      <c r="BM114" s="980"/>
      <c r="BN114" s="980"/>
      <c r="BO114" s="980"/>
      <c r="BP114" s="981"/>
      <c r="BQ114" s="949">
        <v>2261819</v>
      </c>
      <c r="BR114" s="950"/>
      <c r="BS114" s="950"/>
      <c r="BT114" s="950"/>
      <c r="BU114" s="950"/>
      <c r="BV114" s="950">
        <v>2031281</v>
      </c>
      <c r="BW114" s="950"/>
      <c r="BX114" s="950"/>
      <c r="BY114" s="950"/>
      <c r="BZ114" s="950"/>
      <c r="CA114" s="950">
        <v>1756336</v>
      </c>
      <c r="CB114" s="950"/>
      <c r="CC114" s="950"/>
      <c r="CD114" s="950"/>
      <c r="CE114" s="950"/>
      <c r="CF114" s="944">
        <v>15.3</v>
      </c>
      <c r="CG114" s="945"/>
      <c r="CH114" s="945"/>
      <c r="CI114" s="945"/>
      <c r="CJ114" s="945"/>
      <c r="CK114" s="975"/>
      <c r="CL114" s="976"/>
      <c r="CM114" s="946" t="s">
        <v>417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406</v>
      </c>
      <c r="DH114" s="989"/>
      <c r="DI114" s="989"/>
      <c r="DJ114" s="989"/>
      <c r="DK114" s="990"/>
      <c r="DL114" s="991" t="s">
        <v>406</v>
      </c>
      <c r="DM114" s="989"/>
      <c r="DN114" s="989"/>
      <c r="DO114" s="989"/>
      <c r="DP114" s="990"/>
      <c r="DQ114" s="991" t="s">
        <v>406</v>
      </c>
      <c r="DR114" s="989"/>
      <c r="DS114" s="989"/>
      <c r="DT114" s="989"/>
      <c r="DU114" s="990"/>
      <c r="DV114" s="992" t="s">
        <v>406</v>
      </c>
      <c r="DW114" s="993"/>
      <c r="DX114" s="993"/>
      <c r="DY114" s="993"/>
      <c r="DZ114" s="994"/>
    </row>
    <row r="115" spans="1:130" s="197" customFormat="1" ht="26.25" customHeight="1">
      <c r="A115" s="984"/>
      <c r="B115" s="985"/>
      <c r="C115" s="980" t="s">
        <v>418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406</v>
      </c>
      <c r="AB115" s="964"/>
      <c r="AC115" s="964"/>
      <c r="AD115" s="964"/>
      <c r="AE115" s="965"/>
      <c r="AF115" s="966">
        <v>185</v>
      </c>
      <c r="AG115" s="964"/>
      <c r="AH115" s="964"/>
      <c r="AI115" s="964"/>
      <c r="AJ115" s="965"/>
      <c r="AK115" s="966">
        <v>186</v>
      </c>
      <c r="AL115" s="964"/>
      <c r="AM115" s="964"/>
      <c r="AN115" s="964"/>
      <c r="AO115" s="965"/>
      <c r="AP115" s="967">
        <v>0</v>
      </c>
      <c r="AQ115" s="968"/>
      <c r="AR115" s="968"/>
      <c r="AS115" s="968"/>
      <c r="AT115" s="969"/>
      <c r="AU115" s="929"/>
      <c r="AV115" s="930"/>
      <c r="AW115" s="930"/>
      <c r="AX115" s="930"/>
      <c r="AY115" s="931"/>
      <c r="AZ115" s="979" t="s">
        <v>419</v>
      </c>
      <c r="BA115" s="980"/>
      <c r="BB115" s="980"/>
      <c r="BC115" s="980"/>
      <c r="BD115" s="980"/>
      <c r="BE115" s="980"/>
      <c r="BF115" s="980"/>
      <c r="BG115" s="980"/>
      <c r="BH115" s="980"/>
      <c r="BI115" s="980"/>
      <c r="BJ115" s="980"/>
      <c r="BK115" s="980"/>
      <c r="BL115" s="980"/>
      <c r="BM115" s="980"/>
      <c r="BN115" s="980"/>
      <c r="BO115" s="980"/>
      <c r="BP115" s="981"/>
      <c r="BQ115" s="949">
        <v>226192</v>
      </c>
      <c r="BR115" s="950"/>
      <c r="BS115" s="950"/>
      <c r="BT115" s="950"/>
      <c r="BU115" s="950"/>
      <c r="BV115" s="950">
        <v>204317</v>
      </c>
      <c r="BW115" s="950"/>
      <c r="BX115" s="950"/>
      <c r="BY115" s="950"/>
      <c r="BZ115" s="950"/>
      <c r="CA115" s="950">
        <v>187494</v>
      </c>
      <c r="CB115" s="950"/>
      <c r="CC115" s="950"/>
      <c r="CD115" s="950"/>
      <c r="CE115" s="950"/>
      <c r="CF115" s="944">
        <v>1.6</v>
      </c>
      <c r="CG115" s="945"/>
      <c r="CH115" s="945"/>
      <c r="CI115" s="945"/>
      <c r="CJ115" s="945"/>
      <c r="CK115" s="975"/>
      <c r="CL115" s="976"/>
      <c r="CM115" s="979" t="s">
        <v>420</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406</v>
      </c>
      <c r="DH115" s="989"/>
      <c r="DI115" s="989"/>
      <c r="DJ115" s="989"/>
      <c r="DK115" s="990"/>
      <c r="DL115" s="991" t="s">
        <v>406</v>
      </c>
      <c r="DM115" s="989"/>
      <c r="DN115" s="989"/>
      <c r="DO115" s="989"/>
      <c r="DP115" s="990"/>
      <c r="DQ115" s="991" t="s">
        <v>406</v>
      </c>
      <c r="DR115" s="989"/>
      <c r="DS115" s="989"/>
      <c r="DT115" s="989"/>
      <c r="DU115" s="990"/>
      <c r="DV115" s="992" t="s">
        <v>406</v>
      </c>
      <c r="DW115" s="993"/>
      <c r="DX115" s="993"/>
      <c r="DY115" s="993"/>
      <c r="DZ115" s="994"/>
    </row>
    <row r="116" spans="1:130" s="197" customFormat="1" ht="26.25" customHeight="1">
      <c r="A116" s="986"/>
      <c r="B116" s="987"/>
      <c r="C116" s="1001" t="s">
        <v>421</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406</v>
      </c>
      <c r="AB116" s="989"/>
      <c r="AC116" s="989"/>
      <c r="AD116" s="989"/>
      <c r="AE116" s="990"/>
      <c r="AF116" s="991">
        <v>65</v>
      </c>
      <c r="AG116" s="989"/>
      <c r="AH116" s="989"/>
      <c r="AI116" s="989"/>
      <c r="AJ116" s="990"/>
      <c r="AK116" s="991" t="s">
        <v>406</v>
      </c>
      <c r="AL116" s="989"/>
      <c r="AM116" s="989"/>
      <c r="AN116" s="989"/>
      <c r="AO116" s="990"/>
      <c r="AP116" s="992" t="s">
        <v>406</v>
      </c>
      <c r="AQ116" s="993"/>
      <c r="AR116" s="993"/>
      <c r="AS116" s="993"/>
      <c r="AT116" s="994"/>
      <c r="AU116" s="929"/>
      <c r="AV116" s="930"/>
      <c r="AW116" s="930"/>
      <c r="AX116" s="930"/>
      <c r="AY116" s="931"/>
      <c r="AZ116" s="979" t="s">
        <v>422</v>
      </c>
      <c r="BA116" s="980"/>
      <c r="BB116" s="980"/>
      <c r="BC116" s="980"/>
      <c r="BD116" s="980"/>
      <c r="BE116" s="980"/>
      <c r="BF116" s="980"/>
      <c r="BG116" s="980"/>
      <c r="BH116" s="980"/>
      <c r="BI116" s="980"/>
      <c r="BJ116" s="980"/>
      <c r="BK116" s="980"/>
      <c r="BL116" s="980"/>
      <c r="BM116" s="980"/>
      <c r="BN116" s="980"/>
      <c r="BO116" s="980"/>
      <c r="BP116" s="981"/>
      <c r="BQ116" s="949" t="s">
        <v>406</v>
      </c>
      <c r="BR116" s="950"/>
      <c r="BS116" s="950"/>
      <c r="BT116" s="950"/>
      <c r="BU116" s="950"/>
      <c r="BV116" s="950" t="s">
        <v>406</v>
      </c>
      <c r="BW116" s="950"/>
      <c r="BX116" s="950"/>
      <c r="BY116" s="950"/>
      <c r="BZ116" s="950"/>
      <c r="CA116" s="950" t="s">
        <v>406</v>
      </c>
      <c r="CB116" s="950"/>
      <c r="CC116" s="950"/>
      <c r="CD116" s="950"/>
      <c r="CE116" s="950"/>
      <c r="CF116" s="944" t="s">
        <v>406</v>
      </c>
      <c r="CG116" s="945"/>
      <c r="CH116" s="945"/>
      <c r="CI116" s="945"/>
      <c r="CJ116" s="945"/>
      <c r="CK116" s="975"/>
      <c r="CL116" s="976"/>
      <c r="CM116" s="946" t="s">
        <v>423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406</v>
      </c>
      <c r="DH116" s="989"/>
      <c r="DI116" s="989"/>
      <c r="DJ116" s="989"/>
      <c r="DK116" s="990"/>
      <c r="DL116" s="991" t="s">
        <v>406</v>
      </c>
      <c r="DM116" s="989"/>
      <c r="DN116" s="989"/>
      <c r="DO116" s="989"/>
      <c r="DP116" s="990"/>
      <c r="DQ116" s="991" t="s">
        <v>406</v>
      </c>
      <c r="DR116" s="989"/>
      <c r="DS116" s="989"/>
      <c r="DT116" s="989"/>
      <c r="DU116" s="990"/>
      <c r="DV116" s="992" t="s">
        <v>406</v>
      </c>
      <c r="DW116" s="993"/>
      <c r="DX116" s="993"/>
      <c r="DY116" s="993"/>
      <c r="DZ116" s="994"/>
    </row>
    <row r="117" spans="1:130" s="197" customFormat="1" ht="26.25" customHeight="1">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424</v>
      </c>
      <c r="Z117" s="914"/>
      <c r="AA117" s="1026">
        <v>2822515</v>
      </c>
      <c r="AB117" s="996"/>
      <c r="AC117" s="996"/>
      <c r="AD117" s="996"/>
      <c r="AE117" s="997"/>
      <c r="AF117" s="995">
        <v>2757716</v>
      </c>
      <c r="AG117" s="996"/>
      <c r="AH117" s="996"/>
      <c r="AI117" s="996"/>
      <c r="AJ117" s="997"/>
      <c r="AK117" s="995">
        <v>2554873</v>
      </c>
      <c r="AL117" s="996"/>
      <c r="AM117" s="996"/>
      <c r="AN117" s="996"/>
      <c r="AO117" s="997"/>
      <c r="AP117" s="998"/>
      <c r="AQ117" s="999"/>
      <c r="AR117" s="999"/>
      <c r="AS117" s="999"/>
      <c r="AT117" s="1000"/>
      <c r="AU117" s="929"/>
      <c r="AV117" s="930"/>
      <c r="AW117" s="930"/>
      <c r="AX117" s="930"/>
      <c r="AY117" s="931"/>
      <c r="AZ117" s="1025" t="s">
        <v>425</v>
      </c>
      <c r="BA117" s="1001"/>
      <c r="BB117" s="1001"/>
      <c r="BC117" s="1001"/>
      <c r="BD117" s="1001"/>
      <c r="BE117" s="1001"/>
      <c r="BF117" s="1001"/>
      <c r="BG117" s="1001"/>
      <c r="BH117" s="1001"/>
      <c r="BI117" s="1001"/>
      <c r="BJ117" s="1001"/>
      <c r="BK117" s="1001"/>
      <c r="BL117" s="1001"/>
      <c r="BM117" s="1001"/>
      <c r="BN117" s="1001"/>
      <c r="BO117" s="1001"/>
      <c r="BP117" s="1002"/>
      <c r="BQ117" s="1015" t="s">
        <v>107</v>
      </c>
      <c r="BR117" s="1016"/>
      <c r="BS117" s="1016"/>
      <c r="BT117" s="1016"/>
      <c r="BU117" s="1016"/>
      <c r="BV117" s="1016" t="s">
        <v>107</v>
      </c>
      <c r="BW117" s="1016"/>
      <c r="BX117" s="1016"/>
      <c r="BY117" s="1016"/>
      <c r="BZ117" s="1016"/>
      <c r="CA117" s="1016" t="s">
        <v>107</v>
      </c>
      <c r="CB117" s="1016"/>
      <c r="CC117" s="1016"/>
      <c r="CD117" s="1016"/>
      <c r="CE117" s="1016"/>
      <c r="CF117" s="944" t="s">
        <v>107</v>
      </c>
      <c r="CG117" s="945"/>
      <c r="CH117" s="945"/>
      <c r="CI117" s="945"/>
      <c r="CJ117" s="945"/>
      <c r="CK117" s="975"/>
      <c r="CL117" s="976"/>
      <c r="CM117" s="946" t="s">
        <v>426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107</v>
      </c>
      <c r="DH117" s="989"/>
      <c r="DI117" s="989"/>
      <c r="DJ117" s="989"/>
      <c r="DK117" s="990"/>
      <c r="DL117" s="991" t="s">
        <v>107</v>
      </c>
      <c r="DM117" s="989"/>
      <c r="DN117" s="989"/>
      <c r="DO117" s="989"/>
      <c r="DP117" s="990"/>
      <c r="DQ117" s="991" t="s">
        <v>107</v>
      </c>
      <c r="DR117" s="989"/>
      <c r="DS117" s="989"/>
      <c r="DT117" s="989"/>
      <c r="DU117" s="990"/>
      <c r="DV117" s="992" t="s">
        <v>107</v>
      </c>
      <c r="DW117" s="993"/>
      <c r="DX117" s="993"/>
      <c r="DY117" s="993"/>
      <c r="DZ117" s="994"/>
    </row>
    <row r="118" spans="1:130" s="197" customFormat="1" ht="26.25" customHeight="1">
      <c r="A118" s="934" t="s">
        <v>397</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395</v>
      </c>
      <c r="AB118" s="913"/>
      <c r="AC118" s="913"/>
      <c r="AD118" s="913"/>
      <c r="AE118" s="914"/>
      <c r="AF118" s="912" t="s">
        <v>283</v>
      </c>
      <c r="AG118" s="913"/>
      <c r="AH118" s="913"/>
      <c r="AI118" s="913"/>
      <c r="AJ118" s="914"/>
      <c r="AK118" s="912" t="s">
        <v>282</v>
      </c>
      <c r="AL118" s="913"/>
      <c r="AM118" s="913"/>
      <c r="AN118" s="913"/>
      <c r="AO118" s="914"/>
      <c r="AP118" s="1020" t="s">
        <v>396</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427</v>
      </c>
      <c r="BP118" s="1024"/>
      <c r="BQ118" s="1015">
        <v>24773180</v>
      </c>
      <c r="BR118" s="1016"/>
      <c r="BS118" s="1016"/>
      <c r="BT118" s="1016"/>
      <c r="BU118" s="1016"/>
      <c r="BV118" s="1016">
        <v>24509772</v>
      </c>
      <c r="BW118" s="1016"/>
      <c r="BX118" s="1016"/>
      <c r="BY118" s="1016"/>
      <c r="BZ118" s="1016"/>
      <c r="CA118" s="1016">
        <v>23418855</v>
      </c>
      <c r="CB118" s="1016"/>
      <c r="CC118" s="1016"/>
      <c r="CD118" s="1016"/>
      <c r="CE118" s="1016"/>
      <c r="CF118" s="1017"/>
      <c r="CG118" s="1018"/>
      <c r="CH118" s="1018"/>
      <c r="CI118" s="1018"/>
      <c r="CJ118" s="1019"/>
      <c r="CK118" s="975"/>
      <c r="CL118" s="976"/>
      <c r="CM118" s="946" t="s">
        <v>428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107</v>
      </c>
      <c r="DH118" s="989"/>
      <c r="DI118" s="989"/>
      <c r="DJ118" s="989"/>
      <c r="DK118" s="990"/>
      <c r="DL118" s="991" t="s">
        <v>107</v>
      </c>
      <c r="DM118" s="989"/>
      <c r="DN118" s="989"/>
      <c r="DO118" s="989"/>
      <c r="DP118" s="990"/>
      <c r="DQ118" s="991" t="s">
        <v>107</v>
      </c>
      <c r="DR118" s="989"/>
      <c r="DS118" s="989"/>
      <c r="DT118" s="989"/>
      <c r="DU118" s="990"/>
      <c r="DV118" s="992" t="s">
        <v>107</v>
      </c>
      <c r="DW118" s="993"/>
      <c r="DX118" s="993"/>
      <c r="DY118" s="993"/>
      <c r="DZ118" s="994"/>
    </row>
    <row r="119" spans="1:130" s="197" customFormat="1" ht="26.25" customHeight="1">
      <c r="A119" s="1004" t="s">
        <v>400</v>
      </c>
      <c r="B119" s="974"/>
      <c r="C119" s="953" t="s">
        <v>401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107</v>
      </c>
      <c r="AB119" s="920"/>
      <c r="AC119" s="920"/>
      <c r="AD119" s="920"/>
      <c r="AE119" s="921"/>
      <c r="AF119" s="922" t="s">
        <v>107</v>
      </c>
      <c r="AG119" s="920"/>
      <c r="AH119" s="920"/>
      <c r="AI119" s="920"/>
      <c r="AJ119" s="921"/>
      <c r="AK119" s="922" t="s">
        <v>107</v>
      </c>
      <c r="AL119" s="920"/>
      <c r="AM119" s="920"/>
      <c r="AN119" s="920"/>
      <c r="AO119" s="921"/>
      <c r="AP119" s="923" t="s">
        <v>107</v>
      </c>
      <c r="AQ119" s="924"/>
      <c r="AR119" s="924"/>
      <c r="AS119" s="924"/>
      <c r="AT119" s="925"/>
      <c r="AU119" s="1007" t="s">
        <v>429</v>
      </c>
      <c r="AV119" s="1008"/>
      <c r="AW119" s="1008"/>
      <c r="AX119" s="1008"/>
      <c r="AY119" s="1009"/>
      <c r="AZ119" s="970" t="s">
        <v>430</v>
      </c>
      <c r="BA119" s="917"/>
      <c r="BB119" s="917"/>
      <c r="BC119" s="917"/>
      <c r="BD119" s="917"/>
      <c r="BE119" s="917"/>
      <c r="BF119" s="917"/>
      <c r="BG119" s="917"/>
      <c r="BH119" s="917"/>
      <c r="BI119" s="917"/>
      <c r="BJ119" s="917"/>
      <c r="BK119" s="917"/>
      <c r="BL119" s="917"/>
      <c r="BM119" s="917"/>
      <c r="BN119" s="917"/>
      <c r="BO119" s="917"/>
      <c r="BP119" s="918"/>
      <c r="BQ119" s="956">
        <v>1526047</v>
      </c>
      <c r="BR119" s="957"/>
      <c r="BS119" s="957"/>
      <c r="BT119" s="957"/>
      <c r="BU119" s="957"/>
      <c r="BV119" s="957">
        <v>1223433</v>
      </c>
      <c r="BW119" s="957"/>
      <c r="BX119" s="957"/>
      <c r="BY119" s="957"/>
      <c r="BZ119" s="957"/>
      <c r="CA119" s="957">
        <v>1905294</v>
      </c>
      <c r="CB119" s="957"/>
      <c r="CC119" s="957"/>
      <c r="CD119" s="957"/>
      <c r="CE119" s="957"/>
      <c r="CF119" s="971">
        <v>16.5</v>
      </c>
      <c r="CG119" s="972"/>
      <c r="CH119" s="972"/>
      <c r="CI119" s="972"/>
      <c r="CJ119" s="972"/>
      <c r="CK119" s="977"/>
      <c r="CL119" s="978"/>
      <c r="CM119" s="1034" t="s">
        <v>431</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107</v>
      </c>
      <c r="DH119" s="1028"/>
      <c r="DI119" s="1028"/>
      <c r="DJ119" s="1028"/>
      <c r="DK119" s="1029"/>
      <c r="DL119" s="1030" t="s">
        <v>107</v>
      </c>
      <c r="DM119" s="1028"/>
      <c r="DN119" s="1028"/>
      <c r="DO119" s="1028"/>
      <c r="DP119" s="1029"/>
      <c r="DQ119" s="1030" t="s">
        <v>107</v>
      </c>
      <c r="DR119" s="1028"/>
      <c r="DS119" s="1028"/>
      <c r="DT119" s="1028"/>
      <c r="DU119" s="1029"/>
      <c r="DV119" s="1031" t="s">
        <v>107</v>
      </c>
      <c r="DW119" s="1032"/>
      <c r="DX119" s="1032"/>
      <c r="DY119" s="1032"/>
      <c r="DZ119" s="1033"/>
    </row>
    <row r="120" spans="1:130" s="197" customFormat="1" ht="26.25" customHeight="1">
      <c r="A120" s="1005"/>
      <c r="B120" s="976"/>
      <c r="C120" s="946" t="s">
        <v>407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107</v>
      </c>
      <c r="AB120" s="989"/>
      <c r="AC120" s="989"/>
      <c r="AD120" s="989"/>
      <c r="AE120" s="990"/>
      <c r="AF120" s="991" t="s">
        <v>107</v>
      </c>
      <c r="AG120" s="989"/>
      <c r="AH120" s="989"/>
      <c r="AI120" s="989"/>
      <c r="AJ120" s="990"/>
      <c r="AK120" s="991" t="s">
        <v>107</v>
      </c>
      <c r="AL120" s="989"/>
      <c r="AM120" s="989"/>
      <c r="AN120" s="989"/>
      <c r="AO120" s="990"/>
      <c r="AP120" s="992" t="s">
        <v>107</v>
      </c>
      <c r="AQ120" s="993"/>
      <c r="AR120" s="993"/>
      <c r="AS120" s="993"/>
      <c r="AT120" s="994"/>
      <c r="AU120" s="1010"/>
      <c r="AV120" s="1011"/>
      <c r="AW120" s="1011"/>
      <c r="AX120" s="1011"/>
      <c r="AY120" s="1012"/>
      <c r="AZ120" s="979" t="s">
        <v>432</v>
      </c>
      <c r="BA120" s="980"/>
      <c r="BB120" s="980"/>
      <c r="BC120" s="980"/>
      <c r="BD120" s="980"/>
      <c r="BE120" s="980"/>
      <c r="BF120" s="980"/>
      <c r="BG120" s="980"/>
      <c r="BH120" s="980"/>
      <c r="BI120" s="980"/>
      <c r="BJ120" s="980"/>
      <c r="BK120" s="980"/>
      <c r="BL120" s="980"/>
      <c r="BM120" s="980"/>
      <c r="BN120" s="980"/>
      <c r="BO120" s="980"/>
      <c r="BP120" s="981"/>
      <c r="BQ120" s="949">
        <v>721465</v>
      </c>
      <c r="BR120" s="950"/>
      <c r="BS120" s="950"/>
      <c r="BT120" s="950"/>
      <c r="BU120" s="950"/>
      <c r="BV120" s="950">
        <v>640232</v>
      </c>
      <c r="BW120" s="950"/>
      <c r="BX120" s="950"/>
      <c r="BY120" s="950"/>
      <c r="BZ120" s="950"/>
      <c r="CA120" s="950">
        <v>623637</v>
      </c>
      <c r="CB120" s="950"/>
      <c r="CC120" s="950"/>
      <c r="CD120" s="950"/>
      <c r="CE120" s="950"/>
      <c r="CF120" s="944">
        <v>5.4</v>
      </c>
      <c r="CG120" s="945"/>
      <c r="CH120" s="945"/>
      <c r="CI120" s="945"/>
      <c r="CJ120" s="945"/>
      <c r="CK120" s="1043" t="s">
        <v>433</v>
      </c>
      <c r="CL120" s="1044"/>
      <c r="CM120" s="1044"/>
      <c r="CN120" s="1044"/>
      <c r="CO120" s="1045"/>
      <c r="CP120" s="1051" t="s">
        <v>379</v>
      </c>
      <c r="CQ120" s="1052"/>
      <c r="CR120" s="1052"/>
      <c r="CS120" s="1052"/>
      <c r="CT120" s="1052"/>
      <c r="CU120" s="1052"/>
      <c r="CV120" s="1052"/>
      <c r="CW120" s="1052"/>
      <c r="CX120" s="1052"/>
      <c r="CY120" s="1052"/>
      <c r="CZ120" s="1052"/>
      <c r="DA120" s="1052"/>
      <c r="DB120" s="1052"/>
      <c r="DC120" s="1052"/>
      <c r="DD120" s="1052"/>
      <c r="DE120" s="1052"/>
      <c r="DF120" s="1053"/>
      <c r="DG120" s="956">
        <v>2478302</v>
      </c>
      <c r="DH120" s="957"/>
      <c r="DI120" s="957"/>
      <c r="DJ120" s="957"/>
      <c r="DK120" s="957"/>
      <c r="DL120" s="957">
        <v>2391693</v>
      </c>
      <c r="DM120" s="957"/>
      <c r="DN120" s="957"/>
      <c r="DO120" s="957"/>
      <c r="DP120" s="957"/>
      <c r="DQ120" s="957">
        <v>2557806</v>
      </c>
      <c r="DR120" s="957"/>
      <c r="DS120" s="957"/>
      <c r="DT120" s="957"/>
      <c r="DU120" s="957"/>
      <c r="DV120" s="958">
        <v>22.2</v>
      </c>
      <c r="DW120" s="958"/>
      <c r="DX120" s="958"/>
      <c r="DY120" s="958"/>
      <c r="DZ120" s="959"/>
    </row>
    <row r="121" spans="1:130" s="197" customFormat="1" ht="26.25" customHeight="1">
      <c r="A121" s="1005"/>
      <c r="B121" s="976"/>
      <c r="C121" s="1040" t="s">
        <v>434</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107</v>
      </c>
      <c r="AB121" s="989"/>
      <c r="AC121" s="989"/>
      <c r="AD121" s="989"/>
      <c r="AE121" s="990"/>
      <c r="AF121" s="991" t="s">
        <v>107</v>
      </c>
      <c r="AG121" s="989"/>
      <c r="AH121" s="989"/>
      <c r="AI121" s="989"/>
      <c r="AJ121" s="990"/>
      <c r="AK121" s="991" t="s">
        <v>107</v>
      </c>
      <c r="AL121" s="989"/>
      <c r="AM121" s="989"/>
      <c r="AN121" s="989"/>
      <c r="AO121" s="990"/>
      <c r="AP121" s="992" t="s">
        <v>107</v>
      </c>
      <c r="AQ121" s="993"/>
      <c r="AR121" s="993"/>
      <c r="AS121" s="993"/>
      <c r="AT121" s="994"/>
      <c r="AU121" s="1010"/>
      <c r="AV121" s="1011"/>
      <c r="AW121" s="1011"/>
      <c r="AX121" s="1011"/>
      <c r="AY121" s="1012"/>
      <c r="AZ121" s="1025" t="s">
        <v>435</v>
      </c>
      <c r="BA121" s="1001"/>
      <c r="BB121" s="1001"/>
      <c r="BC121" s="1001"/>
      <c r="BD121" s="1001"/>
      <c r="BE121" s="1001"/>
      <c r="BF121" s="1001"/>
      <c r="BG121" s="1001"/>
      <c r="BH121" s="1001"/>
      <c r="BI121" s="1001"/>
      <c r="BJ121" s="1001"/>
      <c r="BK121" s="1001"/>
      <c r="BL121" s="1001"/>
      <c r="BM121" s="1001"/>
      <c r="BN121" s="1001"/>
      <c r="BO121" s="1001"/>
      <c r="BP121" s="1002"/>
      <c r="BQ121" s="1015">
        <v>17171623</v>
      </c>
      <c r="BR121" s="1016"/>
      <c r="BS121" s="1016"/>
      <c r="BT121" s="1016"/>
      <c r="BU121" s="1016"/>
      <c r="BV121" s="1016">
        <v>17356307</v>
      </c>
      <c r="BW121" s="1016"/>
      <c r="BX121" s="1016"/>
      <c r="BY121" s="1016"/>
      <c r="BZ121" s="1016"/>
      <c r="CA121" s="1016">
        <v>17312108</v>
      </c>
      <c r="CB121" s="1016"/>
      <c r="CC121" s="1016"/>
      <c r="CD121" s="1016"/>
      <c r="CE121" s="1016"/>
      <c r="CF121" s="1054">
        <v>150.30000000000001</v>
      </c>
      <c r="CG121" s="1055"/>
      <c r="CH121" s="1055"/>
      <c r="CI121" s="1055"/>
      <c r="CJ121" s="1055"/>
      <c r="CK121" s="1046"/>
      <c r="CL121" s="1047"/>
      <c r="CM121" s="1047"/>
      <c r="CN121" s="1047"/>
      <c r="CO121" s="1048"/>
      <c r="CP121" s="1037" t="s">
        <v>377</v>
      </c>
      <c r="CQ121" s="1038"/>
      <c r="CR121" s="1038"/>
      <c r="CS121" s="1038"/>
      <c r="CT121" s="1038"/>
      <c r="CU121" s="1038"/>
      <c r="CV121" s="1038"/>
      <c r="CW121" s="1038"/>
      <c r="CX121" s="1038"/>
      <c r="CY121" s="1038"/>
      <c r="CZ121" s="1038"/>
      <c r="DA121" s="1038"/>
      <c r="DB121" s="1038"/>
      <c r="DC121" s="1038"/>
      <c r="DD121" s="1038"/>
      <c r="DE121" s="1038"/>
      <c r="DF121" s="1039"/>
      <c r="DG121" s="949">
        <v>500399</v>
      </c>
      <c r="DH121" s="950"/>
      <c r="DI121" s="950"/>
      <c r="DJ121" s="950"/>
      <c r="DK121" s="950"/>
      <c r="DL121" s="950">
        <v>423272</v>
      </c>
      <c r="DM121" s="950"/>
      <c r="DN121" s="950"/>
      <c r="DO121" s="950"/>
      <c r="DP121" s="950"/>
      <c r="DQ121" s="950">
        <v>373933</v>
      </c>
      <c r="DR121" s="950"/>
      <c r="DS121" s="950"/>
      <c r="DT121" s="950"/>
      <c r="DU121" s="950"/>
      <c r="DV121" s="951">
        <v>3.2</v>
      </c>
      <c r="DW121" s="951"/>
      <c r="DX121" s="951"/>
      <c r="DY121" s="951"/>
      <c r="DZ121" s="952"/>
    </row>
    <row r="122" spans="1:130" s="197" customFormat="1" ht="26.25" customHeight="1">
      <c r="A122" s="1005"/>
      <c r="B122" s="976"/>
      <c r="C122" s="946" t="s">
        <v>417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107</v>
      </c>
      <c r="AB122" s="989"/>
      <c r="AC122" s="989"/>
      <c r="AD122" s="989"/>
      <c r="AE122" s="990"/>
      <c r="AF122" s="991" t="s">
        <v>107</v>
      </c>
      <c r="AG122" s="989"/>
      <c r="AH122" s="989"/>
      <c r="AI122" s="989"/>
      <c r="AJ122" s="990"/>
      <c r="AK122" s="991" t="s">
        <v>107</v>
      </c>
      <c r="AL122" s="989"/>
      <c r="AM122" s="989"/>
      <c r="AN122" s="989"/>
      <c r="AO122" s="990"/>
      <c r="AP122" s="992" t="s">
        <v>107</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436</v>
      </c>
      <c r="BP122" s="1024"/>
      <c r="BQ122" s="1064">
        <v>19419135</v>
      </c>
      <c r="BR122" s="1065"/>
      <c r="BS122" s="1065"/>
      <c r="BT122" s="1065"/>
      <c r="BU122" s="1065"/>
      <c r="BV122" s="1065">
        <v>19219972</v>
      </c>
      <c r="BW122" s="1065"/>
      <c r="BX122" s="1065"/>
      <c r="BY122" s="1065"/>
      <c r="BZ122" s="1065"/>
      <c r="CA122" s="1065">
        <v>19841039</v>
      </c>
      <c r="CB122" s="1065"/>
      <c r="CC122" s="1065"/>
      <c r="CD122" s="1065"/>
      <c r="CE122" s="1065"/>
      <c r="CF122" s="1017"/>
      <c r="CG122" s="1018"/>
      <c r="CH122" s="1018"/>
      <c r="CI122" s="1018"/>
      <c r="CJ122" s="1019"/>
      <c r="CK122" s="1046"/>
      <c r="CL122" s="1047"/>
      <c r="CM122" s="1047"/>
      <c r="CN122" s="1047"/>
      <c r="CO122" s="1048"/>
      <c r="CP122" s="1037" t="s">
        <v>437</v>
      </c>
      <c r="CQ122" s="1038"/>
      <c r="CR122" s="1038"/>
      <c r="CS122" s="1038"/>
      <c r="CT122" s="1038"/>
      <c r="CU122" s="1038"/>
      <c r="CV122" s="1038"/>
      <c r="CW122" s="1038"/>
      <c r="CX122" s="1038"/>
      <c r="CY122" s="1038"/>
      <c r="CZ122" s="1038"/>
      <c r="DA122" s="1038"/>
      <c r="DB122" s="1038"/>
      <c r="DC122" s="1038"/>
      <c r="DD122" s="1038"/>
      <c r="DE122" s="1038"/>
      <c r="DF122" s="1039"/>
      <c r="DG122" s="949" t="s">
        <v>438</v>
      </c>
      <c r="DH122" s="950"/>
      <c r="DI122" s="950"/>
      <c r="DJ122" s="950"/>
      <c r="DK122" s="950"/>
      <c r="DL122" s="950" t="s">
        <v>438</v>
      </c>
      <c r="DM122" s="950"/>
      <c r="DN122" s="950"/>
      <c r="DO122" s="950"/>
      <c r="DP122" s="950"/>
      <c r="DQ122" s="950" t="s">
        <v>438</v>
      </c>
      <c r="DR122" s="950"/>
      <c r="DS122" s="950"/>
      <c r="DT122" s="950"/>
      <c r="DU122" s="950"/>
      <c r="DV122" s="951" t="s">
        <v>438</v>
      </c>
      <c r="DW122" s="951"/>
      <c r="DX122" s="951"/>
      <c r="DY122" s="951"/>
      <c r="DZ122" s="952"/>
    </row>
    <row r="123" spans="1:130" s="197" customFormat="1" ht="26.25" customHeight="1" thickBot="1">
      <c r="A123" s="1005"/>
      <c r="B123" s="976"/>
      <c r="C123" s="946" t="s">
        <v>423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438</v>
      </c>
      <c r="AB123" s="989"/>
      <c r="AC123" s="989"/>
      <c r="AD123" s="989"/>
      <c r="AE123" s="990"/>
      <c r="AF123" s="991" t="s">
        <v>438</v>
      </c>
      <c r="AG123" s="989"/>
      <c r="AH123" s="989"/>
      <c r="AI123" s="989"/>
      <c r="AJ123" s="990"/>
      <c r="AK123" s="991" t="s">
        <v>438</v>
      </c>
      <c r="AL123" s="989"/>
      <c r="AM123" s="989"/>
      <c r="AN123" s="989"/>
      <c r="AO123" s="990"/>
      <c r="AP123" s="992" t="s">
        <v>438</v>
      </c>
      <c r="AQ123" s="993"/>
      <c r="AR123" s="993"/>
      <c r="AS123" s="993"/>
      <c r="AT123" s="994"/>
      <c r="AU123" s="1061" t="s">
        <v>439</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47.5</v>
      </c>
      <c r="BR123" s="1057"/>
      <c r="BS123" s="1057"/>
      <c r="BT123" s="1057"/>
      <c r="BU123" s="1057"/>
      <c r="BV123" s="1057">
        <v>47.5</v>
      </c>
      <c r="BW123" s="1057"/>
      <c r="BX123" s="1057"/>
      <c r="BY123" s="1057"/>
      <c r="BZ123" s="1057"/>
      <c r="CA123" s="1057">
        <v>31</v>
      </c>
      <c r="CB123" s="1057"/>
      <c r="CC123" s="1057"/>
      <c r="CD123" s="1057"/>
      <c r="CE123" s="1057"/>
      <c r="CF123" s="1058"/>
      <c r="CG123" s="1059"/>
      <c r="CH123" s="1059"/>
      <c r="CI123" s="1059"/>
      <c r="CJ123" s="1060"/>
      <c r="CK123" s="1046"/>
      <c r="CL123" s="1047"/>
      <c r="CM123" s="1047"/>
      <c r="CN123" s="1047"/>
      <c r="CO123" s="1048"/>
      <c r="CP123" s="1037" t="s">
        <v>440</v>
      </c>
      <c r="CQ123" s="1038"/>
      <c r="CR123" s="1038"/>
      <c r="CS123" s="1038"/>
      <c r="CT123" s="1038"/>
      <c r="CU123" s="1038"/>
      <c r="CV123" s="1038"/>
      <c r="CW123" s="1038"/>
      <c r="CX123" s="1038"/>
      <c r="CY123" s="1038"/>
      <c r="CZ123" s="1038"/>
      <c r="DA123" s="1038"/>
      <c r="DB123" s="1038"/>
      <c r="DC123" s="1038"/>
      <c r="DD123" s="1038"/>
      <c r="DE123" s="1038"/>
      <c r="DF123" s="1039"/>
      <c r="DG123" s="988" t="s">
        <v>438</v>
      </c>
      <c r="DH123" s="989"/>
      <c r="DI123" s="989"/>
      <c r="DJ123" s="989"/>
      <c r="DK123" s="990"/>
      <c r="DL123" s="991" t="s">
        <v>438</v>
      </c>
      <c r="DM123" s="989"/>
      <c r="DN123" s="989"/>
      <c r="DO123" s="989"/>
      <c r="DP123" s="990"/>
      <c r="DQ123" s="991" t="s">
        <v>438</v>
      </c>
      <c r="DR123" s="989"/>
      <c r="DS123" s="989"/>
      <c r="DT123" s="989"/>
      <c r="DU123" s="990"/>
      <c r="DV123" s="992" t="s">
        <v>438</v>
      </c>
      <c r="DW123" s="993"/>
      <c r="DX123" s="993"/>
      <c r="DY123" s="993"/>
      <c r="DZ123" s="994"/>
    </row>
    <row r="124" spans="1:130" s="197" customFormat="1" ht="26.25" customHeight="1">
      <c r="A124" s="1005"/>
      <c r="B124" s="976"/>
      <c r="C124" s="946" t="s">
        <v>426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438</v>
      </c>
      <c r="AB124" s="989"/>
      <c r="AC124" s="989"/>
      <c r="AD124" s="989"/>
      <c r="AE124" s="990"/>
      <c r="AF124" s="991" t="s">
        <v>438</v>
      </c>
      <c r="AG124" s="989"/>
      <c r="AH124" s="989"/>
      <c r="AI124" s="989"/>
      <c r="AJ124" s="990"/>
      <c r="AK124" s="991" t="s">
        <v>438</v>
      </c>
      <c r="AL124" s="989"/>
      <c r="AM124" s="989"/>
      <c r="AN124" s="989"/>
      <c r="AO124" s="990"/>
      <c r="AP124" s="992" t="s">
        <v>438</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441</v>
      </c>
      <c r="CQ124" s="1038"/>
      <c r="CR124" s="1038"/>
      <c r="CS124" s="1038"/>
      <c r="CT124" s="1038"/>
      <c r="CU124" s="1038"/>
      <c r="CV124" s="1038"/>
      <c r="CW124" s="1038"/>
      <c r="CX124" s="1038"/>
      <c r="CY124" s="1038"/>
      <c r="CZ124" s="1038"/>
      <c r="DA124" s="1038"/>
      <c r="DB124" s="1038"/>
      <c r="DC124" s="1038"/>
      <c r="DD124" s="1038"/>
      <c r="DE124" s="1038"/>
      <c r="DF124" s="1039"/>
      <c r="DG124" s="1027" t="s">
        <v>438</v>
      </c>
      <c r="DH124" s="1028"/>
      <c r="DI124" s="1028"/>
      <c r="DJ124" s="1028"/>
      <c r="DK124" s="1029"/>
      <c r="DL124" s="1030" t="s">
        <v>438</v>
      </c>
      <c r="DM124" s="1028"/>
      <c r="DN124" s="1028"/>
      <c r="DO124" s="1028"/>
      <c r="DP124" s="1029"/>
      <c r="DQ124" s="1030" t="s">
        <v>438</v>
      </c>
      <c r="DR124" s="1028"/>
      <c r="DS124" s="1028"/>
      <c r="DT124" s="1028"/>
      <c r="DU124" s="1029"/>
      <c r="DV124" s="1031" t="s">
        <v>438</v>
      </c>
      <c r="DW124" s="1032"/>
      <c r="DX124" s="1032"/>
      <c r="DY124" s="1032"/>
      <c r="DZ124" s="1033"/>
    </row>
    <row r="125" spans="1:130" s="197" customFormat="1" ht="26.25" customHeight="1" thickBot="1">
      <c r="A125" s="1005"/>
      <c r="B125" s="976"/>
      <c r="C125" s="946" t="s">
        <v>428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438</v>
      </c>
      <c r="AB125" s="989"/>
      <c r="AC125" s="989"/>
      <c r="AD125" s="989"/>
      <c r="AE125" s="990"/>
      <c r="AF125" s="991" t="s">
        <v>438</v>
      </c>
      <c r="AG125" s="989"/>
      <c r="AH125" s="989"/>
      <c r="AI125" s="989"/>
      <c r="AJ125" s="990"/>
      <c r="AK125" s="991" t="s">
        <v>438</v>
      </c>
      <c r="AL125" s="989"/>
      <c r="AM125" s="989"/>
      <c r="AN125" s="989"/>
      <c r="AO125" s="990"/>
      <c r="AP125" s="992" t="s">
        <v>438</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442</v>
      </c>
      <c r="CL125" s="1044"/>
      <c r="CM125" s="1044"/>
      <c r="CN125" s="1044"/>
      <c r="CO125" s="1045"/>
      <c r="CP125" s="970" t="s">
        <v>443</v>
      </c>
      <c r="CQ125" s="917"/>
      <c r="CR125" s="917"/>
      <c r="CS125" s="917"/>
      <c r="CT125" s="917"/>
      <c r="CU125" s="917"/>
      <c r="CV125" s="917"/>
      <c r="CW125" s="917"/>
      <c r="CX125" s="917"/>
      <c r="CY125" s="917"/>
      <c r="CZ125" s="917"/>
      <c r="DA125" s="917"/>
      <c r="DB125" s="917"/>
      <c r="DC125" s="917"/>
      <c r="DD125" s="917"/>
      <c r="DE125" s="917"/>
      <c r="DF125" s="918"/>
      <c r="DG125" s="956" t="s">
        <v>438</v>
      </c>
      <c r="DH125" s="957"/>
      <c r="DI125" s="957"/>
      <c r="DJ125" s="957"/>
      <c r="DK125" s="957"/>
      <c r="DL125" s="957" t="s">
        <v>438</v>
      </c>
      <c r="DM125" s="957"/>
      <c r="DN125" s="957"/>
      <c r="DO125" s="957"/>
      <c r="DP125" s="957"/>
      <c r="DQ125" s="957" t="s">
        <v>438</v>
      </c>
      <c r="DR125" s="957"/>
      <c r="DS125" s="957"/>
      <c r="DT125" s="957"/>
      <c r="DU125" s="957"/>
      <c r="DV125" s="958" t="s">
        <v>438</v>
      </c>
      <c r="DW125" s="958"/>
      <c r="DX125" s="958"/>
      <c r="DY125" s="958"/>
      <c r="DZ125" s="959"/>
    </row>
    <row r="126" spans="1:130" s="197" customFormat="1" ht="26.25" customHeight="1">
      <c r="A126" s="1005"/>
      <c r="B126" s="976"/>
      <c r="C126" s="946" t="s">
        <v>431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438</v>
      </c>
      <c r="AB126" s="989"/>
      <c r="AC126" s="989"/>
      <c r="AD126" s="989"/>
      <c r="AE126" s="990"/>
      <c r="AF126" s="991" t="s">
        <v>438</v>
      </c>
      <c r="AG126" s="989"/>
      <c r="AH126" s="989"/>
      <c r="AI126" s="989"/>
      <c r="AJ126" s="990"/>
      <c r="AK126" s="991" t="s">
        <v>438</v>
      </c>
      <c r="AL126" s="989"/>
      <c r="AM126" s="989"/>
      <c r="AN126" s="989"/>
      <c r="AO126" s="990"/>
      <c r="AP126" s="992" t="s">
        <v>438</v>
      </c>
      <c r="AQ126" s="993"/>
      <c r="AR126" s="993"/>
      <c r="AS126" s="993"/>
      <c r="AT126" s="994"/>
      <c r="AU126" s="233"/>
      <c r="AV126" s="233"/>
      <c r="AW126" s="233"/>
      <c r="AX126" s="1066" t="s">
        <v>444</v>
      </c>
      <c r="AY126" s="1067"/>
      <c r="AZ126" s="1067"/>
      <c r="BA126" s="1067"/>
      <c r="BB126" s="1067"/>
      <c r="BC126" s="1067"/>
      <c r="BD126" s="1067"/>
      <c r="BE126" s="1068"/>
      <c r="BF126" s="1082" t="s">
        <v>445</v>
      </c>
      <c r="BG126" s="1067"/>
      <c r="BH126" s="1067"/>
      <c r="BI126" s="1067"/>
      <c r="BJ126" s="1067"/>
      <c r="BK126" s="1067"/>
      <c r="BL126" s="1068"/>
      <c r="BM126" s="1082" t="s">
        <v>446</v>
      </c>
      <c r="BN126" s="1067"/>
      <c r="BO126" s="1067"/>
      <c r="BP126" s="1067"/>
      <c r="BQ126" s="1067"/>
      <c r="BR126" s="1067"/>
      <c r="BS126" s="1068"/>
      <c r="BT126" s="1082" t="s">
        <v>447</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448</v>
      </c>
      <c r="CQ126" s="980"/>
      <c r="CR126" s="980"/>
      <c r="CS126" s="980"/>
      <c r="CT126" s="980"/>
      <c r="CU126" s="980"/>
      <c r="CV126" s="980"/>
      <c r="CW126" s="980"/>
      <c r="CX126" s="980"/>
      <c r="CY126" s="980"/>
      <c r="CZ126" s="980"/>
      <c r="DA126" s="980"/>
      <c r="DB126" s="980"/>
      <c r="DC126" s="980"/>
      <c r="DD126" s="980"/>
      <c r="DE126" s="980"/>
      <c r="DF126" s="981"/>
      <c r="DG126" s="949" t="s">
        <v>438</v>
      </c>
      <c r="DH126" s="950"/>
      <c r="DI126" s="950"/>
      <c r="DJ126" s="950"/>
      <c r="DK126" s="950"/>
      <c r="DL126" s="950" t="s">
        <v>438</v>
      </c>
      <c r="DM126" s="950"/>
      <c r="DN126" s="950"/>
      <c r="DO126" s="950"/>
      <c r="DP126" s="950"/>
      <c r="DQ126" s="950" t="s">
        <v>438</v>
      </c>
      <c r="DR126" s="950"/>
      <c r="DS126" s="950"/>
      <c r="DT126" s="950"/>
      <c r="DU126" s="950"/>
      <c r="DV126" s="951" t="s">
        <v>438</v>
      </c>
      <c r="DW126" s="951"/>
      <c r="DX126" s="951"/>
      <c r="DY126" s="951"/>
      <c r="DZ126" s="952"/>
    </row>
    <row r="127" spans="1:130" s="197" customFormat="1" ht="26.25" customHeight="1" thickBot="1">
      <c r="A127" s="1006"/>
      <c r="B127" s="978"/>
      <c r="C127" s="1034" t="s">
        <v>449</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438</v>
      </c>
      <c r="AB127" s="989"/>
      <c r="AC127" s="989"/>
      <c r="AD127" s="989"/>
      <c r="AE127" s="990"/>
      <c r="AF127" s="991">
        <v>185</v>
      </c>
      <c r="AG127" s="989"/>
      <c r="AH127" s="989"/>
      <c r="AI127" s="989"/>
      <c r="AJ127" s="990"/>
      <c r="AK127" s="991">
        <v>186</v>
      </c>
      <c r="AL127" s="989"/>
      <c r="AM127" s="989"/>
      <c r="AN127" s="989"/>
      <c r="AO127" s="990"/>
      <c r="AP127" s="992">
        <v>0</v>
      </c>
      <c r="AQ127" s="993"/>
      <c r="AR127" s="993"/>
      <c r="AS127" s="993"/>
      <c r="AT127" s="994"/>
      <c r="AU127" s="233"/>
      <c r="AV127" s="233"/>
      <c r="AW127" s="233"/>
      <c r="AX127" s="916" t="s">
        <v>450</v>
      </c>
      <c r="AY127" s="917"/>
      <c r="AZ127" s="917"/>
      <c r="BA127" s="917"/>
      <c r="BB127" s="917"/>
      <c r="BC127" s="917"/>
      <c r="BD127" s="917"/>
      <c r="BE127" s="918"/>
      <c r="BF127" s="1071" t="s">
        <v>438</v>
      </c>
      <c r="BG127" s="1072"/>
      <c r="BH127" s="1072"/>
      <c r="BI127" s="1072"/>
      <c r="BJ127" s="1072"/>
      <c r="BK127" s="1072"/>
      <c r="BL127" s="1081"/>
      <c r="BM127" s="1071">
        <v>12.94</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451</v>
      </c>
      <c r="CQ127" s="1075"/>
      <c r="CR127" s="1075"/>
      <c r="CS127" s="1075"/>
      <c r="CT127" s="1075"/>
      <c r="CU127" s="1075"/>
      <c r="CV127" s="1075"/>
      <c r="CW127" s="1075"/>
      <c r="CX127" s="1075"/>
      <c r="CY127" s="1075"/>
      <c r="CZ127" s="1075"/>
      <c r="DA127" s="1075"/>
      <c r="DB127" s="1075"/>
      <c r="DC127" s="1075"/>
      <c r="DD127" s="1075"/>
      <c r="DE127" s="1075"/>
      <c r="DF127" s="1076"/>
      <c r="DG127" s="1077">
        <v>226192</v>
      </c>
      <c r="DH127" s="1078"/>
      <c r="DI127" s="1078"/>
      <c r="DJ127" s="1078"/>
      <c r="DK127" s="1078"/>
      <c r="DL127" s="1078">
        <v>204317</v>
      </c>
      <c r="DM127" s="1078"/>
      <c r="DN127" s="1078"/>
      <c r="DO127" s="1078"/>
      <c r="DP127" s="1078"/>
      <c r="DQ127" s="1078">
        <v>187494</v>
      </c>
      <c r="DR127" s="1078"/>
      <c r="DS127" s="1078"/>
      <c r="DT127" s="1078"/>
      <c r="DU127" s="1078"/>
      <c r="DV127" s="1079">
        <v>1.6</v>
      </c>
      <c r="DW127" s="1079"/>
      <c r="DX127" s="1079"/>
      <c r="DY127" s="1079"/>
      <c r="DZ127" s="1080"/>
    </row>
    <row r="128" spans="1:130" s="197" customFormat="1" ht="26.25" customHeight="1">
      <c r="A128" s="1101" t="s">
        <v>452</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453</v>
      </c>
      <c r="X128" s="1103"/>
      <c r="Y128" s="1103"/>
      <c r="Z128" s="1104"/>
      <c r="AA128" s="1119">
        <v>100673</v>
      </c>
      <c r="AB128" s="1120"/>
      <c r="AC128" s="1120"/>
      <c r="AD128" s="1120"/>
      <c r="AE128" s="1121"/>
      <c r="AF128" s="1122">
        <v>100167</v>
      </c>
      <c r="AG128" s="1120"/>
      <c r="AH128" s="1120"/>
      <c r="AI128" s="1120"/>
      <c r="AJ128" s="1121"/>
      <c r="AK128" s="1122">
        <v>93348</v>
      </c>
      <c r="AL128" s="1120"/>
      <c r="AM128" s="1120"/>
      <c r="AN128" s="1120"/>
      <c r="AO128" s="1121"/>
      <c r="AP128" s="1123"/>
      <c r="AQ128" s="1124"/>
      <c r="AR128" s="1124"/>
      <c r="AS128" s="1124"/>
      <c r="AT128" s="1125"/>
      <c r="AU128" s="235"/>
      <c r="AV128" s="235"/>
      <c r="AW128" s="235"/>
      <c r="AX128" s="1084" t="s">
        <v>454</v>
      </c>
      <c r="AY128" s="980"/>
      <c r="AZ128" s="980"/>
      <c r="BA128" s="980"/>
      <c r="BB128" s="980"/>
      <c r="BC128" s="980"/>
      <c r="BD128" s="980"/>
      <c r="BE128" s="981"/>
      <c r="BF128" s="1096" t="s">
        <v>455</v>
      </c>
      <c r="BG128" s="1097"/>
      <c r="BH128" s="1097"/>
      <c r="BI128" s="1097"/>
      <c r="BJ128" s="1097"/>
      <c r="BK128" s="1097"/>
      <c r="BL128" s="1098"/>
      <c r="BM128" s="1096">
        <v>17.940000000000001</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456</v>
      </c>
      <c r="X129" s="1091"/>
      <c r="Y129" s="1091"/>
      <c r="Z129" s="1092"/>
      <c r="AA129" s="988">
        <v>12863441</v>
      </c>
      <c r="AB129" s="989"/>
      <c r="AC129" s="989"/>
      <c r="AD129" s="989"/>
      <c r="AE129" s="990"/>
      <c r="AF129" s="991">
        <v>12773593</v>
      </c>
      <c r="AG129" s="989"/>
      <c r="AH129" s="989"/>
      <c r="AI129" s="989"/>
      <c r="AJ129" s="990"/>
      <c r="AK129" s="991">
        <v>13106985</v>
      </c>
      <c r="AL129" s="989"/>
      <c r="AM129" s="989"/>
      <c r="AN129" s="989"/>
      <c r="AO129" s="990"/>
      <c r="AP129" s="1093"/>
      <c r="AQ129" s="1094"/>
      <c r="AR129" s="1094"/>
      <c r="AS129" s="1094"/>
      <c r="AT129" s="1095"/>
      <c r="AU129" s="235"/>
      <c r="AV129" s="235"/>
      <c r="AW129" s="235"/>
      <c r="AX129" s="1084" t="s">
        <v>457</v>
      </c>
      <c r="AY129" s="980"/>
      <c r="AZ129" s="980"/>
      <c r="BA129" s="980"/>
      <c r="BB129" s="980"/>
      <c r="BC129" s="980"/>
      <c r="BD129" s="980"/>
      <c r="BE129" s="981"/>
      <c r="BF129" s="1085">
        <v>8.8000000000000007</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459</v>
      </c>
      <c r="X130" s="1091"/>
      <c r="Y130" s="1091"/>
      <c r="Z130" s="1092"/>
      <c r="AA130" s="988">
        <v>1595602</v>
      </c>
      <c r="AB130" s="989"/>
      <c r="AC130" s="989"/>
      <c r="AD130" s="989"/>
      <c r="AE130" s="990"/>
      <c r="AF130" s="991">
        <v>1656793</v>
      </c>
      <c r="AG130" s="989"/>
      <c r="AH130" s="989"/>
      <c r="AI130" s="989"/>
      <c r="AJ130" s="990"/>
      <c r="AK130" s="991">
        <v>1592029</v>
      </c>
      <c r="AL130" s="989"/>
      <c r="AM130" s="989"/>
      <c r="AN130" s="989"/>
      <c r="AO130" s="990"/>
      <c r="AP130" s="1093"/>
      <c r="AQ130" s="1094"/>
      <c r="AR130" s="1094"/>
      <c r="AS130" s="1094"/>
      <c r="AT130" s="1095"/>
      <c r="AU130" s="235"/>
      <c r="AV130" s="235"/>
      <c r="AW130" s="235"/>
      <c r="AX130" s="1143" t="s">
        <v>460</v>
      </c>
      <c r="AY130" s="1075"/>
      <c r="AZ130" s="1075"/>
      <c r="BA130" s="1075"/>
      <c r="BB130" s="1075"/>
      <c r="BC130" s="1075"/>
      <c r="BD130" s="1075"/>
      <c r="BE130" s="1076"/>
      <c r="BF130" s="1105">
        <v>31</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461</v>
      </c>
      <c r="X131" s="1114"/>
      <c r="Y131" s="1114"/>
      <c r="Z131" s="1115"/>
      <c r="AA131" s="1027">
        <v>11267839</v>
      </c>
      <c r="AB131" s="1028"/>
      <c r="AC131" s="1028"/>
      <c r="AD131" s="1028"/>
      <c r="AE131" s="1029"/>
      <c r="AF131" s="1030">
        <v>11116800</v>
      </c>
      <c r="AG131" s="1028"/>
      <c r="AH131" s="1028"/>
      <c r="AI131" s="1028"/>
      <c r="AJ131" s="1029"/>
      <c r="AK131" s="1030">
        <v>11514956</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462</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463</v>
      </c>
      <c r="W132" s="1131"/>
      <c r="X132" s="1131"/>
      <c r="Y132" s="1131"/>
      <c r="Z132" s="1132"/>
      <c r="AA132" s="1133">
        <v>9.9951729870000001</v>
      </c>
      <c r="AB132" s="1134"/>
      <c r="AC132" s="1134"/>
      <c r="AD132" s="1134"/>
      <c r="AE132" s="1135"/>
      <c r="AF132" s="1136">
        <v>9.0021948760000008</v>
      </c>
      <c r="AG132" s="1134"/>
      <c r="AH132" s="1134"/>
      <c r="AI132" s="1134"/>
      <c r="AJ132" s="1135"/>
      <c r="AK132" s="1136">
        <v>7.5510145240000002</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464</v>
      </c>
      <c r="W133" s="1138"/>
      <c r="X133" s="1138"/>
      <c r="Y133" s="1138"/>
      <c r="Z133" s="1139"/>
      <c r="AA133" s="1140">
        <v>10.4</v>
      </c>
      <c r="AB133" s="1141"/>
      <c r="AC133" s="1141"/>
      <c r="AD133" s="1141"/>
      <c r="AE133" s="1142"/>
      <c r="AF133" s="1140">
        <v>9.6999999999999993</v>
      </c>
      <c r="AG133" s="1141"/>
      <c r="AH133" s="1141"/>
      <c r="AI133" s="1141"/>
      <c r="AJ133" s="1142"/>
      <c r="AK133" s="1140">
        <v>8.8000000000000007</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47" t="s">
        <v>467</v>
      </c>
      <c r="L7" s="254"/>
      <c r="M7" s="255" t="s">
        <v>468</v>
      </c>
      <c r="N7" s="256"/>
    </row>
    <row r="8" spans="1:16">
      <c r="A8" s="248"/>
      <c r="B8" s="244"/>
      <c r="C8" s="244"/>
      <c r="D8" s="244"/>
      <c r="E8" s="244"/>
      <c r="F8" s="244"/>
      <c r="G8" s="257"/>
      <c r="H8" s="258"/>
      <c r="I8" s="258"/>
      <c r="J8" s="259"/>
      <c r="K8" s="1148"/>
      <c r="L8" s="260" t="s">
        <v>469</v>
      </c>
      <c r="M8" s="261" t="s">
        <v>470</v>
      </c>
      <c r="N8" s="262" t="s">
        <v>471</v>
      </c>
    </row>
    <row r="9" spans="1:16">
      <c r="A9" s="248"/>
      <c r="B9" s="244"/>
      <c r="C9" s="244"/>
      <c r="D9" s="244"/>
      <c r="E9" s="244"/>
      <c r="F9" s="244"/>
      <c r="G9" s="1149" t="s">
        <v>472</v>
      </c>
      <c r="H9" s="1150"/>
      <c r="I9" s="1150"/>
      <c r="J9" s="1151"/>
      <c r="K9" s="263">
        <v>3679840</v>
      </c>
      <c r="L9" s="264">
        <v>50608</v>
      </c>
      <c r="M9" s="265">
        <v>72299</v>
      </c>
      <c r="N9" s="266">
        <v>-30</v>
      </c>
    </row>
    <row r="10" spans="1:16">
      <c r="A10" s="248"/>
      <c r="B10" s="244"/>
      <c r="C10" s="244"/>
      <c r="D10" s="244"/>
      <c r="E10" s="244"/>
      <c r="F10" s="244"/>
      <c r="G10" s="1149" t="s">
        <v>473</v>
      </c>
      <c r="H10" s="1150"/>
      <c r="I10" s="1150"/>
      <c r="J10" s="1151"/>
      <c r="K10" s="267">
        <v>153852</v>
      </c>
      <c r="L10" s="268">
        <v>2116</v>
      </c>
      <c r="M10" s="269">
        <v>5259</v>
      </c>
      <c r="N10" s="270">
        <v>-59.8</v>
      </c>
    </row>
    <row r="11" spans="1:16" ht="13.5" customHeight="1">
      <c r="A11" s="248"/>
      <c r="B11" s="244"/>
      <c r="C11" s="244"/>
      <c r="D11" s="244"/>
      <c r="E11" s="244"/>
      <c r="F11" s="244"/>
      <c r="G11" s="1149" t="s">
        <v>474</v>
      </c>
      <c r="H11" s="1150"/>
      <c r="I11" s="1150"/>
      <c r="J11" s="1151"/>
      <c r="K11" s="267">
        <v>940465</v>
      </c>
      <c r="L11" s="268">
        <v>12934</v>
      </c>
      <c r="M11" s="269">
        <v>5513</v>
      </c>
      <c r="N11" s="270">
        <v>134.6</v>
      </c>
    </row>
    <row r="12" spans="1:16" ht="13.5" customHeight="1">
      <c r="A12" s="248"/>
      <c r="B12" s="244"/>
      <c r="C12" s="244"/>
      <c r="D12" s="244"/>
      <c r="E12" s="244"/>
      <c r="F12" s="244"/>
      <c r="G12" s="1149" t="s">
        <v>475</v>
      </c>
      <c r="H12" s="1150"/>
      <c r="I12" s="1150"/>
      <c r="J12" s="1151"/>
      <c r="K12" s="267">
        <v>3007</v>
      </c>
      <c r="L12" s="268">
        <v>41</v>
      </c>
      <c r="M12" s="269">
        <v>1180</v>
      </c>
      <c r="N12" s="270">
        <v>-96.5</v>
      </c>
    </row>
    <row r="13" spans="1:16" ht="13.5" customHeight="1">
      <c r="A13" s="248"/>
      <c r="B13" s="244"/>
      <c r="C13" s="244"/>
      <c r="D13" s="244"/>
      <c r="E13" s="244"/>
      <c r="F13" s="244"/>
      <c r="G13" s="1149" t="s">
        <v>476</v>
      </c>
      <c r="H13" s="1150"/>
      <c r="I13" s="1150"/>
      <c r="J13" s="1151"/>
      <c r="K13" s="267" t="s">
        <v>477</v>
      </c>
      <c r="L13" s="268" t="s">
        <v>477</v>
      </c>
      <c r="M13" s="269">
        <v>2</v>
      </c>
      <c r="N13" s="270" t="s">
        <v>477</v>
      </c>
    </row>
    <row r="14" spans="1:16" ht="13.5" customHeight="1">
      <c r="A14" s="248"/>
      <c r="B14" s="244"/>
      <c r="C14" s="244"/>
      <c r="D14" s="244"/>
      <c r="E14" s="244"/>
      <c r="F14" s="244"/>
      <c r="G14" s="1149" t="s">
        <v>478</v>
      </c>
      <c r="H14" s="1150"/>
      <c r="I14" s="1150"/>
      <c r="J14" s="1151"/>
      <c r="K14" s="267">
        <v>230891</v>
      </c>
      <c r="L14" s="268">
        <v>3175</v>
      </c>
      <c r="M14" s="269">
        <v>3170</v>
      </c>
      <c r="N14" s="270">
        <v>0.2</v>
      </c>
    </row>
    <row r="15" spans="1:16" ht="13.5" customHeight="1">
      <c r="A15" s="248"/>
      <c r="B15" s="244"/>
      <c r="C15" s="244"/>
      <c r="D15" s="244"/>
      <c r="E15" s="244"/>
      <c r="F15" s="244"/>
      <c r="G15" s="1149" t="s">
        <v>479</v>
      </c>
      <c r="H15" s="1150"/>
      <c r="I15" s="1150"/>
      <c r="J15" s="1151"/>
      <c r="K15" s="267">
        <v>87726</v>
      </c>
      <c r="L15" s="268">
        <v>1206</v>
      </c>
      <c r="M15" s="269">
        <v>1822</v>
      </c>
      <c r="N15" s="270">
        <v>-33.799999999999997</v>
      </c>
    </row>
    <row r="16" spans="1:16">
      <c r="A16" s="248"/>
      <c r="B16" s="244"/>
      <c r="C16" s="244"/>
      <c r="D16" s="244"/>
      <c r="E16" s="244"/>
      <c r="F16" s="244"/>
      <c r="G16" s="1152" t="s">
        <v>480</v>
      </c>
      <c r="H16" s="1153"/>
      <c r="I16" s="1153"/>
      <c r="J16" s="1154"/>
      <c r="K16" s="268">
        <v>-307499</v>
      </c>
      <c r="L16" s="268">
        <v>-4229</v>
      </c>
      <c r="M16" s="269">
        <v>-7642</v>
      </c>
      <c r="N16" s="270">
        <v>-44.7</v>
      </c>
    </row>
    <row r="17" spans="1:16">
      <c r="A17" s="248"/>
      <c r="B17" s="244"/>
      <c r="C17" s="244"/>
      <c r="D17" s="244"/>
      <c r="E17" s="244"/>
      <c r="F17" s="244"/>
      <c r="G17" s="1152" t="s">
        <v>166</v>
      </c>
      <c r="H17" s="1153"/>
      <c r="I17" s="1153"/>
      <c r="J17" s="1154"/>
      <c r="K17" s="268">
        <v>4788282</v>
      </c>
      <c r="L17" s="268">
        <v>65852</v>
      </c>
      <c r="M17" s="269">
        <v>81603</v>
      </c>
      <c r="N17" s="270">
        <v>-19.3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44" t="s">
        <v>485</v>
      </c>
      <c r="H21" s="1145"/>
      <c r="I21" s="1145"/>
      <c r="J21" s="1146"/>
      <c r="K21" s="280">
        <v>6.7</v>
      </c>
      <c r="L21" s="281">
        <v>7.96</v>
      </c>
      <c r="M21" s="282">
        <v>-1.26</v>
      </c>
      <c r="N21" s="249"/>
      <c r="O21" s="283"/>
      <c r="P21" s="279"/>
    </row>
    <row r="22" spans="1:16" s="284" customFormat="1">
      <c r="A22" s="279"/>
      <c r="B22" s="249"/>
      <c r="C22" s="249"/>
      <c r="D22" s="249"/>
      <c r="E22" s="249"/>
      <c r="F22" s="249"/>
      <c r="G22" s="1144" t="s">
        <v>486</v>
      </c>
      <c r="H22" s="1145"/>
      <c r="I22" s="1145"/>
      <c r="J22" s="1146"/>
      <c r="K22" s="285">
        <v>99.1</v>
      </c>
      <c r="L22" s="286">
        <v>98.3</v>
      </c>
      <c r="M22" s="287">
        <v>0.8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47" t="s">
        <v>467</v>
      </c>
      <c r="L30" s="254"/>
      <c r="M30" s="255" t="s">
        <v>468</v>
      </c>
      <c r="N30" s="256"/>
    </row>
    <row r="31" spans="1:16">
      <c r="A31" s="248"/>
      <c r="B31" s="244"/>
      <c r="C31" s="244"/>
      <c r="D31" s="244"/>
      <c r="E31" s="244"/>
      <c r="F31" s="244"/>
      <c r="G31" s="257"/>
      <c r="H31" s="258"/>
      <c r="I31" s="258"/>
      <c r="J31" s="259"/>
      <c r="K31" s="1148"/>
      <c r="L31" s="260" t="s">
        <v>469</v>
      </c>
      <c r="M31" s="261" t="s">
        <v>470</v>
      </c>
      <c r="N31" s="262" t="s">
        <v>471</v>
      </c>
    </row>
    <row r="32" spans="1:16" ht="27" customHeight="1">
      <c r="A32" s="248"/>
      <c r="B32" s="244"/>
      <c r="C32" s="244"/>
      <c r="D32" s="244"/>
      <c r="E32" s="244"/>
      <c r="F32" s="244"/>
      <c r="G32" s="1160" t="s">
        <v>490</v>
      </c>
      <c r="H32" s="1161"/>
      <c r="I32" s="1161"/>
      <c r="J32" s="1162"/>
      <c r="K32" s="294">
        <v>2162064</v>
      </c>
      <c r="L32" s="294">
        <v>29734</v>
      </c>
      <c r="M32" s="295">
        <v>50969</v>
      </c>
      <c r="N32" s="296">
        <v>-41.7</v>
      </c>
    </row>
    <row r="33" spans="1:16" ht="13.5" customHeight="1">
      <c r="A33" s="248"/>
      <c r="B33" s="244"/>
      <c r="C33" s="244"/>
      <c r="D33" s="244"/>
      <c r="E33" s="244"/>
      <c r="F33" s="244"/>
      <c r="G33" s="1160" t="s">
        <v>491</v>
      </c>
      <c r="H33" s="1161"/>
      <c r="I33" s="1161"/>
      <c r="J33" s="1162"/>
      <c r="K33" s="294" t="s">
        <v>477</v>
      </c>
      <c r="L33" s="294" t="s">
        <v>477</v>
      </c>
      <c r="M33" s="295" t="s">
        <v>477</v>
      </c>
      <c r="N33" s="296" t="s">
        <v>477</v>
      </c>
    </row>
    <row r="34" spans="1:16" ht="27" customHeight="1">
      <c r="A34" s="248"/>
      <c r="B34" s="244"/>
      <c r="C34" s="244"/>
      <c r="D34" s="244"/>
      <c r="E34" s="244"/>
      <c r="F34" s="244"/>
      <c r="G34" s="1160" t="s">
        <v>492</v>
      </c>
      <c r="H34" s="1161"/>
      <c r="I34" s="1161"/>
      <c r="J34" s="1162"/>
      <c r="K34" s="294" t="s">
        <v>477</v>
      </c>
      <c r="L34" s="294" t="s">
        <v>477</v>
      </c>
      <c r="M34" s="295">
        <v>29</v>
      </c>
      <c r="N34" s="296" t="s">
        <v>477</v>
      </c>
    </row>
    <row r="35" spans="1:16" ht="27" customHeight="1">
      <c r="A35" s="248"/>
      <c r="B35" s="244"/>
      <c r="C35" s="244"/>
      <c r="D35" s="244"/>
      <c r="E35" s="244"/>
      <c r="F35" s="244"/>
      <c r="G35" s="1160" t="s">
        <v>493</v>
      </c>
      <c r="H35" s="1161"/>
      <c r="I35" s="1161"/>
      <c r="J35" s="1162"/>
      <c r="K35" s="294">
        <v>216052</v>
      </c>
      <c r="L35" s="294">
        <v>2971</v>
      </c>
      <c r="M35" s="295">
        <v>14294</v>
      </c>
      <c r="N35" s="296">
        <v>-79.2</v>
      </c>
    </row>
    <row r="36" spans="1:16" ht="27" customHeight="1">
      <c r="A36" s="248"/>
      <c r="B36" s="244"/>
      <c r="C36" s="244"/>
      <c r="D36" s="244"/>
      <c r="E36" s="244"/>
      <c r="F36" s="244"/>
      <c r="G36" s="1160" t="s">
        <v>494</v>
      </c>
      <c r="H36" s="1161"/>
      <c r="I36" s="1161"/>
      <c r="J36" s="1162"/>
      <c r="K36" s="294">
        <v>176571</v>
      </c>
      <c r="L36" s="294">
        <v>2428</v>
      </c>
      <c r="M36" s="295">
        <v>1493</v>
      </c>
      <c r="N36" s="296">
        <v>62.6</v>
      </c>
    </row>
    <row r="37" spans="1:16" ht="13.5" customHeight="1">
      <c r="A37" s="248"/>
      <c r="B37" s="244"/>
      <c r="C37" s="244"/>
      <c r="D37" s="244"/>
      <c r="E37" s="244"/>
      <c r="F37" s="244"/>
      <c r="G37" s="1160" t="s">
        <v>495</v>
      </c>
      <c r="H37" s="1161"/>
      <c r="I37" s="1161"/>
      <c r="J37" s="1162"/>
      <c r="K37" s="294">
        <v>186</v>
      </c>
      <c r="L37" s="294">
        <v>3</v>
      </c>
      <c r="M37" s="295">
        <v>1584</v>
      </c>
      <c r="N37" s="296">
        <v>-99.8</v>
      </c>
    </row>
    <row r="38" spans="1:16" ht="27" customHeight="1">
      <c r="A38" s="248"/>
      <c r="B38" s="244"/>
      <c r="C38" s="244"/>
      <c r="D38" s="244"/>
      <c r="E38" s="244"/>
      <c r="F38" s="244"/>
      <c r="G38" s="1163" t="s">
        <v>496</v>
      </c>
      <c r="H38" s="1164"/>
      <c r="I38" s="1164"/>
      <c r="J38" s="1165"/>
      <c r="K38" s="297" t="s">
        <v>477</v>
      </c>
      <c r="L38" s="297" t="s">
        <v>477</v>
      </c>
      <c r="M38" s="298">
        <v>4</v>
      </c>
      <c r="N38" s="299" t="s">
        <v>477</v>
      </c>
      <c r="O38" s="293"/>
    </row>
    <row r="39" spans="1:16">
      <c r="A39" s="248"/>
      <c r="B39" s="244"/>
      <c r="C39" s="244"/>
      <c r="D39" s="244"/>
      <c r="E39" s="244"/>
      <c r="F39" s="244"/>
      <c r="G39" s="1163" t="s">
        <v>497</v>
      </c>
      <c r="H39" s="1164"/>
      <c r="I39" s="1164"/>
      <c r="J39" s="1165"/>
      <c r="K39" s="300">
        <v>-93348</v>
      </c>
      <c r="L39" s="300">
        <v>-1284</v>
      </c>
      <c r="M39" s="301">
        <v>-4432</v>
      </c>
      <c r="N39" s="302">
        <v>-71</v>
      </c>
      <c r="O39" s="293"/>
    </row>
    <row r="40" spans="1:16" ht="27" customHeight="1">
      <c r="A40" s="248"/>
      <c r="B40" s="244"/>
      <c r="C40" s="244"/>
      <c r="D40" s="244"/>
      <c r="E40" s="244"/>
      <c r="F40" s="244"/>
      <c r="G40" s="1160" t="s">
        <v>498</v>
      </c>
      <c r="H40" s="1161"/>
      <c r="I40" s="1161"/>
      <c r="J40" s="1162"/>
      <c r="K40" s="300">
        <v>-1592029</v>
      </c>
      <c r="L40" s="300">
        <v>-21895</v>
      </c>
      <c r="M40" s="301">
        <v>-44638</v>
      </c>
      <c r="N40" s="302">
        <v>-50.9</v>
      </c>
      <c r="O40" s="293"/>
    </row>
    <row r="41" spans="1:16">
      <c r="A41" s="248"/>
      <c r="B41" s="244"/>
      <c r="C41" s="244"/>
      <c r="D41" s="244"/>
      <c r="E41" s="244"/>
      <c r="F41" s="244"/>
      <c r="G41" s="1166" t="s">
        <v>277</v>
      </c>
      <c r="H41" s="1167"/>
      <c r="I41" s="1167"/>
      <c r="J41" s="1168"/>
      <c r="K41" s="294">
        <v>869496</v>
      </c>
      <c r="L41" s="300">
        <v>11958</v>
      </c>
      <c r="M41" s="301">
        <v>19303</v>
      </c>
      <c r="N41" s="302">
        <v>-38.1</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55" t="s">
        <v>467</v>
      </c>
      <c r="J49" s="1157" t="s">
        <v>502</v>
      </c>
      <c r="K49" s="1158"/>
      <c r="L49" s="1158"/>
      <c r="M49" s="1158"/>
      <c r="N49" s="1159"/>
    </row>
    <row r="50" spans="1:14">
      <c r="A50" s="248"/>
      <c r="B50" s="244"/>
      <c r="C50" s="244"/>
      <c r="D50" s="244"/>
      <c r="E50" s="244"/>
      <c r="F50" s="244"/>
      <c r="G50" s="312"/>
      <c r="H50" s="313"/>
      <c r="I50" s="1156"/>
      <c r="J50" s="314" t="s">
        <v>503</v>
      </c>
      <c r="K50" s="315" t="s">
        <v>504</v>
      </c>
      <c r="L50" s="316" t="s">
        <v>505</v>
      </c>
      <c r="M50" s="317" t="s">
        <v>506</v>
      </c>
      <c r="N50" s="318" t="s">
        <v>507</v>
      </c>
    </row>
    <row r="51" spans="1:14">
      <c r="A51" s="248"/>
      <c r="B51" s="244"/>
      <c r="C51" s="244"/>
      <c r="D51" s="244"/>
      <c r="E51" s="244"/>
      <c r="F51" s="244"/>
      <c r="G51" s="310" t="s">
        <v>508</v>
      </c>
      <c r="H51" s="311"/>
      <c r="I51" s="319">
        <v>756990</v>
      </c>
      <c r="J51" s="320">
        <v>10244</v>
      </c>
      <c r="K51" s="321">
        <v>-46.5</v>
      </c>
      <c r="L51" s="322">
        <v>47569</v>
      </c>
      <c r="M51" s="323">
        <v>-23.1</v>
      </c>
      <c r="N51" s="324">
        <v>-23.4</v>
      </c>
    </row>
    <row r="52" spans="1:14">
      <c r="A52" s="248"/>
      <c r="B52" s="244"/>
      <c r="C52" s="244"/>
      <c r="D52" s="244"/>
      <c r="E52" s="244"/>
      <c r="F52" s="244"/>
      <c r="G52" s="325"/>
      <c r="H52" s="326" t="s">
        <v>509</v>
      </c>
      <c r="I52" s="327">
        <v>589020</v>
      </c>
      <c r="J52" s="328">
        <v>7971</v>
      </c>
      <c r="K52" s="329">
        <v>-14.2</v>
      </c>
      <c r="L52" s="330">
        <v>26255</v>
      </c>
      <c r="M52" s="331">
        <v>-18.399999999999999</v>
      </c>
      <c r="N52" s="332">
        <v>4.2</v>
      </c>
    </row>
    <row r="53" spans="1:14">
      <c r="A53" s="248"/>
      <c r="B53" s="244"/>
      <c r="C53" s="244"/>
      <c r="D53" s="244"/>
      <c r="E53" s="244"/>
      <c r="F53" s="244"/>
      <c r="G53" s="310" t="s">
        <v>510</v>
      </c>
      <c r="H53" s="311"/>
      <c r="I53" s="319">
        <v>1096714</v>
      </c>
      <c r="J53" s="320">
        <v>14697</v>
      </c>
      <c r="K53" s="321">
        <v>43.5</v>
      </c>
      <c r="L53" s="322">
        <v>50880</v>
      </c>
      <c r="M53" s="323">
        <v>7</v>
      </c>
      <c r="N53" s="324">
        <v>36.5</v>
      </c>
    </row>
    <row r="54" spans="1:14">
      <c r="A54" s="248"/>
      <c r="B54" s="244"/>
      <c r="C54" s="244"/>
      <c r="D54" s="244"/>
      <c r="E54" s="244"/>
      <c r="F54" s="244"/>
      <c r="G54" s="325"/>
      <c r="H54" s="326" t="s">
        <v>509</v>
      </c>
      <c r="I54" s="327">
        <v>719501</v>
      </c>
      <c r="J54" s="328">
        <v>9642</v>
      </c>
      <c r="K54" s="329">
        <v>21</v>
      </c>
      <c r="L54" s="330">
        <v>26879</v>
      </c>
      <c r="M54" s="331">
        <v>2.4</v>
      </c>
      <c r="N54" s="332">
        <v>18.600000000000001</v>
      </c>
    </row>
    <row r="55" spans="1:14">
      <c r="A55" s="248"/>
      <c r="B55" s="244"/>
      <c r="C55" s="244"/>
      <c r="D55" s="244"/>
      <c r="E55" s="244"/>
      <c r="F55" s="244"/>
      <c r="G55" s="310" t="s">
        <v>511</v>
      </c>
      <c r="H55" s="311"/>
      <c r="I55" s="319">
        <v>1711203</v>
      </c>
      <c r="J55" s="320">
        <v>23033</v>
      </c>
      <c r="K55" s="321">
        <v>56.7</v>
      </c>
      <c r="L55" s="322">
        <v>63956</v>
      </c>
      <c r="M55" s="323">
        <v>25.7</v>
      </c>
      <c r="N55" s="324">
        <v>31</v>
      </c>
    </row>
    <row r="56" spans="1:14">
      <c r="A56" s="248"/>
      <c r="B56" s="244"/>
      <c r="C56" s="244"/>
      <c r="D56" s="244"/>
      <c r="E56" s="244"/>
      <c r="F56" s="244"/>
      <c r="G56" s="325"/>
      <c r="H56" s="326" t="s">
        <v>509</v>
      </c>
      <c r="I56" s="327">
        <v>806006</v>
      </c>
      <c r="J56" s="328">
        <v>10849</v>
      </c>
      <c r="K56" s="329">
        <v>12.5</v>
      </c>
      <c r="L56" s="330">
        <v>29239</v>
      </c>
      <c r="M56" s="331">
        <v>8.8000000000000007</v>
      </c>
      <c r="N56" s="332">
        <v>3.7</v>
      </c>
    </row>
    <row r="57" spans="1:14">
      <c r="A57" s="248"/>
      <c r="B57" s="244"/>
      <c r="C57" s="244"/>
      <c r="D57" s="244"/>
      <c r="E57" s="244"/>
      <c r="F57" s="244"/>
      <c r="G57" s="310" t="s">
        <v>512</v>
      </c>
      <c r="H57" s="311"/>
      <c r="I57" s="319">
        <v>2620374</v>
      </c>
      <c r="J57" s="320">
        <v>35676</v>
      </c>
      <c r="K57" s="321">
        <v>54.9</v>
      </c>
      <c r="L57" s="322">
        <v>66255</v>
      </c>
      <c r="M57" s="323">
        <v>3.6</v>
      </c>
      <c r="N57" s="324">
        <v>51.3</v>
      </c>
    </row>
    <row r="58" spans="1:14">
      <c r="A58" s="248"/>
      <c r="B58" s="244"/>
      <c r="C58" s="244"/>
      <c r="D58" s="244"/>
      <c r="E58" s="244"/>
      <c r="F58" s="244"/>
      <c r="G58" s="325"/>
      <c r="H58" s="326" t="s">
        <v>509</v>
      </c>
      <c r="I58" s="327">
        <v>801287</v>
      </c>
      <c r="J58" s="328">
        <v>10909</v>
      </c>
      <c r="K58" s="329">
        <v>0.6</v>
      </c>
      <c r="L58" s="330">
        <v>31822</v>
      </c>
      <c r="M58" s="331">
        <v>8.8000000000000007</v>
      </c>
      <c r="N58" s="332">
        <v>-8.1999999999999993</v>
      </c>
    </row>
    <row r="59" spans="1:14">
      <c r="A59" s="248"/>
      <c r="B59" s="244"/>
      <c r="C59" s="244"/>
      <c r="D59" s="244"/>
      <c r="E59" s="244"/>
      <c r="F59" s="244"/>
      <c r="G59" s="310" t="s">
        <v>513</v>
      </c>
      <c r="H59" s="311"/>
      <c r="I59" s="319">
        <v>605441</v>
      </c>
      <c r="J59" s="320">
        <v>8326</v>
      </c>
      <c r="K59" s="321">
        <v>-76.7</v>
      </c>
      <c r="L59" s="322">
        <v>92247</v>
      </c>
      <c r="M59" s="323">
        <v>39.200000000000003</v>
      </c>
      <c r="N59" s="324">
        <v>-115.9</v>
      </c>
    </row>
    <row r="60" spans="1:14">
      <c r="A60" s="248"/>
      <c r="B60" s="244"/>
      <c r="C60" s="244"/>
      <c r="D60" s="244"/>
      <c r="E60" s="244"/>
      <c r="F60" s="244"/>
      <c r="G60" s="325"/>
      <c r="H60" s="326" t="s">
        <v>509</v>
      </c>
      <c r="I60" s="333">
        <v>311892</v>
      </c>
      <c r="J60" s="328">
        <v>4289</v>
      </c>
      <c r="K60" s="329">
        <v>-60.7</v>
      </c>
      <c r="L60" s="330">
        <v>37204</v>
      </c>
      <c r="M60" s="331">
        <v>16.899999999999999</v>
      </c>
      <c r="N60" s="332">
        <v>-77.599999999999994</v>
      </c>
    </row>
    <row r="61" spans="1:14">
      <c r="A61" s="248"/>
      <c r="B61" s="244"/>
      <c r="C61" s="244"/>
      <c r="D61" s="244"/>
      <c r="E61" s="244"/>
      <c r="F61" s="244"/>
      <c r="G61" s="310" t="s">
        <v>514</v>
      </c>
      <c r="H61" s="334"/>
      <c r="I61" s="335">
        <v>1358144</v>
      </c>
      <c r="J61" s="336">
        <v>18395</v>
      </c>
      <c r="K61" s="337">
        <v>6.4</v>
      </c>
      <c r="L61" s="338">
        <v>64181</v>
      </c>
      <c r="M61" s="339">
        <v>10.5</v>
      </c>
      <c r="N61" s="324">
        <v>-4.0999999999999996</v>
      </c>
    </row>
    <row r="62" spans="1:14">
      <c r="A62" s="248"/>
      <c r="B62" s="244"/>
      <c r="C62" s="244"/>
      <c r="D62" s="244"/>
      <c r="E62" s="244"/>
      <c r="F62" s="244"/>
      <c r="G62" s="325"/>
      <c r="H62" s="326" t="s">
        <v>509</v>
      </c>
      <c r="I62" s="327">
        <v>645541</v>
      </c>
      <c r="J62" s="328">
        <v>8732</v>
      </c>
      <c r="K62" s="329">
        <v>-8.1999999999999993</v>
      </c>
      <c r="L62" s="330">
        <v>30280</v>
      </c>
      <c r="M62" s="331">
        <v>3.7</v>
      </c>
      <c r="N62" s="332">
        <v>-11.9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69" t="s">
        <v>3</v>
      </c>
      <c r="D47" s="1169"/>
      <c r="E47" s="1170"/>
      <c r="F47" s="11">
        <v>10.06</v>
      </c>
      <c r="G47" s="12">
        <v>8.83</v>
      </c>
      <c r="H47" s="12">
        <v>9.3800000000000008</v>
      </c>
      <c r="I47" s="12">
        <v>7.87</v>
      </c>
      <c r="J47" s="13">
        <v>12.26</v>
      </c>
    </row>
    <row r="48" spans="2:10" ht="57.75" customHeight="1">
      <c r="B48" s="14"/>
      <c r="C48" s="1171" t="s">
        <v>4</v>
      </c>
      <c r="D48" s="1171"/>
      <c r="E48" s="1172"/>
      <c r="F48" s="15">
        <v>4.91</v>
      </c>
      <c r="G48" s="16">
        <v>4.72</v>
      </c>
      <c r="H48" s="16">
        <v>4.07</v>
      </c>
      <c r="I48" s="16">
        <v>7.09</v>
      </c>
      <c r="J48" s="17">
        <v>7.42</v>
      </c>
    </row>
    <row r="49" spans="2:10" ht="57.75" customHeight="1" thickBot="1">
      <c r="B49" s="18"/>
      <c r="C49" s="1173" t="s">
        <v>5</v>
      </c>
      <c r="D49" s="1173"/>
      <c r="E49" s="1174"/>
      <c r="F49" s="19" t="s">
        <v>521</v>
      </c>
      <c r="G49" s="20" t="s">
        <v>522</v>
      </c>
      <c r="H49" s="20" t="s">
        <v>523</v>
      </c>
      <c r="I49" s="20" t="s">
        <v>524</v>
      </c>
      <c r="J49" s="21">
        <v>0.51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81" t="s">
        <v>525</v>
      </c>
      <c r="D34" s="1181"/>
      <c r="E34" s="1182"/>
      <c r="F34" s="32">
        <v>0.67</v>
      </c>
      <c r="G34" s="33">
        <v>0.67</v>
      </c>
      <c r="H34" s="33" t="s">
        <v>526</v>
      </c>
      <c r="I34" s="33" t="s">
        <v>527</v>
      </c>
      <c r="J34" s="34" t="s">
        <v>528</v>
      </c>
      <c r="K34" s="22"/>
      <c r="L34" s="22"/>
      <c r="M34" s="22"/>
      <c r="N34" s="22"/>
      <c r="O34" s="22"/>
      <c r="P34" s="22"/>
    </row>
    <row r="35" spans="1:16" ht="39" customHeight="1">
      <c r="A35" s="22"/>
      <c r="B35" s="35"/>
      <c r="C35" s="1175" t="s">
        <v>529</v>
      </c>
      <c r="D35" s="1176"/>
      <c r="E35" s="1177"/>
      <c r="F35" s="36">
        <v>4.9000000000000004</v>
      </c>
      <c r="G35" s="37">
        <v>5.25</v>
      </c>
      <c r="H35" s="37">
        <v>4.0599999999999996</v>
      </c>
      <c r="I35" s="37">
        <v>7.09</v>
      </c>
      <c r="J35" s="38">
        <v>7.42</v>
      </c>
      <c r="K35" s="22"/>
      <c r="L35" s="22"/>
      <c r="M35" s="22"/>
      <c r="N35" s="22"/>
      <c r="O35" s="22"/>
      <c r="P35" s="22"/>
    </row>
    <row r="36" spans="1:16" ht="39" customHeight="1">
      <c r="A36" s="22"/>
      <c r="B36" s="35"/>
      <c r="C36" s="1175" t="s">
        <v>530</v>
      </c>
      <c r="D36" s="1176"/>
      <c r="E36" s="1177"/>
      <c r="F36" s="36">
        <v>7.03</v>
      </c>
      <c r="G36" s="37">
        <v>6.07</v>
      </c>
      <c r="H36" s="37">
        <v>4.8600000000000003</v>
      </c>
      <c r="I36" s="37">
        <v>3.68</v>
      </c>
      <c r="J36" s="38">
        <v>2.61</v>
      </c>
      <c r="K36" s="22"/>
      <c r="L36" s="22"/>
      <c r="M36" s="22"/>
      <c r="N36" s="22"/>
      <c r="O36" s="22"/>
      <c r="P36" s="22"/>
    </row>
    <row r="37" spans="1:16" ht="39" customHeight="1">
      <c r="A37" s="22"/>
      <c r="B37" s="35"/>
      <c r="C37" s="1175" t="s">
        <v>531</v>
      </c>
      <c r="D37" s="1176"/>
      <c r="E37" s="1177"/>
      <c r="F37" s="36">
        <v>0.51</v>
      </c>
      <c r="G37" s="37">
        <v>0.1</v>
      </c>
      <c r="H37" s="37">
        <v>0.55000000000000004</v>
      </c>
      <c r="I37" s="37">
        <v>0.53</v>
      </c>
      <c r="J37" s="38">
        <v>1</v>
      </c>
      <c r="K37" s="22"/>
      <c r="L37" s="22"/>
      <c r="M37" s="22"/>
      <c r="N37" s="22"/>
      <c r="O37" s="22"/>
      <c r="P37" s="22"/>
    </row>
    <row r="38" spans="1:16" ht="39" customHeight="1">
      <c r="A38" s="22"/>
      <c r="B38" s="35"/>
      <c r="C38" s="1175" t="s">
        <v>532</v>
      </c>
      <c r="D38" s="1176"/>
      <c r="E38" s="1177"/>
      <c r="F38" s="36">
        <v>0.06</v>
      </c>
      <c r="G38" s="37">
        <v>0.09</v>
      </c>
      <c r="H38" s="37">
        <v>0.12</v>
      </c>
      <c r="I38" s="37">
        <v>0.06</v>
      </c>
      <c r="J38" s="38">
        <v>0.14000000000000001</v>
      </c>
      <c r="K38" s="22"/>
      <c r="L38" s="22"/>
      <c r="M38" s="22"/>
      <c r="N38" s="22"/>
      <c r="O38" s="22"/>
      <c r="P38" s="22"/>
    </row>
    <row r="39" spans="1:16" ht="39" customHeight="1">
      <c r="A39" s="22"/>
      <c r="B39" s="35"/>
      <c r="C39" s="1175" t="s">
        <v>533</v>
      </c>
      <c r="D39" s="1176"/>
      <c r="E39" s="1177"/>
      <c r="F39" s="36">
        <v>0.01</v>
      </c>
      <c r="G39" s="37">
        <v>0.02</v>
      </c>
      <c r="H39" s="37">
        <v>0.02</v>
      </c>
      <c r="I39" s="37">
        <v>0.03</v>
      </c>
      <c r="J39" s="38">
        <v>0.03</v>
      </c>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534</v>
      </c>
      <c r="D42" s="1176"/>
      <c r="E42" s="1177"/>
      <c r="F42" s="36" t="s">
        <v>477</v>
      </c>
      <c r="G42" s="37" t="s">
        <v>477</v>
      </c>
      <c r="H42" s="37" t="s">
        <v>477</v>
      </c>
      <c r="I42" s="37" t="s">
        <v>477</v>
      </c>
      <c r="J42" s="38" t="s">
        <v>477</v>
      </c>
      <c r="K42" s="22"/>
      <c r="L42" s="22"/>
      <c r="M42" s="22"/>
      <c r="N42" s="22"/>
      <c r="O42" s="22"/>
      <c r="P42" s="22"/>
    </row>
    <row r="43" spans="1:16" ht="39" customHeight="1" thickBot="1">
      <c r="A43" s="22"/>
      <c r="B43" s="40"/>
      <c r="C43" s="1178" t="s">
        <v>535</v>
      </c>
      <c r="D43" s="1179"/>
      <c r="E43" s="1180"/>
      <c r="F43" s="41">
        <v>0</v>
      </c>
      <c r="G43" s="42">
        <v>0</v>
      </c>
      <c r="H43" s="42" t="s">
        <v>477</v>
      </c>
      <c r="I43" s="42" t="s">
        <v>477</v>
      </c>
      <c r="J43" s="43" t="s">
        <v>477</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91" t="s">
        <v>10</v>
      </c>
      <c r="C45" s="1192"/>
      <c r="D45" s="58"/>
      <c r="E45" s="1197" t="s">
        <v>11</v>
      </c>
      <c r="F45" s="1197"/>
      <c r="G45" s="1197"/>
      <c r="H45" s="1197"/>
      <c r="I45" s="1197"/>
      <c r="J45" s="1198"/>
      <c r="K45" s="59">
        <v>2505</v>
      </c>
      <c r="L45" s="60">
        <v>2476</v>
      </c>
      <c r="M45" s="60">
        <v>2471</v>
      </c>
      <c r="N45" s="60">
        <v>2371</v>
      </c>
      <c r="O45" s="61">
        <v>2162</v>
      </c>
      <c r="P45" s="48"/>
      <c r="Q45" s="48"/>
      <c r="R45" s="48"/>
      <c r="S45" s="48"/>
      <c r="T45" s="48"/>
      <c r="U45" s="48"/>
    </row>
    <row r="46" spans="1:21" ht="30.75" customHeight="1">
      <c r="A46" s="48"/>
      <c r="B46" s="1193"/>
      <c r="C46" s="1194"/>
      <c r="D46" s="62"/>
      <c r="E46" s="1185" t="s">
        <v>12</v>
      </c>
      <c r="F46" s="1185"/>
      <c r="G46" s="1185"/>
      <c r="H46" s="1185"/>
      <c r="I46" s="1185"/>
      <c r="J46" s="1186"/>
      <c r="K46" s="63" t="s">
        <v>477</v>
      </c>
      <c r="L46" s="64" t="s">
        <v>477</v>
      </c>
      <c r="M46" s="64" t="s">
        <v>477</v>
      </c>
      <c r="N46" s="64" t="s">
        <v>477</v>
      </c>
      <c r="O46" s="65" t="s">
        <v>477</v>
      </c>
      <c r="P46" s="48"/>
      <c r="Q46" s="48"/>
      <c r="R46" s="48"/>
      <c r="S46" s="48"/>
      <c r="T46" s="48"/>
      <c r="U46" s="48"/>
    </row>
    <row r="47" spans="1:21" ht="30.75" customHeight="1">
      <c r="A47" s="48"/>
      <c r="B47" s="1193"/>
      <c r="C47" s="1194"/>
      <c r="D47" s="62"/>
      <c r="E47" s="1185" t="s">
        <v>13</v>
      </c>
      <c r="F47" s="1185"/>
      <c r="G47" s="1185"/>
      <c r="H47" s="1185"/>
      <c r="I47" s="1185"/>
      <c r="J47" s="1186"/>
      <c r="K47" s="63" t="s">
        <v>477</v>
      </c>
      <c r="L47" s="64" t="s">
        <v>477</v>
      </c>
      <c r="M47" s="64" t="s">
        <v>477</v>
      </c>
      <c r="N47" s="64" t="s">
        <v>477</v>
      </c>
      <c r="O47" s="65" t="s">
        <v>477</v>
      </c>
      <c r="P47" s="48"/>
      <c r="Q47" s="48"/>
      <c r="R47" s="48"/>
      <c r="S47" s="48"/>
      <c r="T47" s="48"/>
      <c r="U47" s="48"/>
    </row>
    <row r="48" spans="1:21" ht="30.75" customHeight="1">
      <c r="A48" s="48"/>
      <c r="B48" s="1193"/>
      <c r="C48" s="1194"/>
      <c r="D48" s="62"/>
      <c r="E48" s="1185" t="s">
        <v>14</v>
      </c>
      <c r="F48" s="1185"/>
      <c r="G48" s="1185"/>
      <c r="H48" s="1185"/>
      <c r="I48" s="1185"/>
      <c r="J48" s="1186"/>
      <c r="K48" s="63">
        <v>207</v>
      </c>
      <c r="L48" s="64">
        <v>190</v>
      </c>
      <c r="M48" s="64">
        <v>193</v>
      </c>
      <c r="N48" s="64">
        <v>224</v>
      </c>
      <c r="O48" s="65">
        <v>216</v>
      </c>
      <c r="P48" s="48"/>
      <c r="Q48" s="48"/>
      <c r="R48" s="48"/>
      <c r="S48" s="48"/>
      <c r="T48" s="48"/>
      <c r="U48" s="48"/>
    </row>
    <row r="49" spans="1:21" ht="30.75" customHeight="1">
      <c r="A49" s="48"/>
      <c r="B49" s="1193"/>
      <c r="C49" s="1194"/>
      <c r="D49" s="62"/>
      <c r="E49" s="1185" t="s">
        <v>15</v>
      </c>
      <c r="F49" s="1185"/>
      <c r="G49" s="1185"/>
      <c r="H49" s="1185"/>
      <c r="I49" s="1185"/>
      <c r="J49" s="1186"/>
      <c r="K49" s="63">
        <v>174</v>
      </c>
      <c r="L49" s="64">
        <v>161</v>
      </c>
      <c r="M49" s="64">
        <v>158</v>
      </c>
      <c r="N49" s="64">
        <v>162</v>
      </c>
      <c r="O49" s="65">
        <v>177</v>
      </c>
      <c r="P49" s="48"/>
      <c r="Q49" s="48"/>
      <c r="R49" s="48"/>
      <c r="S49" s="48"/>
      <c r="T49" s="48"/>
      <c r="U49" s="48"/>
    </row>
    <row r="50" spans="1:21" ht="30.75" customHeight="1">
      <c r="A50" s="48"/>
      <c r="B50" s="1193"/>
      <c r="C50" s="1194"/>
      <c r="D50" s="62"/>
      <c r="E50" s="1185" t="s">
        <v>16</v>
      </c>
      <c r="F50" s="1185"/>
      <c r="G50" s="1185"/>
      <c r="H50" s="1185"/>
      <c r="I50" s="1185"/>
      <c r="J50" s="1186"/>
      <c r="K50" s="63" t="s">
        <v>477</v>
      </c>
      <c r="L50" s="64" t="s">
        <v>477</v>
      </c>
      <c r="M50" s="64" t="s">
        <v>477</v>
      </c>
      <c r="N50" s="64">
        <v>0</v>
      </c>
      <c r="O50" s="65">
        <v>0</v>
      </c>
      <c r="P50" s="48"/>
      <c r="Q50" s="48"/>
      <c r="R50" s="48"/>
      <c r="S50" s="48"/>
      <c r="T50" s="48"/>
      <c r="U50" s="48"/>
    </row>
    <row r="51" spans="1:21" ht="30.75" customHeight="1">
      <c r="A51" s="48"/>
      <c r="B51" s="1195"/>
      <c r="C51" s="1196"/>
      <c r="D51" s="66"/>
      <c r="E51" s="1185" t="s">
        <v>17</v>
      </c>
      <c r="F51" s="1185"/>
      <c r="G51" s="1185"/>
      <c r="H51" s="1185"/>
      <c r="I51" s="1185"/>
      <c r="J51" s="1186"/>
      <c r="K51" s="63" t="s">
        <v>477</v>
      </c>
      <c r="L51" s="64" t="s">
        <v>477</v>
      </c>
      <c r="M51" s="64" t="s">
        <v>477</v>
      </c>
      <c r="N51" s="64">
        <v>0</v>
      </c>
      <c r="O51" s="65" t="s">
        <v>477</v>
      </c>
      <c r="P51" s="48"/>
      <c r="Q51" s="48"/>
      <c r="R51" s="48"/>
      <c r="S51" s="48"/>
      <c r="T51" s="48"/>
      <c r="U51" s="48"/>
    </row>
    <row r="52" spans="1:21" ht="30.75" customHeight="1">
      <c r="A52" s="48"/>
      <c r="B52" s="1183" t="s">
        <v>18</v>
      </c>
      <c r="C52" s="1184"/>
      <c r="D52" s="66"/>
      <c r="E52" s="1185" t="s">
        <v>19</v>
      </c>
      <c r="F52" s="1185"/>
      <c r="G52" s="1185"/>
      <c r="H52" s="1185"/>
      <c r="I52" s="1185"/>
      <c r="J52" s="1186"/>
      <c r="K52" s="63">
        <v>1652</v>
      </c>
      <c r="L52" s="64">
        <v>1667</v>
      </c>
      <c r="M52" s="64">
        <v>1696</v>
      </c>
      <c r="N52" s="64">
        <v>1756</v>
      </c>
      <c r="O52" s="65">
        <v>1685</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1234</v>
      </c>
      <c r="L53" s="69">
        <v>1160</v>
      </c>
      <c r="M53" s="69">
        <v>1126</v>
      </c>
      <c r="N53" s="69">
        <v>1001</v>
      </c>
      <c r="O53" s="70">
        <v>870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516</v>
      </c>
      <c r="J40" s="79" t="s">
        <v>517</v>
      </c>
      <c r="K40" s="79" t="s">
        <v>518</v>
      </c>
      <c r="L40" s="79" t="s">
        <v>519</v>
      </c>
      <c r="M40" s="80" t="s">
        <v>520</v>
      </c>
    </row>
    <row r="41" spans="2:13" ht="27.75" customHeight="1">
      <c r="B41" s="1199" t="s">
        <v>23</v>
      </c>
      <c r="C41" s="1200"/>
      <c r="D41" s="81"/>
      <c r="E41" s="1205" t="s">
        <v>24</v>
      </c>
      <c r="F41" s="1205"/>
      <c r="G41" s="1205"/>
      <c r="H41" s="1206"/>
      <c r="I41" s="82">
        <v>19557</v>
      </c>
      <c r="J41" s="83">
        <v>19010</v>
      </c>
      <c r="K41" s="83">
        <v>18490</v>
      </c>
      <c r="L41" s="83">
        <v>18720</v>
      </c>
      <c r="M41" s="84">
        <v>17982</v>
      </c>
    </row>
    <row r="42" spans="2:13" ht="27.75" customHeight="1">
      <c r="B42" s="1201"/>
      <c r="C42" s="1202"/>
      <c r="D42" s="85"/>
      <c r="E42" s="1207" t="s">
        <v>25</v>
      </c>
      <c r="F42" s="1207"/>
      <c r="G42" s="1207"/>
      <c r="H42" s="1208"/>
      <c r="I42" s="86">
        <v>20</v>
      </c>
      <c r="J42" s="87" t="s">
        <v>477</v>
      </c>
      <c r="K42" s="87" t="s">
        <v>477</v>
      </c>
      <c r="L42" s="87" t="s">
        <v>477</v>
      </c>
      <c r="M42" s="88" t="s">
        <v>477</v>
      </c>
    </row>
    <row r="43" spans="2:13" ht="27.75" customHeight="1">
      <c r="B43" s="1201"/>
      <c r="C43" s="1202"/>
      <c r="D43" s="85"/>
      <c r="E43" s="1207" t="s">
        <v>26</v>
      </c>
      <c r="F43" s="1207"/>
      <c r="G43" s="1207"/>
      <c r="H43" s="1208"/>
      <c r="I43" s="86">
        <v>2853</v>
      </c>
      <c r="J43" s="87">
        <v>2928</v>
      </c>
      <c r="K43" s="87">
        <v>2979</v>
      </c>
      <c r="L43" s="87">
        <v>2815</v>
      </c>
      <c r="M43" s="88">
        <v>2817</v>
      </c>
    </row>
    <row r="44" spans="2:13" ht="27.75" customHeight="1">
      <c r="B44" s="1201"/>
      <c r="C44" s="1202"/>
      <c r="D44" s="85"/>
      <c r="E44" s="1207" t="s">
        <v>27</v>
      </c>
      <c r="F44" s="1207"/>
      <c r="G44" s="1207"/>
      <c r="H44" s="1208"/>
      <c r="I44" s="86">
        <v>1001</v>
      </c>
      <c r="J44" s="87">
        <v>949</v>
      </c>
      <c r="K44" s="87">
        <v>817</v>
      </c>
      <c r="L44" s="87">
        <v>739</v>
      </c>
      <c r="M44" s="88">
        <v>676</v>
      </c>
    </row>
    <row r="45" spans="2:13" ht="27.75" customHeight="1">
      <c r="B45" s="1201"/>
      <c r="C45" s="1202"/>
      <c r="D45" s="85"/>
      <c r="E45" s="1207" t="s">
        <v>28</v>
      </c>
      <c r="F45" s="1207"/>
      <c r="G45" s="1207"/>
      <c r="H45" s="1208"/>
      <c r="I45" s="86">
        <v>2367</v>
      </c>
      <c r="J45" s="87">
        <v>2179</v>
      </c>
      <c r="K45" s="87">
        <v>2262</v>
      </c>
      <c r="L45" s="87">
        <v>2031</v>
      </c>
      <c r="M45" s="88">
        <v>1756</v>
      </c>
    </row>
    <row r="46" spans="2:13" ht="27.75" customHeight="1">
      <c r="B46" s="1201"/>
      <c r="C46" s="1202"/>
      <c r="D46" s="85"/>
      <c r="E46" s="1207" t="s">
        <v>29</v>
      </c>
      <c r="F46" s="1207"/>
      <c r="G46" s="1207"/>
      <c r="H46" s="1208"/>
      <c r="I46" s="86">
        <v>184</v>
      </c>
      <c r="J46" s="87">
        <v>218</v>
      </c>
      <c r="K46" s="87">
        <v>226</v>
      </c>
      <c r="L46" s="87">
        <v>204</v>
      </c>
      <c r="M46" s="88">
        <v>187</v>
      </c>
    </row>
    <row r="47" spans="2:13" ht="27.75" customHeight="1">
      <c r="B47" s="1201"/>
      <c r="C47" s="1202"/>
      <c r="D47" s="85"/>
      <c r="E47" s="1207" t="s">
        <v>30</v>
      </c>
      <c r="F47" s="1207"/>
      <c r="G47" s="1207"/>
      <c r="H47" s="1208"/>
      <c r="I47" s="86" t="s">
        <v>477</v>
      </c>
      <c r="J47" s="87" t="s">
        <v>477</v>
      </c>
      <c r="K47" s="87" t="s">
        <v>477</v>
      </c>
      <c r="L47" s="87" t="s">
        <v>477</v>
      </c>
      <c r="M47" s="88" t="s">
        <v>477</v>
      </c>
    </row>
    <row r="48" spans="2:13" ht="27.75" customHeight="1">
      <c r="B48" s="1203"/>
      <c r="C48" s="1204"/>
      <c r="D48" s="85"/>
      <c r="E48" s="1207" t="s">
        <v>31</v>
      </c>
      <c r="F48" s="1207"/>
      <c r="G48" s="1207"/>
      <c r="H48" s="1208"/>
      <c r="I48" s="86" t="s">
        <v>477</v>
      </c>
      <c r="J48" s="87" t="s">
        <v>477</v>
      </c>
      <c r="K48" s="87" t="s">
        <v>477</v>
      </c>
      <c r="L48" s="87" t="s">
        <v>477</v>
      </c>
      <c r="M48" s="88" t="s">
        <v>477</v>
      </c>
    </row>
    <row r="49" spans="2:13" ht="27.75" customHeight="1">
      <c r="B49" s="1209" t="s">
        <v>32</v>
      </c>
      <c r="C49" s="1210"/>
      <c r="D49" s="89"/>
      <c r="E49" s="1207" t="s">
        <v>33</v>
      </c>
      <c r="F49" s="1207"/>
      <c r="G49" s="1207"/>
      <c r="H49" s="1208"/>
      <c r="I49" s="86">
        <v>1794</v>
      </c>
      <c r="J49" s="87">
        <v>1567</v>
      </c>
      <c r="K49" s="87">
        <v>1526</v>
      </c>
      <c r="L49" s="87">
        <v>1223</v>
      </c>
      <c r="M49" s="88">
        <v>1905</v>
      </c>
    </row>
    <row r="50" spans="2:13" ht="27.75" customHeight="1">
      <c r="B50" s="1201"/>
      <c r="C50" s="1202"/>
      <c r="D50" s="85"/>
      <c r="E50" s="1207" t="s">
        <v>34</v>
      </c>
      <c r="F50" s="1207"/>
      <c r="G50" s="1207"/>
      <c r="H50" s="1208"/>
      <c r="I50" s="86">
        <v>777</v>
      </c>
      <c r="J50" s="87">
        <v>757</v>
      </c>
      <c r="K50" s="87">
        <v>721</v>
      </c>
      <c r="L50" s="87">
        <v>640</v>
      </c>
      <c r="M50" s="88">
        <v>624</v>
      </c>
    </row>
    <row r="51" spans="2:13" ht="27.75" customHeight="1">
      <c r="B51" s="1203"/>
      <c r="C51" s="1204"/>
      <c r="D51" s="85"/>
      <c r="E51" s="1207" t="s">
        <v>35</v>
      </c>
      <c r="F51" s="1207"/>
      <c r="G51" s="1207"/>
      <c r="H51" s="1208"/>
      <c r="I51" s="86">
        <v>16759</v>
      </c>
      <c r="J51" s="87">
        <v>17025</v>
      </c>
      <c r="K51" s="87">
        <v>17172</v>
      </c>
      <c r="L51" s="87">
        <v>17356</v>
      </c>
      <c r="M51" s="88">
        <v>17312</v>
      </c>
    </row>
    <row r="52" spans="2:13" ht="27.75" customHeight="1" thickBot="1">
      <c r="B52" s="1211" t="s">
        <v>36</v>
      </c>
      <c r="C52" s="1212"/>
      <c r="D52" s="90"/>
      <c r="E52" s="1213" t="s">
        <v>37</v>
      </c>
      <c r="F52" s="1213"/>
      <c r="G52" s="1213"/>
      <c r="H52" s="1214"/>
      <c r="I52" s="91">
        <v>6652</v>
      </c>
      <c r="J52" s="92">
        <v>5934</v>
      </c>
      <c r="K52" s="92">
        <v>5354</v>
      </c>
      <c r="L52" s="92">
        <v>5290</v>
      </c>
      <c r="M52" s="93">
        <v>3578</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548</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548</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549</v>
      </c>
      <c r="C41" s="246"/>
      <c r="D41" s="246"/>
      <c r="E41" s="246"/>
      <c r="F41" s="246"/>
      <c r="G41" s="246"/>
      <c r="H41" s="246"/>
      <c r="I41" s="246"/>
      <c r="J41" s="246"/>
      <c r="K41" s="246"/>
      <c r="L41" s="246"/>
      <c r="M41" s="246"/>
      <c r="N41" s="246"/>
      <c r="O41" s="246"/>
      <c r="P41" s="247"/>
    </row>
    <row r="42" spans="2:17">
      <c r="B42" s="248"/>
      <c r="C42" s="244"/>
      <c r="D42" s="244"/>
      <c r="E42" s="244"/>
      <c r="F42" s="244"/>
      <c r="G42" s="351" t="s">
        <v>550</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551</v>
      </c>
    </row>
    <row r="50" spans="1:17">
      <c r="B50" s="248"/>
      <c r="C50" s="244"/>
      <c r="D50" s="244"/>
      <c r="E50" s="244"/>
      <c r="F50" s="244"/>
      <c r="G50" s="1236"/>
      <c r="H50" s="1237"/>
      <c r="I50" s="1237"/>
      <c r="J50" s="1238"/>
      <c r="K50" s="354" t="s">
        <v>516</v>
      </c>
      <c r="L50" s="354" t="s">
        <v>517</v>
      </c>
      <c r="M50" s="354" t="s">
        <v>518</v>
      </c>
      <c r="N50" s="354" t="s">
        <v>519</v>
      </c>
      <c r="O50" s="354" t="s">
        <v>520</v>
      </c>
    </row>
    <row r="51" spans="1:17">
      <c r="B51" s="248"/>
      <c r="C51" s="244"/>
      <c r="D51" s="244"/>
      <c r="E51" s="244"/>
      <c r="F51" s="244"/>
      <c r="G51" s="1239" t="s">
        <v>552</v>
      </c>
      <c r="H51" s="1240"/>
      <c r="I51" s="1245" t="s">
        <v>553</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554</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555</v>
      </c>
      <c r="H55" s="1220"/>
      <c r="I55" s="1225" t="s">
        <v>553</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556</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557</v>
      </c>
      <c r="C63" s="244"/>
      <c r="D63" s="244"/>
      <c r="E63" s="244"/>
      <c r="F63" s="244"/>
      <c r="G63" s="244"/>
      <c r="H63" s="244"/>
      <c r="I63" s="244"/>
      <c r="J63" s="244"/>
      <c r="K63" s="244"/>
      <c r="L63" s="244"/>
      <c r="M63" s="244"/>
      <c r="N63" s="244"/>
      <c r="O63" s="244"/>
    </row>
    <row r="64" spans="1:17">
      <c r="B64" s="248"/>
      <c r="C64" s="244"/>
      <c r="D64" s="244"/>
      <c r="E64" s="244"/>
      <c r="F64" s="244"/>
      <c r="G64" s="351" t="s">
        <v>550</v>
      </c>
      <c r="I64" s="352"/>
      <c r="J64" s="352"/>
      <c r="K64" s="352"/>
      <c r="L64" s="244"/>
      <c r="M64" s="244"/>
      <c r="N64" s="244"/>
      <c r="O64" s="244"/>
    </row>
    <row r="65" spans="2:30">
      <c r="B65" s="248"/>
      <c r="C65" s="244"/>
      <c r="D65" s="244"/>
      <c r="E65" s="244"/>
      <c r="F65" s="244"/>
      <c r="G65" s="1227" t="s">
        <v>560</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558</v>
      </c>
      <c r="I71" s="368"/>
      <c r="J71" s="364"/>
      <c r="K71" s="364"/>
      <c r="L71" s="365"/>
      <c r="M71" s="364"/>
      <c r="N71" s="365"/>
      <c r="O71" s="366"/>
    </row>
    <row r="72" spans="2:30">
      <c r="B72" s="248"/>
      <c r="C72" s="244"/>
      <c r="D72" s="244"/>
      <c r="E72" s="244"/>
      <c r="F72" s="244"/>
      <c r="G72" s="1236"/>
      <c r="H72" s="1237"/>
      <c r="I72" s="1237"/>
      <c r="J72" s="1238"/>
      <c r="K72" s="354" t="s">
        <v>516</v>
      </c>
      <c r="L72" s="354" t="s">
        <v>517</v>
      </c>
      <c r="M72" s="354" t="s">
        <v>518</v>
      </c>
      <c r="N72" s="354" t="s">
        <v>519</v>
      </c>
      <c r="O72" s="354" t="s">
        <v>520</v>
      </c>
    </row>
    <row r="73" spans="2:30">
      <c r="B73" s="248"/>
      <c r="C73" s="244"/>
      <c r="D73" s="244"/>
      <c r="E73" s="244"/>
      <c r="F73" s="244"/>
      <c r="G73" s="1239" t="s">
        <v>552</v>
      </c>
      <c r="H73" s="1240"/>
      <c r="I73" s="1245" t="s">
        <v>553</v>
      </c>
      <c r="J73" s="1245"/>
      <c r="K73" s="1226">
        <v>58.9</v>
      </c>
      <c r="L73" s="1226">
        <v>52.9</v>
      </c>
      <c r="M73" s="1215">
        <v>47.5</v>
      </c>
      <c r="N73" s="1215">
        <v>47.5</v>
      </c>
      <c r="O73" s="1215">
        <v>31</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559</v>
      </c>
      <c r="J75" s="1225"/>
      <c r="K75" s="1247">
        <v>11.2</v>
      </c>
      <c r="L75" s="1247">
        <v>10.8</v>
      </c>
      <c r="M75" s="1247">
        <v>10.4</v>
      </c>
      <c r="N75" s="1247">
        <v>9.6999999999999993</v>
      </c>
      <c r="O75" s="1247">
        <v>8.8000000000000007</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555</v>
      </c>
      <c r="H77" s="1220"/>
      <c r="I77" s="1225" t="s">
        <v>553</v>
      </c>
      <c r="J77" s="1225"/>
      <c r="K77" s="1226">
        <v>69.2</v>
      </c>
      <c r="L77" s="1226">
        <v>58.2</v>
      </c>
      <c r="M77" s="1215">
        <v>50.3</v>
      </c>
      <c r="N77" s="1215">
        <v>45.9</v>
      </c>
      <c r="O77" s="1215">
        <v>39</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559</v>
      </c>
      <c r="J79" s="1217"/>
      <c r="K79" s="1218">
        <v>11.1</v>
      </c>
      <c r="L79" s="1218">
        <v>10.3</v>
      </c>
      <c r="M79" s="1218">
        <v>9.6</v>
      </c>
      <c r="N79" s="1218">
        <v>8.8000000000000007</v>
      </c>
      <c r="O79" s="1218">
        <v>9</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515</v>
      </c>
      <c r="G2" s="111"/>
      <c r="H2" s="112"/>
    </row>
    <row r="3" spans="1:8">
      <c r="A3" s="108" t="s">
        <v>508</v>
      </c>
      <c r="B3" s="113"/>
      <c r="C3" s="114"/>
      <c r="D3" s="115">
        <v>10244</v>
      </c>
      <c r="E3" s="116"/>
      <c r="F3" s="117">
        <v>47569</v>
      </c>
      <c r="G3" s="118"/>
      <c r="H3" s="119"/>
    </row>
    <row r="4" spans="1:8">
      <c r="A4" s="120"/>
      <c r="B4" s="121"/>
      <c r="C4" s="122"/>
      <c r="D4" s="123">
        <v>7971</v>
      </c>
      <c r="E4" s="124"/>
      <c r="F4" s="125">
        <v>26255</v>
      </c>
      <c r="G4" s="126"/>
      <c r="H4" s="127"/>
    </row>
    <row r="5" spans="1:8">
      <c r="A5" s="108" t="s">
        <v>510</v>
      </c>
      <c r="B5" s="113"/>
      <c r="C5" s="114"/>
      <c r="D5" s="115">
        <v>14697</v>
      </c>
      <c r="E5" s="116"/>
      <c r="F5" s="117">
        <v>50880</v>
      </c>
      <c r="G5" s="118"/>
      <c r="H5" s="119"/>
    </row>
    <row r="6" spans="1:8">
      <c r="A6" s="120"/>
      <c r="B6" s="121"/>
      <c r="C6" s="122"/>
      <c r="D6" s="123">
        <v>9642</v>
      </c>
      <c r="E6" s="124"/>
      <c r="F6" s="125">
        <v>26879</v>
      </c>
      <c r="G6" s="126"/>
      <c r="H6" s="127"/>
    </row>
    <row r="7" spans="1:8">
      <c r="A7" s="108" t="s">
        <v>511</v>
      </c>
      <c r="B7" s="113"/>
      <c r="C7" s="114"/>
      <c r="D7" s="115">
        <v>23033</v>
      </c>
      <c r="E7" s="116"/>
      <c r="F7" s="117">
        <v>63956</v>
      </c>
      <c r="G7" s="118"/>
      <c r="H7" s="119"/>
    </row>
    <row r="8" spans="1:8">
      <c r="A8" s="120"/>
      <c r="B8" s="121"/>
      <c r="C8" s="122"/>
      <c r="D8" s="123">
        <v>10849</v>
      </c>
      <c r="E8" s="124"/>
      <c r="F8" s="125">
        <v>29239</v>
      </c>
      <c r="G8" s="126"/>
      <c r="H8" s="127"/>
    </row>
    <row r="9" spans="1:8">
      <c r="A9" s="108" t="s">
        <v>512</v>
      </c>
      <c r="B9" s="113"/>
      <c r="C9" s="114"/>
      <c r="D9" s="115">
        <v>35676</v>
      </c>
      <c r="E9" s="116"/>
      <c r="F9" s="117">
        <v>66255</v>
      </c>
      <c r="G9" s="118"/>
      <c r="H9" s="119"/>
    </row>
    <row r="10" spans="1:8">
      <c r="A10" s="120"/>
      <c r="B10" s="121"/>
      <c r="C10" s="122"/>
      <c r="D10" s="123">
        <v>10909</v>
      </c>
      <c r="E10" s="124"/>
      <c r="F10" s="125">
        <v>31822</v>
      </c>
      <c r="G10" s="126"/>
      <c r="H10" s="127"/>
    </row>
    <row r="11" spans="1:8">
      <c r="A11" s="108" t="s">
        <v>513</v>
      </c>
      <c r="B11" s="113"/>
      <c r="C11" s="114"/>
      <c r="D11" s="115">
        <v>8326</v>
      </c>
      <c r="E11" s="116"/>
      <c r="F11" s="117">
        <v>92247</v>
      </c>
      <c r="G11" s="118"/>
      <c r="H11" s="119"/>
    </row>
    <row r="12" spans="1:8">
      <c r="A12" s="120"/>
      <c r="B12" s="121"/>
      <c r="C12" s="128"/>
      <c r="D12" s="123">
        <v>4289</v>
      </c>
      <c r="E12" s="124"/>
      <c r="F12" s="125">
        <v>37204</v>
      </c>
      <c r="G12" s="126"/>
      <c r="H12" s="127"/>
    </row>
    <row r="13" spans="1:8">
      <c r="A13" s="108"/>
      <c r="B13" s="113"/>
      <c r="C13" s="129"/>
      <c r="D13" s="130">
        <v>18395</v>
      </c>
      <c r="E13" s="131"/>
      <c r="F13" s="132">
        <v>64181</v>
      </c>
      <c r="G13" s="133"/>
      <c r="H13" s="119"/>
    </row>
    <row r="14" spans="1:8">
      <c r="A14" s="120"/>
      <c r="B14" s="121"/>
      <c r="C14" s="122"/>
      <c r="D14" s="123">
        <v>8732</v>
      </c>
      <c r="E14" s="124"/>
      <c r="F14" s="125">
        <v>30280</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4.91</v>
      </c>
      <c r="C19" s="134">
        <f>ROUND(VALUE(SUBSTITUTE(実質収支比率等に係る経年分析!G$48,"▲","-")),2)</f>
        <v>4.72</v>
      </c>
      <c r="D19" s="134">
        <f>ROUND(VALUE(SUBSTITUTE(実質収支比率等に係る経年分析!H$48,"▲","-")),2)</f>
        <v>4.07</v>
      </c>
      <c r="E19" s="134">
        <f>ROUND(VALUE(SUBSTITUTE(実質収支比率等に係る経年分析!I$48,"▲","-")),2)</f>
        <v>7.09</v>
      </c>
      <c r="F19" s="134">
        <f>ROUND(VALUE(SUBSTITUTE(実質収支比率等に係る経年分析!J$48,"▲","-")),2)</f>
        <v>7.42</v>
      </c>
    </row>
    <row r="20" spans="1:11">
      <c r="A20" s="134" t="s">
        <v>42</v>
      </c>
      <c r="B20" s="134">
        <f>ROUND(VALUE(SUBSTITUTE(実質収支比率等に係る経年分析!F$47,"▲","-")),2)</f>
        <v>10.06</v>
      </c>
      <c r="C20" s="134">
        <f>ROUND(VALUE(SUBSTITUTE(実質収支比率等に係る経年分析!G$47,"▲","-")),2)</f>
        <v>8.83</v>
      </c>
      <c r="D20" s="134">
        <f>ROUND(VALUE(SUBSTITUTE(実質収支比率等に係る経年分析!H$47,"▲","-")),2)</f>
        <v>9.3800000000000008</v>
      </c>
      <c r="E20" s="134">
        <f>ROUND(VALUE(SUBSTITUTE(実質収支比率等に係る経年分析!I$47,"▲","-")),2)</f>
        <v>7.87</v>
      </c>
      <c r="F20" s="134">
        <f>ROUND(VALUE(SUBSTITUTE(実質収支比率等に係る経年分析!J$47,"▲","-")),2)</f>
        <v>12.26</v>
      </c>
    </row>
    <row r="21" spans="1:11">
      <c r="A21" s="134" t="s">
        <v>43</v>
      </c>
      <c r="B21" s="134">
        <f>IF(ISNUMBER(VALUE(SUBSTITUTE(実質収支比率等に係る経年分析!F$49,"▲","-"))),ROUND(VALUE(SUBSTITUTE(実質収支比率等に係る経年分析!F$49,"▲","-")),2),NA())</f>
        <v>-0.15</v>
      </c>
      <c r="C21" s="134">
        <f>IF(ISNUMBER(VALUE(SUBSTITUTE(実質収支比率等に係る経年分析!G$49,"▲","-"))),ROUND(VALUE(SUBSTITUTE(実質収支比率等に係る経年分析!G$49,"▲","-")),2),NA())</f>
        <v>-5.39</v>
      </c>
      <c r="D21" s="134">
        <f>IF(ISNUMBER(VALUE(SUBSTITUTE(実質収支比率等に係る経年分析!H$49,"▲","-"))),ROUND(VALUE(SUBSTITUTE(実質収支比率等に係る経年分析!H$49,"▲","-")),2),NA())</f>
        <v>-4.28</v>
      </c>
      <c r="E21" s="134">
        <f>IF(ISNUMBER(VALUE(SUBSTITUTE(実質収支比率等に係る経年分析!I$49,"▲","-"))),ROUND(VALUE(SUBSTITUTE(実質収支比率等に係る経年分析!I$49,"▲","-")),2),NA())</f>
        <v>-1.94</v>
      </c>
      <c r="F21" s="134">
        <f>IF(ISNUMBER(VALUE(SUBSTITUTE(実質収支比率等に係る経年分析!J$49,"▲","-"))),ROUND(VALUE(SUBSTITUTE(実質収支比率等に係る経年分析!J$49,"▲","-")),2),NA())</f>
        <v>0.51</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0.14000000000000001</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0.55000000000000004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6.07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4.8600000000000003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3.68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2.61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4.9000000000000004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5.25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4.0599999999999996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7.09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7.42</v>
      </c>
    </row>
    <row r="36" spans="1:16">
      <c r="A36" s="135" t="str">
        <f>IF(連結実質赤字比率に係る赤字・黒字の構成分析!C$34="",NA(),連結実質赤字比率に係る赤字・黒字の構成分析!C$34)</f>
        <v>国民健康保険特別会計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0.67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0.67</v>
      </c>
      <c r="F36" s="135">
        <f>IF(ROUND(VALUE(SUBSTITUTE(連結実質赤字比率に係る赤字・黒字の構成分析!H$34,"▲", "-")), 2) &lt; 0, ABS(ROUND(VALUE(SUBSTITUTE(連結実質赤字比率に係る赤字・黒字の構成分析!H$34,"▲", "-")), 2)), NA())</f>
        <v>1.34</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2.21</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2.5</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1652</v>
      </c>
      <c r="E42" s="136"/>
      <c r="F42" s="136"/>
      <c r="G42" s="136">
        <f>'実質公債費比率（分子）の構造'!L$52</f>
        <v>1667</v>
      </c>
      <c r="H42" s="136"/>
      <c r="I42" s="136"/>
      <c r="J42" s="136">
        <f>'実質公債費比率（分子）の構造'!M$52</f>
        <v>1696</v>
      </c>
      <c r="K42" s="136"/>
      <c r="L42" s="136"/>
      <c r="M42" s="136">
        <f>'実質公債費比率（分子）の構造'!N$52</f>
        <v>1756</v>
      </c>
      <c r="N42" s="136"/>
      <c r="O42" s="136"/>
      <c r="P42" s="136">
        <f>'実質公債費比率（分子）の構造'!O$52</f>
        <v>1685</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f>'実質公債費比率（分子）の構造'!N$50</f>
        <v>0</v>
      </c>
      <c r="L44" s="136"/>
      <c r="M44" s="136"/>
      <c r="N44" s="136">
        <f>'実質公債費比率（分子）の構造'!O$50</f>
        <v>0</v>
      </c>
      <c r="O44" s="136"/>
      <c r="P44" s="136"/>
    </row>
    <row r="45" spans="1:16">
      <c r="A45" s="136" t="s">
        <v>53</v>
      </c>
      <c r="B45" s="136">
        <f>'実質公債費比率（分子）の構造'!K$49</f>
        <v>174</v>
      </c>
      <c r="C45" s="136"/>
      <c r="D45" s="136"/>
      <c r="E45" s="136">
        <f>'実質公債費比率（分子）の構造'!L$49</f>
        <v>161</v>
      </c>
      <c r="F45" s="136"/>
      <c r="G45" s="136"/>
      <c r="H45" s="136">
        <f>'実質公債費比率（分子）の構造'!M$49</f>
        <v>158</v>
      </c>
      <c r="I45" s="136"/>
      <c r="J45" s="136"/>
      <c r="K45" s="136">
        <f>'実質公債費比率（分子）の構造'!N$49</f>
        <v>162</v>
      </c>
      <c r="L45" s="136"/>
      <c r="M45" s="136"/>
      <c r="N45" s="136">
        <f>'実質公債費比率（分子）の構造'!O$49</f>
        <v>177</v>
      </c>
      <c r="O45" s="136"/>
      <c r="P45" s="136"/>
    </row>
    <row r="46" spans="1:16">
      <c r="A46" s="136" t="s">
        <v>54</v>
      </c>
      <c r="B46" s="136">
        <f>'実質公債費比率（分子）の構造'!K$48</f>
        <v>207</v>
      </c>
      <c r="C46" s="136"/>
      <c r="D46" s="136"/>
      <c r="E46" s="136">
        <f>'実質公債費比率（分子）の構造'!L$48</f>
        <v>190</v>
      </c>
      <c r="F46" s="136"/>
      <c r="G46" s="136"/>
      <c r="H46" s="136">
        <f>'実質公債費比率（分子）の構造'!M$48</f>
        <v>193</v>
      </c>
      <c r="I46" s="136"/>
      <c r="J46" s="136"/>
      <c r="K46" s="136">
        <f>'実質公債費比率（分子）の構造'!N$48</f>
        <v>224</v>
      </c>
      <c r="L46" s="136"/>
      <c r="M46" s="136"/>
      <c r="N46" s="136">
        <f>'実質公債費比率（分子）の構造'!O$48</f>
        <v>216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2505</v>
      </c>
      <c r="C49" s="136"/>
      <c r="D49" s="136"/>
      <c r="E49" s="136">
        <f>'実質公債費比率（分子）の構造'!L$45</f>
        <v>2476</v>
      </c>
      <c r="F49" s="136"/>
      <c r="G49" s="136"/>
      <c r="H49" s="136">
        <f>'実質公債費比率（分子）の構造'!M$45</f>
        <v>2471</v>
      </c>
      <c r="I49" s="136"/>
      <c r="J49" s="136"/>
      <c r="K49" s="136">
        <f>'実質公債費比率（分子）の構造'!N$45</f>
        <v>2371</v>
      </c>
      <c r="L49" s="136"/>
      <c r="M49" s="136"/>
      <c r="N49" s="136">
        <f>'実質公債費比率（分子）の構造'!O$45</f>
        <v>2162</v>
      </c>
      <c r="O49" s="136"/>
      <c r="P49" s="136"/>
    </row>
    <row r="50" spans="1:16">
      <c r="A50" s="136" t="s">
        <v>58</v>
      </c>
      <c r="B50" s="136" t="e">
        <f>NA()</f>
        <v>#N/A</v>
      </c>
      <c r="C50" s="136">
        <f>IF(ISNUMBER('実質公債費比率（分子）の構造'!K$53),'実質公債費比率（分子）の構造'!K$53,NA())</f>
        <v>1234</v>
      </c>
      <c r="D50" s="136" t="e">
        <f>NA()</f>
        <v>#N/A</v>
      </c>
      <c r="E50" s="136" t="e">
        <f>NA()</f>
        <v>#N/A</v>
      </c>
      <c r="F50" s="136">
        <f>IF(ISNUMBER('実質公債費比率（分子）の構造'!L$53),'実質公債費比率（分子）の構造'!L$53,NA())</f>
        <v>1160</v>
      </c>
      <c r="G50" s="136" t="e">
        <f>NA()</f>
        <v>#N/A</v>
      </c>
      <c r="H50" s="136" t="e">
        <f>NA()</f>
        <v>#N/A</v>
      </c>
      <c r="I50" s="136">
        <f>IF(ISNUMBER('実質公債費比率（分子）の構造'!M$53),'実質公債費比率（分子）の構造'!M$53,NA())</f>
        <v>1126</v>
      </c>
      <c r="J50" s="136" t="e">
        <f>NA()</f>
        <v>#N/A</v>
      </c>
      <c r="K50" s="136" t="e">
        <f>NA()</f>
        <v>#N/A</v>
      </c>
      <c r="L50" s="136">
        <f>IF(ISNUMBER('実質公債費比率（分子）の構造'!N$53),'実質公債費比率（分子）の構造'!N$53,NA())</f>
        <v>1001</v>
      </c>
      <c r="M50" s="136" t="e">
        <f>NA()</f>
        <v>#N/A</v>
      </c>
      <c r="N50" s="136" t="e">
        <f>NA()</f>
        <v>#N/A</v>
      </c>
      <c r="O50" s="136">
        <f>IF(ISNUMBER('実質公債費比率（分子）の構造'!O$53),'実質公債費比率（分子）の構造'!O$53,NA())</f>
        <v>870</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16759</v>
      </c>
      <c r="E56" s="135"/>
      <c r="F56" s="135"/>
      <c r="G56" s="135">
        <f>'将来負担比率（分子）の構造'!J$51</f>
        <v>17025</v>
      </c>
      <c r="H56" s="135"/>
      <c r="I56" s="135"/>
      <c r="J56" s="135">
        <f>'将来負担比率（分子）の構造'!K$51</f>
        <v>17172</v>
      </c>
      <c r="K56" s="135"/>
      <c r="L56" s="135"/>
      <c r="M56" s="135">
        <f>'将来負担比率（分子）の構造'!L$51</f>
        <v>17356</v>
      </c>
      <c r="N56" s="135"/>
      <c r="O56" s="135"/>
      <c r="P56" s="135">
        <f>'将来負担比率（分子）の構造'!M$51</f>
        <v>17312</v>
      </c>
    </row>
    <row r="57" spans="1:16">
      <c r="A57" s="135" t="s">
        <v>34</v>
      </c>
      <c r="B57" s="135"/>
      <c r="C57" s="135"/>
      <c r="D57" s="135">
        <f>'将来負担比率（分子）の構造'!I$50</f>
        <v>777</v>
      </c>
      <c r="E57" s="135"/>
      <c r="F57" s="135"/>
      <c r="G57" s="135">
        <f>'将来負担比率（分子）の構造'!J$50</f>
        <v>757</v>
      </c>
      <c r="H57" s="135"/>
      <c r="I57" s="135"/>
      <c r="J57" s="135">
        <f>'将来負担比率（分子）の構造'!K$50</f>
        <v>721</v>
      </c>
      <c r="K57" s="135"/>
      <c r="L57" s="135"/>
      <c r="M57" s="135">
        <f>'将来負担比率（分子）の構造'!L$50</f>
        <v>640</v>
      </c>
      <c r="N57" s="135"/>
      <c r="O57" s="135"/>
      <c r="P57" s="135">
        <f>'将来負担比率（分子）の構造'!M$50</f>
        <v>624</v>
      </c>
    </row>
    <row r="58" spans="1:16">
      <c r="A58" s="135" t="s">
        <v>33</v>
      </c>
      <c r="B58" s="135"/>
      <c r="C58" s="135"/>
      <c r="D58" s="135">
        <f>'将来負担比率（分子）の構造'!I$49</f>
        <v>1794</v>
      </c>
      <c r="E58" s="135"/>
      <c r="F58" s="135"/>
      <c r="G58" s="135">
        <f>'将来負担比率（分子）の構造'!J$49</f>
        <v>1567</v>
      </c>
      <c r="H58" s="135"/>
      <c r="I58" s="135"/>
      <c r="J58" s="135">
        <f>'将来負担比率（分子）の構造'!K$49</f>
        <v>1526</v>
      </c>
      <c r="K58" s="135"/>
      <c r="L58" s="135"/>
      <c r="M58" s="135">
        <f>'将来負担比率（分子）の構造'!L$49</f>
        <v>1223</v>
      </c>
      <c r="N58" s="135"/>
      <c r="O58" s="135"/>
      <c r="P58" s="135">
        <f>'将来負担比率（分子）の構造'!M$49</f>
        <v>1905</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184</v>
      </c>
      <c r="C61" s="135"/>
      <c r="D61" s="135"/>
      <c r="E61" s="135">
        <f>'将来負担比率（分子）の構造'!J$46</f>
        <v>218</v>
      </c>
      <c r="F61" s="135"/>
      <c r="G61" s="135"/>
      <c r="H61" s="135">
        <f>'将来負担比率（分子）の構造'!K$46</f>
        <v>226</v>
      </c>
      <c r="I61" s="135"/>
      <c r="J61" s="135"/>
      <c r="K61" s="135">
        <f>'将来負担比率（分子）の構造'!L$46</f>
        <v>204</v>
      </c>
      <c r="L61" s="135"/>
      <c r="M61" s="135"/>
      <c r="N61" s="135">
        <f>'将来負担比率（分子）の構造'!M$46</f>
        <v>187</v>
      </c>
      <c r="O61" s="135"/>
      <c r="P61" s="135"/>
    </row>
    <row r="62" spans="1:16">
      <c r="A62" s="135" t="s">
        <v>28</v>
      </c>
      <c r="B62" s="135">
        <f>'将来負担比率（分子）の構造'!I$45</f>
        <v>2367</v>
      </c>
      <c r="C62" s="135"/>
      <c r="D62" s="135"/>
      <c r="E62" s="135">
        <f>'将来負担比率（分子）の構造'!J$45</f>
        <v>2179</v>
      </c>
      <c r="F62" s="135"/>
      <c r="G62" s="135"/>
      <c r="H62" s="135">
        <f>'将来負担比率（分子）の構造'!K$45</f>
        <v>2262</v>
      </c>
      <c r="I62" s="135"/>
      <c r="J62" s="135"/>
      <c r="K62" s="135">
        <f>'将来負担比率（分子）の構造'!L$45</f>
        <v>2031</v>
      </c>
      <c r="L62" s="135"/>
      <c r="M62" s="135"/>
      <c r="N62" s="135">
        <f>'将来負担比率（分子）の構造'!M$45</f>
        <v>1756</v>
      </c>
      <c r="O62" s="135"/>
      <c r="P62" s="135"/>
    </row>
    <row r="63" spans="1:16">
      <c r="A63" s="135" t="s">
        <v>27</v>
      </c>
      <c r="B63" s="135">
        <f>'将来負担比率（分子）の構造'!I$44</f>
        <v>1001</v>
      </c>
      <c r="C63" s="135"/>
      <c r="D63" s="135"/>
      <c r="E63" s="135">
        <f>'将来負担比率（分子）の構造'!J$44</f>
        <v>949</v>
      </c>
      <c r="F63" s="135"/>
      <c r="G63" s="135"/>
      <c r="H63" s="135">
        <f>'将来負担比率（分子）の構造'!K$44</f>
        <v>817</v>
      </c>
      <c r="I63" s="135"/>
      <c r="J63" s="135"/>
      <c r="K63" s="135">
        <f>'将来負担比率（分子）の構造'!L$44</f>
        <v>739</v>
      </c>
      <c r="L63" s="135"/>
      <c r="M63" s="135"/>
      <c r="N63" s="135">
        <f>'将来負担比率（分子）の構造'!M$44</f>
        <v>676</v>
      </c>
      <c r="O63" s="135"/>
      <c r="P63" s="135"/>
    </row>
    <row r="64" spans="1:16">
      <c r="A64" s="135" t="s">
        <v>26</v>
      </c>
      <c r="B64" s="135">
        <f>'将来負担比率（分子）の構造'!I$43</f>
        <v>2853</v>
      </c>
      <c r="C64" s="135"/>
      <c r="D64" s="135"/>
      <c r="E64" s="135">
        <f>'将来負担比率（分子）の構造'!J$43</f>
        <v>2928</v>
      </c>
      <c r="F64" s="135"/>
      <c r="G64" s="135"/>
      <c r="H64" s="135">
        <f>'将来負担比率（分子）の構造'!K$43</f>
        <v>2979</v>
      </c>
      <c r="I64" s="135"/>
      <c r="J64" s="135"/>
      <c r="K64" s="135">
        <f>'将来負担比率（分子）の構造'!L$43</f>
        <v>2815</v>
      </c>
      <c r="L64" s="135"/>
      <c r="M64" s="135"/>
      <c r="N64" s="135">
        <f>'将来負担比率（分子）の構造'!M$43</f>
        <v>2817</v>
      </c>
      <c r="O64" s="135"/>
      <c r="P64" s="135"/>
    </row>
    <row r="65" spans="1:16">
      <c r="A65" s="135" t="s">
        <v>25</v>
      </c>
      <c r="B65" s="135">
        <f>'将来負担比率（分子）の構造'!I$42</f>
        <v>20</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19557</v>
      </c>
      <c r="C66" s="135"/>
      <c r="D66" s="135"/>
      <c r="E66" s="135">
        <f>'将来負担比率（分子）の構造'!J$41</f>
        <v>19010</v>
      </c>
      <c r="F66" s="135"/>
      <c r="G66" s="135"/>
      <c r="H66" s="135">
        <f>'将来負担比率（分子）の構造'!K$41</f>
        <v>18490</v>
      </c>
      <c r="I66" s="135"/>
      <c r="J66" s="135"/>
      <c r="K66" s="135">
        <f>'将来負担比率（分子）の構造'!L$41</f>
        <v>18720</v>
      </c>
      <c r="L66" s="135"/>
      <c r="M66" s="135"/>
      <c r="N66" s="135">
        <f>'将来負担比率（分子）の構造'!M$41</f>
        <v>17982</v>
      </c>
      <c r="O66" s="135"/>
      <c r="P66" s="135"/>
    </row>
    <row r="67" spans="1:16">
      <c r="A67" s="135" t="s">
        <v>62</v>
      </c>
      <c r="B67" s="135" t="e">
        <f>NA()</f>
        <v>#N/A</v>
      </c>
      <c r="C67" s="135">
        <f>IF(ISNUMBER('将来負担比率（分子）の構造'!I$52), IF('将来負担比率（分子）の構造'!I$52 &lt; 0, 0, '将来負担比率（分子）の構造'!I$52), NA())</f>
        <v>6652</v>
      </c>
      <c r="D67" s="135" t="e">
        <f>NA()</f>
        <v>#N/A</v>
      </c>
      <c r="E67" s="135" t="e">
        <f>NA()</f>
        <v>#N/A</v>
      </c>
      <c r="F67" s="135">
        <f>IF(ISNUMBER('将来負担比率（分子）の構造'!J$52), IF('将来負担比率（分子）の構造'!J$52 &lt; 0, 0, '将来負担比率（分子）の構造'!J$52), NA())</f>
        <v>5934</v>
      </c>
      <c r="G67" s="135" t="e">
        <f>NA()</f>
        <v>#N/A</v>
      </c>
      <c r="H67" s="135" t="e">
        <f>NA()</f>
        <v>#N/A</v>
      </c>
      <c r="I67" s="135">
        <f>IF(ISNUMBER('将来負担比率（分子）の構造'!K$52), IF('将来負担比率（分子）の構造'!K$52 &lt; 0, 0, '将来負担比率（分子）の構造'!K$52), NA())</f>
        <v>5354</v>
      </c>
      <c r="J67" s="135" t="e">
        <f>NA()</f>
        <v>#N/A</v>
      </c>
      <c r="K67" s="135" t="e">
        <f>NA()</f>
        <v>#N/A</v>
      </c>
      <c r="L67" s="135">
        <f>IF(ISNUMBER('将来負担比率（分子）の構造'!L$52), IF('将来負担比率（分子）の構造'!L$52 &lt; 0, 0, '将来負担比率（分子）の構造'!L$52), NA())</f>
        <v>5290</v>
      </c>
      <c r="M67" s="135" t="e">
        <f>NA()</f>
        <v>#N/A</v>
      </c>
      <c r="N67" s="135" t="e">
        <f>NA()</f>
        <v>#N/A</v>
      </c>
      <c r="O67" s="135">
        <f>IF(ISNUMBER('将来負担比率（分子）の構造'!M$52), IF('将来負担比率（分子）の構造'!M$52 &lt; 0, 0, '将来負担比率（分子）の構造'!M$52), NA())</f>
        <v>3578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user</cp:lastModifiedBy>
  <cp:lastPrinted>2017-03-31T02:22:43Z</cp:lastPrinted>
  <dcterms:created xsi:type="dcterms:W3CDTF">2017-02-15T17:28:32Z</dcterms:created>
  <dcterms:modified xsi:type="dcterms:W3CDTF">2018-06-06T23:23:20Z</dcterms:modified>
</cp:coreProperties>
</file>