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8.1.117\folderRedirect$\YMJTC008\Desktop\新ＨＰ\"/>
    </mc:Choice>
  </mc:AlternateContent>
  <bookViews>
    <workbookView xWindow="210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W41" i="9" s="1"/>
  <c r="BW42" i="9" s="1"/>
  <c r="BW43" i="9" s="1"/>
  <c r="BE34" i="9"/>
</calcChain>
</file>

<file path=xl/sharedStrings.xml><?xml version="1.0" encoding="utf-8"?>
<sst xmlns="http://schemas.openxmlformats.org/spreadsheetml/2006/main" count="1048" uniqueCount="561">
  <si>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</si>
  <si>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</si>
  <si>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</si>
  <si>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</si>
  <si>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</si>
  <si>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</si>
  <si>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</si>
  <si>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</si>
  <si>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</si>
  <si>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</si>
  <si>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</si>
  <si>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</si>
  <si>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</si>
  <si>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</si>
  <si>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</si>
  <si>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</si>
  <si>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</si>
  <si>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</si>
  <si>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</si>
  <si>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</si>
  <si>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</si>
  <si>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</si>
  <si>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</si>
  <si>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</si>
  <si>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</si>
  <si>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</si>
  <si>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</si>
  <si>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</si>
  <si>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</si>
  <si>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</si>
  <si>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</si>
  <si>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</si>
  <si>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</si>
  <si>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</si>
  <si>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</si>
  <si>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</si>
  <si>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</si>
  <si>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</si>
  <si>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</si>
  <si>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</si>
  <si>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</si>
  <si>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</si>
  <si>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</si>
  <si>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</si>
  <si>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</si>
  <si>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</si>
  <si>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</si>
  <si>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</si>
  <si>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</si>
  <si>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</si>
  <si>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</si>
  <si>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</si>
  <si>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</si>
  <si>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</si>
  <si>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</si>
  <si>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</si>
  <si>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</si>
  <si>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</si>
  <si>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</si>
  <si>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</si>
  <si>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</si>
  <si>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</si>
  <si>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</si>
  <si>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</si>
  <si>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</si>
  <si>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</si>
  <si>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</si>
  <si>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</si>
  <si>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</si>
  <si>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</si>
  <si>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</si>
  <si>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</si>
  <si>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</si>
  <si>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</si>
  <si>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</si>
  <si>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</si>
  <si>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</si>
  <si>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</si>
  <si>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</si>
  <si>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</si>
  <si>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</si>
  <si>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</si>
  <si>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</si>
  <si>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</si>
  <si>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</si>
  <si>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</si>
  <si>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</si>
  <si>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</si>
  <si>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</si>
  <si>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</si>
  <si>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</si>
  <si>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</si>
  <si>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</si>
  <si>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</si>
  <si>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</si>
  <si>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</si>
  <si>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</si>
  <si>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</si>
  <si>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</si>
  <si>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</si>
  <si>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</si>
  <si>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</si>
  <si>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</si>
  <si>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</si>
  <si>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</si>
  <si>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</si>
  <si>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</si>
  <si>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</si>
  <si>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</si>
  <si>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</si>
  <si>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</si>
  <si>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</si>
  <si>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</si>
  <si>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</si>
  <si>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</si>
  <si>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</si>
  <si>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</si>
  <si>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</si>
  <si>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</si>
  <si>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</si>
  <si>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</si>
  <si>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</si>
  <si>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</si>
  <si>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</si>
  <si>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</si>
  <si>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</si>
  <si>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</si>
  <si>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</si>
  <si>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</si>
  <si>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</si>
  <si>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</si>
  <si>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</si>
  <si>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</si>
  <si>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</si>
  <si>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</si>
  <si>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</si>
  <si>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</si>
  <si>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</si>
  <si>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</si>
  <si>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</si>
  <si>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</si>
  <si>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</si>
  <si>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</si>
  <si>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</si>
  <si>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</si>
  <si>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</si>
  <si>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</si>
  <si>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</si>
  <si>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</si>
  <si>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</si>
  <si>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</si>
  <si>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</si>
  <si>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</si>
  <si>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</si>
  <si>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</si>
  <si>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</si>
  <si>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</si>
  <si>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</si>
  <si>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</si>
  <si>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</si>
  <si>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</si>
  <si>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</si>
  <si>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</si>
  <si>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</si>
  <si>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</si>
  <si>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</si>
  <si>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</si>
  <si>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</si>
  <si>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</si>
  <si>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</si>
  <si>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</si>
  <si>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</si>
  <si>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</si>
  <si>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</si>
  <si>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</si>
  <si>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</si>
  <si>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</si>
  <si>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</si>
  <si>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</si>
  <si>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</si>
  <si>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</si>
  <si>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</si>
  <si>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</si>
  <si>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</si>
  <si>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</si>
  <si>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</si>
  <si>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</si>
  <si>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</si>
  <si>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</si>
  <si>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</si>
  <si>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</si>
  <si>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</si>
  <si>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千葉県八街市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</si>
  <si>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</si>
  <si>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</si>
  <si>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</si>
  <si>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</si>
  <si>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</si>
  <si>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</si>
  <si>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</si>
  <si>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</si>
  <si>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</si>
  <si>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</si>
  <si>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</si>
  <si>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</si>
  <si>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</si>
  <si>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</si>
  <si>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</si>
  <si>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</si>
  <si>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</si>
  <si>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</si>
  <si>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</si>
  <si>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</si>
  <si>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</si>
  <si>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</si>
  <si>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</si>
  <si>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</si>
  <si>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</si>
  <si>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</si>
  <si>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</si>
  <si>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</si>
  <si>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</si>
  <si>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</si>
  <si>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</si>
  <si>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</si>
  <si>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</si>
  <si>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</si>
  <si>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</si>
  <si>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</si>
  <si>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</si>
  <si>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</si>
  <si>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</si>
  <si>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</si>
  <si>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</si>
  <si>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</si>
  <si>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</si>
  <si>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</si>
  <si>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</si>
  <si>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</si>
  <si>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</si>
  <si>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</si>
  <si>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</si>
  <si>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</si>
  <si>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</si>
  <si>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</si>
  <si>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</si>
  <si>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</si>
  <si>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</si>
  <si>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</si>
  <si>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</si>
  <si>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</si>
  <si>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</si>
  <si>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</si>
  <si>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</si>
  <si>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</si>
  <si>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</si>
  <si>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</si>
  <si>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</si>
  <si>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</si>
  <si>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</si>
  <si>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</si>
  <si>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</si>
  <si>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</si>
  <si>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</si>
  <si>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</si>
  <si>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</si>
  <si>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</si>
  <si>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</si>
  <si>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</si>
  <si>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</si>
  <si>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</si>
  <si>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</si>
  <si>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</si>
  <si>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</si>
  <si>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</si>
  <si>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</si>
  <si>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</si>
  <si>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</si>
  <si>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</si>
  <si>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</si>
  <si>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</si>
  <si>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</si>
  <si>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</si>
  <si>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</si>
  <si>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</si>
  <si>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</si>
  <si>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</si>
  <si>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</si>
  <si>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</si>
  <si>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</si>
  <si>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</si>
  <si>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</si>
  <si>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</si>
  <si>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</si>
  <si>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</si>
  <si>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</si>
  <si>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</si>
  <si>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</si>
  <si>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</si>
  <si>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</si>
  <si>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</si>
  <si>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</si>
  <si>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</si>
  <si>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</si>
  <si>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</si>
  <si>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</si>
  <si>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</si>
  <si>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</si>
  <si>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</si>
  <si>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</si>
  <si>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</si>
  <si>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</si>
  <si>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</si>
  <si>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</si>
  <si>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</si>
  <si>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</si>
  <si>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</si>
  <si>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</si>
  <si>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</si>
  <si>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</si>
  <si>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</si>
  <si>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</si>
  <si>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</si>
  <si>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</si>
  <si>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</si>
  <si>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</si>
  <si>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</si>
  <si>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</si>
  <si>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</si>
  <si>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</si>
  <si>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</si>
  <si>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</si>
  <si>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</si>
  <si>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</si>
  <si>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</si>
  <si>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</si>
  <si>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</si>
  <si>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</si>
  <si>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</si>
  <si>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</si>
  <si>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千葉県八街市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</si>
  <si>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</si>
  <si>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</si>
  <si>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</si>
  <si>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</si>
  <si>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</si>
  <si>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</si>
  <si>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</si>
  <si>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</si>
  <si>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</si>
  <si>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</si>
  <si>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</si>
  <si>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</si>
  <si>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</si>
  <si>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</si>
  <si>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</si>
  <si>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</si>
  <si>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</si>
  <si>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</si>
  <si>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</si>
  <si>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</si>
  <si>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</si>
  <si>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</si>
  <si>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</si>
  <si>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</si>
  <si>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</si>
  <si>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</si>
  <si>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</si>
  <si>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</si>
  <si>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</si>
  <si>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</si>
  <si>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</si>
  <si>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</si>
  <si>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</si>
  <si>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</si>
  <si>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</si>
  <si>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</si>
  <si>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</si>
  <si>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</si>
  <si>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</si>
  <si>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</si>
  <si>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</si>
  <si>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</si>
  <si>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</si>
  <si>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</si>
  <si>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</si>
  <si>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</si>
  <si>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</si>
  <si>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</si>
  <si>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</si>
  <si>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</si>
  <si>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</si>
  <si>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</si>
  <si>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</si>
  <si>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</si>
  <si>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</si>
  <si>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</si>
  <si>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</si>
  <si>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</si>
  <si>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</si>
  <si>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</si>
  <si>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</si>
  <si>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</si>
  <si>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</si>
  <si>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</si>
  <si>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</si>
  <si>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</si>
  <si>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</si>
  <si>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</si>
  <si>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</si>
  <si>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</si>
  <si>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</si>
  <si>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</si>
  <si>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</si>
  <si>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</si>
  <si>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</si>
  <si>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</si>
  <si>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</si>
  <si>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</si>
  <si>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</si>
  <si>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</si>
  <si>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</si>
  <si>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</si>
  <si>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</si>
  <si>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</si>
  <si>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</si>
  <si>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</si>
  <si>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</si>
  <si>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</si>
  <si>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</si>
  <si>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</si>
  <si>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</si>
  <si>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</si>
  <si>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</si>
  <si>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</si>
  <si>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</si>
  <si>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</si>
  <si>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</si>
  <si>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</si>
  <si>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</si>
  <si>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</si>
  <si>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</si>
  <si>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</si>
  <si>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</si>
  <si>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</si>
  <si>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</si>
  <si>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</si>
  <si>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</si>
  <si>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</si>
  <si>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</si>
  <si>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</si>
  <si>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</si>
  <si>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</si>
  <si>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</si>
  <si>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</si>
  <si>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</si>
  <si>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</si>
  <si>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</si>
  <si>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</si>
  <si>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</si>
  <si>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</si>
  <si>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</si>
  <si>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</si>
  <si>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</si>
  <si>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</si>
  <si>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</si>
  <si>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</si>
  <si>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</si>
  <si>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</si>
  <si>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</si>
  <si>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</si>
  <si>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</si>
  <si>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</si>
  <si>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</si>
  <si>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</si>
  <si>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</si>
  <si>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</si>
  <si>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</si>
  <si>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</si>
  <si>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</si>
  <si>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</si>
  <si>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</si>
  <si>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</si>
  <si>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</si>
  <si>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</si>
  <si>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</si>
  <si>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</si>
  <si>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</si>
  <si>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</si>
  <si>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</si>
  <si>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</si>
  <si>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</si>
  <si>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</si>
  <si>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</si>
  <si>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</si>
  <si>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</si>
  <si>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</si>
  <si>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</si>
  <si>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</si>
  <si>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</si>
  <si>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</si>
  <si>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</si>
  <si>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</si>
  <si>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</si>
  <si>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</si>
  <si>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</si>
  <si>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</si>
  <si>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</si>
  <si>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</si>
  <si>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</si>
  <si>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</si>
  <si>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</si>
  <si>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</si>
  <si>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</si>
  <si>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</si>
  <si>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</si>
  <si>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</si>
  <si>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</si>
  <si>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</si>
  <si>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</si>
  <si>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</si>
  <si>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0.15</t>
  </si>
  <si>
    <t>▲ 5.39</t>
  </si>
  <si>
    <t>▲ 4.28</t>
  </si>
  <si>
    <t>▲ 1.94</t>
  </si>
  <si>
    <t>国民健康保険特別会計</t>
  </si>
  <si>
    <t>▲ 1.34</t>
  </si>
  <si>
    <t>▲ 2.21</t>
  </si>
  <si>
    <t>▲ 2.50</t>
  </si>
  <si>
    <t>一般会計</t>
  </si>
  <si>
    <t>水道事業会計</t>
  </si>
  <si>
    <t>介護保険特別会計</t>
  </si>
  <si>
    <t>下水道事業特別会計</t>
  </si>
  <si>
    <t>後期高齢者医療特別会計</t>
  </si>
  <si>
    <t>その他会計（赤字）</t>
  </si>
  <si>
    <t>その他会計（黒字）</t>
  </si>
  <si>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</si>
  <si>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</si>
  <si>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</si>
  <si>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</si>
  <si>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</si>
  <si>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</si>
  <si>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</si>
  <si>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</si>
  <si>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</si>
  <si>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</si>
  <si>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</si>
  <si>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</si>
  <si>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</si>
  <si>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</si>
  <si>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</si>
  <si>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</si>
  <si>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</si>
  <si>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</si>
  <si>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</si>
  <si>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</si>
  <si>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</si>
  <si>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</si>
  <si>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</si>
  <si>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</si>
  <si>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将来負担比率と実質公債費比率共に類似団体と比較して低くなっている。
　近年数値の改善傾向が続いているが、その要因は、臨時財政対策債と減税補てん債を除いた起債発行年平均額は、クリーンセンター建設事業や八街駅北側地区土地区画整理事業などの大型事業の影響で、平成１０年度から平成１９年度で約１６億円でしたが、平成２０年度以降は約４億７千万円であり、起債発行額を抑制した結果、公債費が減少したことによる。
　また、財政推計上、今後も公債費は減少傾向にあるため、数値の改善が見込まれている。</t>
    <rPh sb="1" eb="3">
      <t>ショウライ</t>
    </rPh>
    <rPh sb="3" eb="5">
      <t>フタン</t>
    </rPh>
    <rPh sb="5" eb="7">
      <t>ヒリツ</t>
    </rPh>
    <rPh sb="8" eb="10">
      <t>ジッシツ</t>
    </rPh>
    <rPh sb="10" eb="13">
      <t>コウサイヒ</t>
    </rPh>
    <rPh sb="13" eb="15">
      <t>ヒリツ</t>
    </rPh>
    <rPh sb="15" eb="16">
      <t>トモ</t>
    </rPh>
    <rPh sb="17" eb="19">
      <t>ルイジ</t>
    </rPh>
    <rPh sb="19" eb="21">
      <t>ダンタイ</t>
    </rPh>
    <rPh sb="22" eb="24">
      <t>ヒカク</t>
    </rPh>
    <rPh sb="26" eb="27">
      <t>ヒク</t>
    </rPh>
    <rPh sb="36" eb="38">
      <t>キンネン</t>
    </rPh>
    <rPh sb="38" eb="40">
      <t>スウチ</t>
    </rPh>
    <rPh sb="41" eb="43">
      <t>カイゼン</t>
    </rPh>
    <rPh sb="43" eb="45">
      <t>ケイコウ</t>
    </rPh>
    <rPh sb="46" eb="47">
      <t>ツヅ</t>
    </rPh>
    <rPh sb="55" eb="57">
      <t>ヨウイン</t>
    </rPh>
    <rPh sb="59" eb="61">
      <t>リンジ</t>
    </rPh>
    <rPh sb="61" eb="63">
      <t>ザイセイ</t>
    </rPh>
    <rPh sb="63" eb="65">
      <t>タイサク</t>
    </rPh>
    <rPh sb="65" eb="66">
      <t>サイ</t>
    </rPh>
    <rPh sb="67" eb="69">
      <t>ゲンゼイ</t>
    </rPh>
    <rPh sb="69" eb="70">
      <t>ホ</t>
    </rPh>
    <rPh sb="72" eb="73">
      <t>サイ</t>
    </rPh>
    <rPh sb="74" eb="75">
      <t>ノゾ</t>
    </rPh>
    <rPh sb="77" eb="79">
      <t>キサイ</t>
    </rPh>
    <rPh sb="79" eb="81">
      <t>ハッコウ</t>
    </rPh>
    <rPh sb="81" eb="84">
      <t>ネンヘイキン</t>
    </rPh>
    <rPh sb="84" eb="85">
      <t>ガク</t>
    </rPh>
    <rPh sb="95" eb="97">
      <t>ケンセツ</t>
    </rPh>
    <rPh sb="97" eb="99">
      <t>ジギョウ</t>
    </rPh>
    <rPh sb="100" eb="102">
      <t>ヤチマタ</t>
    </rPh>
    <rPh sb="102" eb="103">
      <t>エキ</t>
    </rPh>
    <rPh sb="103" eb="105">
      <t>キタガワ</t>
    </rPh>
    <rPh sb="105" eb="107">
      <t>チク</t>
    </rPh>
    <rPh sb="107" eb="109">
      <t>トチ</t>
    </rPh>
    <rPh sb="109" eb="111">
      <t>クカク</t>
    </rPh>
    <rPh sb="111" eb="113">
      <t>セイリ</t>
    </rPh>
    <rPh sb="113" eb="115">
      <t>ジギョウ</t>
    </rPh>
    <rPh sb="118" eb="120">
      <t>オオガタ</t>
    </rPh>
    <rPh sb="120" eb="122">
      <t>ジギョウ</t>
    </rPh>
    <rPh sb="123" eb="125">
      <t>エイキョウ</t>
    </rPh>
    <rPh sb="127" eb="129">
      <t>ヘイセイ</t>
    </rPh>
    <rPh sb="131" eb="133">
      <t>ネンド</t>
    </rPh>
    <rPh sb="135" eb="137">
      <t>ヘイセイ</t>
    </rPh>
    <rPh sb="139" eb="141">
      <t>ネンド</t>
    </rPh>
    <rPh sb="142" eb="143">
      <t>ヤク</t>
    </rPh>
    <rPh sb="145" eb="147">
      <t>オクエン</t>
    </rPh>
    <rPh sb="152" eb="154">
      <t>ヘイセイ</t>
    </rPh>
    <rPh sb="156" eb="158">
      <t>ネンド</t>
    </rPh>
    <rPh sb="158" eb="160">
      <t>イコウ</t>
    </rPh>
    <rPh sb="161" eb="162">
      <t>ヤク</t>
    </rPh>
    <rPh sb="163" eb="164">
      <t>オク</t>
    </rPh>
    <rPh sb="165" eb="168">
      <t>センマンエン</t>
    </rPh>
    <rPh sb="172" eb="174">
      <t>キサイ</t>
    </rPh>
    <rPh sb="174" eb="177">
      <t>ハッコウガク</t>
    </rPh>
    <rPh sb="178" eb="180">
      <t>ヨクセイ</t>
    </rPh>
    <rPh sb="182" eb="184">
      <t>ケッカ</t>
    </rPh>
    <rPh sb="185" eb="188">
      <t>コウサイヒ</t>
    </rPh>
    <rPh sb="189" eb="191">
      <t>ゲンショウ</t>
    </rPh>
    <rPh sb="204" eb="206">
      <t>ザイセイ</t>
    </rPh>
    <rPh sb="206" eb="208">
      <t>スイケイ</t>
    </rPh>
    <rPh sb="208" eb="209">
      <t>ジョウ</t>
    </rPh>
    <rPh sb="210" eb="212">
      <t>コンゴ</t>
    </rPh>
    <rPh sb="213" eb="216">
      <t>コウサイヒ</t>
    </rPh>
    <rPh sb="217" eb="219">
      <t>ゲンショウ</t>
    </rPh>
    <rPh sb="219" eb="221">
      <t>ケイコウ</t>
    </rPh>
    <rPh sb="227" eb="229">
      <t>スウチ</t>
    </rPh>
    <rPh sb="230" eb="232">
      <t>カイゼン</t>
    </rPh>
    <rPh sb="233" eb="235">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</si>
</sst>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xmlns:c16r2="http://schemas.microsoft.com/office/drawing/2015/06/chart">
            <c:ext xmlns:c16="http://schemas.microsoft.com/office/drawing/2014/chart" uri="{C3380CC4-5D6E-409C-BE32-E72D297353CC}">
              <c16:uniqueId val="{00000000-A68A-4BB0-B86C-3D9096EBE2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10244</c:v>
                </c:pt>
                <c:pt idx="1">
                  <c:v>14697</c:v>
                </c:pt>
                <c:pt idx="2">
                  <c:v>23033</c:v>
                </c:pt>
                <c:pt idx="3">
                  <c:v>35676</c:v>
                </c:pt>
                <c:pt idx="4">
                  <c:v>8326</c:v>
                </c:pt>
              </c:numCache>
            </c:numRef>
          </c:val>
          <c:smooth val="0"/>
          <c:extLst xmlns:c16r2="http://schemas.microsoft.com/office/drawing/2015/06/chart">
            <c:ext xmlns:c16="http://schemas.microsoft.com/office/drawing/2014/chart" uri="{C3380CC4-5D6E-409C-BE32-E72D297353CC}">
              <c16:uniqueId val="{00000001-A68A-4BB0-B86C-3D9096EBE2C7}"/>
            </c:ext>
          </c:extLst>
        </c:ser>
        <c:dLbls>
          <c:showLegendKey val="0"/>
          <c:showVal val="0"/>
          <c:showCatName val="0"/>
          <c:showSerName val="0"/>
          <c:showPercent val="0"/>
          <c:showBubbleSize val="0"/>
        </c:dLbls>
        <c:marker val="1"/>
        <c:smooth val="0"/>
        <c:axId val="303967752"/>
        <c:axId val="303999752"/>
      </c:lineChart>
      <c:catAx>
        <c:axId val="303967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999752"/>
        <c:crosses val="autoZero"/>
        <c:auto val="1"/>
        <c:lblAlgn val="ctr"/>
        <c:lblOffset val="100"/>
        <c:tickLblSkip val="1"/>
        <c:tickMarkSkip val="1"/>
        <c:noMultiLvlLbl val="0"/>
      </c:catAx>
      <c:valAx>
        <c:axId val="3039997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967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4.91</c:v>
                </c:pt>
                <c:pt idx="1">
                  <c:v>4.72</c:v>
                </c:pt>
                <c:pt idx="2">
                  <c:v>4.07</c:v>
                </c:pt>
                <c:pt idx="3">
                  <c:v>7.09</c:v>
                </c:pt>
                <c:pt idx="4">
                  <c:v>7.42</c:v>
                </c:pt>
              </c:numCache>
            </c:numRef>
          </c:val>
          <c:extLst xmlns:c16r2="http://schemas.microsoft.com/office/drawing/2015/06/chart">
            <c:ext xmlns:c16="http://schemas.microsoft.com/office/drawing/2014/chart" uri="{C3380CC4-5D6E-409C-BE32-E72D297353CC}">
              <c16:uniqueId val="{00000000-405A-4EFC-B64B-7AD5B485F6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10.06</c:v>
                </c:pt>
                <c:pt idx="1">
                  <c:v>8.83</c:v>
                </c:pt>
                <c:pt idx="2">
                  <c:v>9.3800000000000008</c:v>
                </c:pt>
                <c:pt idx="3">
                  <c:v>7.87</c:v>
                </c:pt>
                <c:pt idx="4">
                  <c:v>12.26</c:v>
                </c:pt>
              </c:numCache>
            </c:numRef>
          </c:val>
          <c:extLst xmlns:c16r2="http://schemas.microsoft.com/office/drawing/2015/06/chart">
            <c:ext xmlns:c16="http://schemas.microsoft.com/office/drawing/2014/chart" uri="{C3380CC4-5D6E-409C-BE32-E72D297353CC}">
              <c16:uniqueId val="{00000001-405A-4EFC-B64B-7AD5B485F672}"/>
            </c:ext>
          </c:extLst>
        </c:ser>
        <c:dLbls>
          <c:showLegendKey val="0"/>
          <c:showVal val="0"/>
          <c:showCatName val="0"/>
          <c:showSerName val="0"/>
          <c:showPercent val="0"/>
          <c:showBubbleSize val="0"/>
        </c:dLbls>
        <c:gapWidth val="250"/>
        <c:overlap val="100"/>
        <c:axId val="303999360"/>
        <c:axId val="303996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-0.15</c:v>
                </c:pt>
                <c:pt idx="1">
                  <c:v>-5.39</c:v>
                </c:pt>
                <c:pt idx="2">
                  <c:v>-4.28</c:v>
                </c:pt>
                <c:pt idx="3">
                  <c:v>-1.94</c:v>
                </c:pt>
                <c:pt idx="4">
                  <c:v>0.51</c:v>
                </c:pt>
              </c:numCache>
            </c:numRef>
          </c:val>
          <c:smooth val="0"/>
          <c:extLst xmlns:c16r2="http://schemas.microsoft.com/office/drawing/2015/06/chart">
            <c:ext xmlns:c16="http://schemas.microsoft.com/office/drawing/2014/chart" uri="{C3380CC4-5D6E-409C-BE32-E72D297353CC}">
              <c16:uniqueId val="{00000002-405A-4EFC-B64B-7AD5B485F672}"/>
            </c:ext>
          </c:extLst>
        </c:ser>
        <c:dLbls>
          <c:showLegendKey val="0"/>
          <c:showVal val="0"/>
          <c:showCatName val="0"/>
          <c:showSerName val="0"/>
          <c:showPercent val="0"/>
          <c:showBubbleSize val="0"/>
        </c:dLbls>
        <c:marker val="1"/>
        <c:smooth val="0"/>
        <c:axId val="303999360"/>
        <c:axId val="303996616"/>
      </c:lineChart>
      <c:catAx>
        <c:axId val="30399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996616"/>
        <c:crosses val="autoZero"/>
        <c:auto val="1"/>
        <c:lblAlgn val="ctr"/>
        <c:lblOffset val="100"/>
        <c:tickLblSkip val="1"/>
        <c:tickMarkSkip val="1"/>
        <c:noMultiLvlLbl val="0"/>
      </c:catAx>
      <c:valAx>
        <c:axId val="303996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99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6AC-46E1-A165-129EFA0745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AC-46E1-A165-129EFA0745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6AC-46E1-A165-129EFA07459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6AC-46E1-A165-129EFA07459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96AC-46E1-A165-129EFA07459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0.09</c:v>
                </c:pt>
                <c:pt idx="4">
                  <c:v>#N/A</c:v>
                </c:pt>
                <c:pt idx="5">
                  <c:v>0.12</c:v>
                </c:pt>
                <c:pt idx="6">
                  <c:v>#N/A</c:v>
                </c:pt>
                <c:pt idx="7">
                  <c:v>0.06</c:v>
                </c:pt>
                <c:pt idx="8">
                  <c:v>#N/A</c:v>
                </c:pt>
                <c:pt idx="9">
                  <c:v>0.14000000000000001</c:v>
                </c:pt>
              </c:numCache>
            </c:numRef>
          </c:val>
          <c:extLst xmlns:c16r2="http://schemas.microsoft.com/office/drawing/2015/06/chart">
            <c:ext xmlns:c16="http://schemas.microsoft.com/office/drawing/2014/chart" uri="{C3380CC4-5D6E-409C-BE32-E72D297353CC}">
              <c16:uniqueId val="{00000005-96AC-46E1-A165-129EFA07459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0.51</c:v>
                </c:pt>
                <c:pt idx="2">
                  <c:v>#N/A</c:v>
                </c:pt>
                <c:pt idx="3">
                  <c:v>0.1</c:v>
                </c:pt>
                <c:pt idx="4">
                  <c:v>#N/A</c:v>
                </c:pt>
                <c:pt idx="5">
                  <c:v>0.55000000000000004</c:v>
                </c:pt>
                <c:pt idx="6">
                  <c:v>#N/A</c:v>
                </c:pt>
                <c:pt idx="7">
                  <c:v>0.53</c:v>
                </c:pt>
                <c:pt idx="8">
                  <c:v>#N/A</c:v>
                </c:pt>
                <c:pt idx="9">
                  <c:v>1</c:v>
                </c:pt>
              </c:numCache>
            </c:numRef>
          </c:val>
          <c:extLst xmlns:c16r2="http://schemas.microsoft.com/office/drawing/2015/06/chart">
            <c:ext xmlns:c16="http://schemas.microsoft.com/office/drawing/2014/chart" uri="{C3380CC4-5D6E-409C-BE32-E72D297353CC}">
              <c16:uniqueId val="{00000006-96AC-46E1-A165-129EFA07459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7.03</c:v>
                </c:pt>
                <c:pt idx="2">
                  <c:v>#N/A</c:v>
                </c:pt>
                <c:pt idx="3">
                  <c:v>6.07</c:v>
                </c:pt>
                <c:pt idx="4">
                  <c:v>#N/A</c:v>
                </c:pt>
                <c:pt idx="5">
                  <c:v>4.8600000000000003</c:v>
                </c:pt>
                <c:pt idx="6">
                  <c:v>#N/A</c:v>
                </c:pt>
                <c:pt idx="7">
                  <c:v>3.68</c:v>
                </c:pt>
                <c:pt idx="8">
                  <c:v>#N/A</c:v>
                </c:pt>
                <c:pt idx="9">
                  <c:v>2.61</c:v>
                </c:pt>
              </c:numCache>
            </c:numRef>
          </c:val>
          <c:extLst xmlns:c16r2="http://schemas.microsoft.com/office/drawing/2015/06/chart">
            <c:ext xmlns:c16="http://schemas.microsoft.com/office/drawing/2014/chart" uri="{C3380CC4-5D6E-409C-BE32-E72D297353CC}">
              <c16:uniqueId val="{00000007-96AC-46E1-A165-129EFA0745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4.9000000000000004</c:v>
                </c:pt>
                <c:pt idx="2">
                  <c:v>#N/A</c:v>
                </c:pt>
                <c:pt idx="3">
                  <c:v>5.25</c:v>
                </c:pt>
                <c:pt idx="4">
                  <c:v>#N/A</c:v>
                </c:pt>
                <c:pt idx="5">
                  <c:v>4.0599999999999996</c:v>
                </c:pt>
                <c:pt idx="6">
                  <c:v>#N/A</c:v>
                </c:pt>
                <c:pt idx="7">
                  <c:v>7.09</c:v>
                </c:pt>
                <c:pt idx="8">
                  <c:v>#N/A</c:v>
                </c:pt>
                <c:pt idx="9">
                  <c:v>7.42</c:v>
                </c:pt>
              </c:numCache>
            </c:numRef>
          </c:val>
          <c:extLst xmlns:c16r2="http://schemas.microsoft.com/office/drawing/2015/06/chart">
            <c:ext xmlns:c16="http://schemas.microsoft.com/office/drawing/2014/chart" uri="{C3380CC4-5D6E-409C-BE32-E72D297353CC}">
              <c16:uniqueId val="{00000008-96AC-46E1-A165-129EFA07459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0.67</c:v>
                </c:pt>
                <c:pt idx="2">
                  <c:v>#N/A</c:v>
                </c:pt>
                <c:pt idx="3">
                  <c:v>0.67</c:v>
                </c:pt>
                <c:pt idx="4">
                  <c:v>1.34</c:v>
                </c:pt>
                <c:pt idx="5">
                  <c:v>#N/A</c:v>
                </c:pt>
                <c:pt idx="6">
                  <c:v>2.21</c:v>
                </c:pt>
                <c:pt idx="7">
                  <c:v>#N/A</c:v>
                </c:pt>
                <c:pt idx="8">
                  <c:v>2.5</c:v>
                </c:pt>
                <c:pt idx="9">
                  <c:v>#N/A</c:v>
                </c:pt>
              </c:numCache>
            </c:numRef>
          </c:val>
          <c:extLst xmlns:c16r2="http://schemas.microsoft.com/office/drawing/2015/06/chart">
            <c:ext xmlns:c16="http://schemas.microsoft.com/office/drawing/2014/chart" uri="{C3380CC4-5D6E-409C-BE32-E72D297353CC}">
              <c16:uniqueId val="{00000009-96AC-46E1-A165-129EFA07459F}"/>
            </c:ext>
          </c:extLst>
        </c:ser>
        <c:dLbls>
          <c:showLegendKey val="0"/>
          <c:showVal val="0"/>
          <c:showCatName val="0"/>
          <c:showSerName val="0"/>
          <c:showPercent val="0"/>
          <c:showBubbleSize val="0"/>
        </c:dLbls>
        <c:gapWidth val="150"/>
        <c:overlap val="100"/>
        <c:axId val="303997792"/>
        <c:axId val="303998576"/>
      </c:barChart>
      <c:catAx>
        <c:axId val="30399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998576"/>
        <c:crosses val="autoZero"/>
        <c:auto val="1"/>
        <c:lblAlgn val="ctr"/>
        <c:lblOffset val="100"/>
        <c:tickLblSkip val="1"/>
        <c:tickMarkSkip val="1"/>
        <c:noMultiLvlLbl val="0"/>
      </c:catAx>
      <c:valAx>
        <c:axId val="30399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99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1652</c:v>
                </c:pt>
                <c:pt idx="5">
                  <c:v>1667</c:v>
                </c:pt>
                <c:pt idx="8">
                  <c:v>1696</c:v>
                </c:pt>
                <c:pt idx="11">
                  <c:v>1756</c:v>
                </c:pt>
                <c:pt idx="14">
                  <c:v>1685</c:v>
                </c:pt>
              </c:numCache>
            </c:numRef>
          </c:val>
          <c:extLst xmlns:c16r2="http://schemas.microsoft.com/office/drawing/2015/06/chart">
            <c:ext xmlns:c16="http://schemas.microsoft.com/office/drawing/2014/chart" uri="{C3380CC4-5D6E-409C-BE32-E72D297353CC}">
              <c16:uniqueId val="{00000000-865C-475A-9223-951FC22B51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65C-475A-9223-951FC22B51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65C-475A-9223-951FC22B51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174</c:v>
                </c:pt>
                <c:pt idx="3">
                  <c:v>161</c:v>
                </c:pt>
                <c:pt idx="6">
                  <c:v>158</c:v>
                </c:pt>
                <c:pt idx="9">
                  <c:v>162</c:v>
                </c:pt>
                <c:pt idx="12">
                  <c:v>177</c:v>
                </c:pt>
              </c:numCache>
            </c:numRef>
          </c:val>
          <c:extLst xmlns:c16r2="http://schemas.microsoft.com/office/drawing/2015/06/chart">
            <c:ext xmlns:c16="http://schemas.microsoft.com/office/drawing/2014/chart" uri="{C3380CC4-5D6E-409C-BE32-E72D297353CC}">
              <c16:uniqueId val="{00000003-865C-475A-9223-951FC22B51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207</c:v>
                </c:pt>
                <c:pt idx="3">
                  <c:v>190</c:v>
                </c:pt>
                <c:pt idx="6">
                  <c:v>193</c:v>
                </c:pt>
                <c:pt idx="9">
                  <c:v>224</c:v>
                </c:pt>
                <c:pt idx="12">
                  <c:v>216</c:v>
                </c:pt>
              </c:numCache>
            </c:numRef>
          </c:val>
          <c:extLst xmlns:c16r2="http://schemas.microsoft.com/office/drawing/2015/06/chart">
            <c:ext xmlns:c16="http://schemas.microsoft.com/office/drawing/2014/chart" uri="{C3380CC4-5D6E-409C-BE32-E72D297353CC}">
              <c16:uniqueId val="{00000004-865C-475A-9223-951FC22B51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5C-475A-9223-951FC22B51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65C-475A-9223-951FC22B51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2505</c:v>
                </c:pt>
                <c:pt idx="3">
                  <c:v>2476</c:v>
                </c:pt>
                <c:pt idx="6">
                  <c:v>2471</c:v>
                </c:pt>
                <c:pt idx="9">
                  <c:v>2371</c:v>
                </c:pt>
                <c:pt idx="12">
                  <c:v>2162</c:v>
                </c:pt>
              </c:numCache>
            </c:numRef>
          </c:val>
          <c:extLst xmlns:c16r2="http://schemas.microsoft.com/office/drawing/2015/06/chart">
            <c:ext xmlns:c16="http://schemas.microsoft.com/office/drawing/2014/chart" uri="{C3380CC4-5D6E-409C-BE32-E72D297353CC}">
              <c16:uniqueId val="{00000007-865C-475A-9223-951FC22B512E}"/>
            </c:ext>
          </c:extLst>
        </c:ser>
        <c:dLbls>
          <c:showLegendKey val="0"/>
          <c:showVal val="0"/>
          <c:showCatName val="0"/>
          <c:showSerName val="0"/>
          <c:showPercent val="0"/>
          <c:showBubbleSize val="0"/>
        </c:dLbls>
        <c:gapWidth val="100"/>
        <c:overlap val="100"/>
        <c:axId val="303997008"/>
        <c:axId val="303997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1234</c:v>
                </c:pt>
                <c:pt idx="2">
                  <c:v>#N/A</c:v>
                </c:pt>
                <c:pt idx="3">
                  <c:v>#N/A</c:v>
                </c:pt>
                <c:pt idx="4">
                  <c:v>1160</c:v>
                </c:pt>
                <c:pt idx="5">
                  <c:v>#N/A</c:v>
                </c:pt>
                <c:pt idx="6">
                  <c:v>#N/A</c:v>
                </c:pt>
                <c:pt idx="7">
                  <c:v>1126</c:v>
                </c:pt>
                <c:pt idx="8">
                  <c:v>#N/A</c:v>
                </c:pt>
                <c:pt idx="9">
                  <c:v>#N/A</c:v>
                </c:pt>
                <c:pt idx="10">
                  <c:v>1001</c:v>
                </c:pt>
                <c:pt idx="11">
                  <c:v>#N/A</c:v>
                </c:pt>
                <c:pt idx="12">
                  <c:v>#N/A</c:v>
                </c:pt>
                <c:pt idx="13">
                  <c:v>870</c:v>
                </c:pt>
                <c:pt idx="14">
                  <c:v>#N/A</c:v>
                </c:pt>
              </c:numCache>
            </c:numRef>
          </c:val>
          <c:smooth val="0"/>
          <c:extLst xmlns:c16r2="http://schemas.microsoft.com/office/drawing/2015/06/chart">
            <c:ext xmlns:c16="http://schemas.microsoft.com/office/drawing/2014/chart" uri="{C3380CC4-5D6E-409C-BE32-E72D297353CC}">
              <c16:uniqueId val="{00000008-865C-475A-9223-951FC22B512E}"/>
            </c:ext>
          </c:extLst>
        </c:ser>
        <c:dLbls>
          <c:showLegendKey val="0"/>
          <c:showVal val="0"/>
          <c:showCatName val="0"/>
          <c:showSerName val="0"/>
          <c:showPercent val="0"/>
          <c:showBubbleSize val="0"/>
        </c:dLbls>
        <c:marker val="1"/>
        <c:smooth val="0"/>
        <c:axId val="303997008"/>
        <c:axId val="303997400"/>
      </c:lineChart>
      <c:catAx>
        <c:axId val="30399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997400"/>
        <c:crosses val="autoZero"/>
        <c:auto val="1"/>
        <c:lblAlgn val="ctr"/>
        <c:lblOffset val="100"/>
        <c:tickLblSkip val="1"/>
        <c:tickMarkSkip val="1"/>
        <c:noMultiLvlLbl val="0"/>
      </c:catAx>
      <c:valAx>
        <c:axId val="303997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99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16759</c:v>
                </c:pt>
                <c:pt idx="5">
                  <c:v>17025</c:v>
                </c:pt>
                <c:pt idx="8">
                  <c:v>17172</c:v>
                </c:pt>
                <c:pt idx="11">
                  <c:v>17356</c:v>
                </c:pt>
                <c:pt idx="14">
                  <c:v>17312</c:v>
                </c:pt>
              </c:numCache>
            </c:numRef>
          </c:val>
          <c:extLst xmlns:c16r2="http://schemas.microsoft.com/office/drawing/2015/06/chart">
            <c:ext xmlns:c16="http://schemas.microsoft.com/office/drawing/2014/chart" uri="{C3380CC4-5D6E-409C-BE32-E72D297353CC}">
              <c16:uniqueId val="{00000000-4DAA-4271-884B-D998F5078F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777</c:v>
                </c:pt>
                <c:pt idx="5">
                  <c:v>757</c:v>
                </c:pt>
                <c:pt idx="8">
                  <c:v>721</c:v>
                </c:pt>
                <c:pt idx="11">
                  <c:v>640</c:v>
                </c:pt>
                <c:pt idx="14">
                  <c:v>624</c:v>
                </c:pt>
              </c:numCache>
            </c:numRef>
          </c:val>
          <c:extLst xmlns:c16r2="http://schemas.microsoft.com/office/drawing/2015/06/chart">
            <c:ext xmlns:c16="http://schemas.microsoft.com/office/drawing/2014/chart" uri="{C3380CC4-5D6E-409C-BE32-E72D297353CC}">
              <c16:uniqueId val="{00000001-4DAA-4271-884B-D998F5078F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1794</c:v>
                </c:pt>
                <c:pt idx="5">
                  <c:v>1567</c:v>
                </c:pt>
                <c:pt idx="8">
                  <c:v>1526</c:v>
                </c:pt>
                <c:pt idx="11">
                  <c:v>1223</c:v>
                </c:pt>
                <c:pt idx="14">
                  <c:v>1905</c:v>
                </c:pt>
              </c:numCache>
            </c:numRef>
          </c:val>
          <c:extLst xmlns:c16r2="http://schemas.microsoft.com/office/drawing/2015/06/chart">
            <c:ext xmlns:c16="http://schemas.microsoft.com/office/drawing/2014/chart" uri="{C3380CC4-5D6E-409C-BE32-E72D297353CC}">
              <c16:uniqueId val="{00000002-4DAA-4271-884B-D998F5078F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DAA-4271-884B-D998F5078F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DAA-4271-884B-D998F5078F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184</c:v>
                </c:pt>
                <c:pt idx="3">
                  <c:v>218</c:v>
                </c:pt>
                <c:pt idx="6">
                  <c:v>226</c:v>
                </c:pt>
                <c:pt idx="9">
                  <c:v>204</c:v>
                </c:pt>
                <c:pt idx="12">
                  <c:v>187</c:v>
                </c:pt>
              </c:numCache>
            </c:numRef>
          </c:val>
          <c:extLst xmlns:c16r2="http://schemas.microsoft.com/office/drawing/2015/06/chart">
            <c:ext xmlns:c16="http://schemas.microsoft.com/office/drawing/2014/chart" uri="{C3380CC4-5D6E-409C-BE32-E72D297353CC}">
              <c16:uniqueId val="{00000005-4DAA-4271-884B-D998F5078F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2367</c:v>
                </c:pt>
                <c:pt idx="3">
                  <c:v>2179</c:v>
                </c:pt>
                <c:pt idx="6">
                  <c:v>2262</c:v>
                </c:pt>
                <c:pt idx="9">
                  <c:v>2031</c:v>
                </c:pt>
                <c:pt idx="12">
                  <c:v>1756</c:v>
                </c:pt>
              </c:numCache>
            </c:numRef>
          </c:val>
          <c:extLst xmlns:c16r2="http://schemas.microsoft.com/office/drawing/2015/06/chart">
            <c:ext xmlns:c16="http://schemas.microsoft.com/office/drawing/2014/chart" uri="{C3380CC4-5D6E-409C-BE32-E72D297353CC}">
              <c16:uniqueId val="{00000006-4DAA-4271-884B-D998F5078F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1001</c:v>
                </c:pt>
                <c:pt idx="3">
                  <c:v>949</c:v>
                </c:pt>
                <c:pt idx="6">
                  <c:v>817</c:v>
                </c:pt>
                <c:pt idx="9">
                  <c:v>739</c:v>
                </c:pt>
                <c:pt idx="12">
                  <c:v>676</c:v>
                </c:pt>
              </c:numCache>
            </c:numRef>
          </c:val>
          <c:extLst xmlns:c16r2="http://schemas.microsoft.com/office/drawing/2015/06/chart">
            <c:ext xmlns:c16="http://schemas.microsoft.com/office/drawing/2014/chart" uri="{C3380CC4-5D6E-409C-BE32-E72D297353CC}">
              <c16:uniqueId val="{00000007-4DAA-4271-884B-D998F5078F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2853</c:v>
                </c:pt>
                <c:pt idx="3">
                  <c:v>2928</c:v>
                </c:pt>
                <c:pt idx="6">
                  <c:v>2979</c:v>
                </c:pt>
                <c:pt idx="9">
                  <c:v>2815</c:v>
                </c:pt>
                <c:pt idx="12">
                  <c:v>2817</c:v>
                </c:pt>
              </c:numCache>
            </c:numRef>
          </c:val>
          <c:extLst xmlns:c16r2="http://schemas.microsoft.com/office/drawing/2015/06/chart">
            <c:ext xmlns:c16="http://schemas.microsoft.com/office/drawing/2014/chart" uri="{C3380CC4-5D6E-409C-BE32-E72D297353CC}">
              <c16:uniqueId val="{00000008-4DAA-4271-884B-D998F5078F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DAA-4271-884B-D998F5078F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19557</c:v>
                </c:pt>
                <c:pt idx="3">
                  <c:v>19010</c:v>
                </c:pt>
                <c:pt idx="6">
                  <c:v>18490</c:v>
                </c:pt>
                <c:pt idx="9">
                  <c:v>18720</c:v>
                </c:pt>
                <c:pt idx="12">
                  <c:v>17982</c:v>
                </c:pt>
              </c:numCache>
            </c:numRef>
          </c:val>
          <c:extLst xmlns:c16r2="http://schemas.microsoft.com/office/drawing/2015/06/chart">
            <c:ext xmlns:c16="http://schemas.microsoft.com/office/drawing/2014/chart" uri="{C3380CC4-5D6E-409C-BE32-E72D297353CC}">
              <c16:uniqueId val="{0000000A-4DAA-4271-884B-D998F5078F6A}"/>
            </c:ext>
          </c:extLst>
        </c:ser>
        <c:dLbls>
          <c:showLegendKey val="0"/>
          <c:showVal val="0"/>
          <c:showCatName val="0"/>
          <c:showSerName val="0"/>
          <c:showPercent val="0"/>
          <c:showBubbleSize val="0"/>
        </c:dLbls>
        <c:gapWidth val="100"/>
        <c:overlap val="100"/>
        <c:axId val="306050928"/>
        <c:axId val="306045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6652</c:v>
                </c:pt>
                <c:pt idx="2">
                  <c:v>#N/A</c:v>
                </c:pt>
                <c:pt idx="3">
                  <c:v>#N/A</c:v>
                </c:pt>
                <c:pt idx="4">
                  <c:v>5934</c:v>
                </c:pt>
                <c:pt idx="5">
                  <c:v>#N/A</c:v>
                </c:pt>
                <c:pt idx="6">
                  <c:v>#N/A</c:v>
                </c:pt>
                <c:pt idx="7">
                  <c:v>5354</c:v>
                </c:pt>
                <c:pt idx="8">
                  <c:v>#N/A</c:v>
                </c:pt>
                <c:pt idx="9">
                  <c:v>#N/A</c:v>
                </c:pt>
                <c:pt idx="10">
                  <c:v>5290</c:v>
                </c:pt>
                <c:pt idx="11">
                  <c:v>#N/A</c:v>
                </c:pt>
                <c:pt idx="12">
                  <c:v>#N/A</c:v>
                </c:pt>
                <c:pt idx="13">
                  <c:v>3578</c:v>
                </c:pt>
                <c:pt idx="14">
                  <c:v>#N/A</c:v>
                </c:pt>
              </c:numCache>
            </c:numRef>
          </c:val>
          <c:smooth val="0"/>
          <c:extLst xmlns:c16r2="http://schemas.microsoft.com/office/drawing/2015/06/chart">
            <c:ext xmlns:c16="http://schemas.microsoft.com/office/drawing/2014/chart" uri="{C3380CC4-5D6E-409C-BE32-E72D297353CC}">
              <c16:uniqueId val="{0000000B-4DAA-4271-884B-D998F5078F6A}"/>
            </c:ext>
          </c:extLst>
        </c:ser>
        <c:dLbls>
          <c:showLegendKey val="0"/>
          <c:showVal val="0"/>
          <c:showCatName val="0"/>
          <c:showSerName val="0"/>
          <c:showPercent val="0"/>
          <c:showBubbleSize val="0"/>
        </c:dLbls>
        <c:marker val="1"/>
        <c:smooth val="0"/>
        <c:axId val="306050928"/>
        <c:axId val="306045048"/>
      </c:lineChart>
      <c:catAx>
        <c:axId val="30605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6045048"/>
        <c:crosses val="autoZero"/>
        <c:auto val="1"/>
        <c:lblAlgn val="ctr"/>
        <c:lblOffset val="100"/>
        <c:tickLblSkip val="1"/>
        <c:tickMarkSkip val="1"/>
        <c:noMultiLvlLbl val="0"/>
      </c:catAx>
      <c:valAx>
        <c:axId val="306045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05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{ED3E83EF-29B3-43CB-8757-B31B4ED3AC87}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{486D323B-650D-4BF6-86C6-0EBAB0094F5E}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{C4D8B965-4979-4019-B223-8B1B4AE62EE9}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{AE7C7954-4596-4638-A26A-28831010D0CC}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{027088BD-AB4A-48B8-8D6C-FF6A43C792B0}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{7872E370-226C-4D7F-B157-AF791280EFC6}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{E10A2355-C3B6-453E-A5B0-E77ACD1FA68A}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{752E9705-853C-4B81-916E-17B7D11E070E}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{FF536A41-90D4-4469-9804-369577D6EDFC}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{E7646E81-5E0C-4386-91D2-FBC063FF8D7E}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06046616"/>
        <c:axId val="306044656"/>
      </c:scatterChart>
      <c:valAx>
        <c:axId val="306046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044656"/>
        <c:crosses val="autoZero"/>
        <c:crossBetween val="midCat"/>
      </c:valAx>
      <c:valAx>
        <c:axId val="306044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046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{583EAAA9-3791-415E-86EB-50CAEAAB851E}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{324C02FD-6E33-4A2E-8B07-7756C3350BAD}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{FD4EE7E8-610E-4088-A189-37C43607606C}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{D4DE6283-E591-40AB-A90A-E3E221BD507D}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{63C036CA-BF8E-4DE0-B508-113E919F0FBE}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10.8</c:v>
                </c:pt>
                <c:pt idx="2">
                  <c:v>10.4</c:v>
                </c:pt>
                <c:pt idx="3">
                  <c:v>9.6999999999999993</c:v>
                </c:pt>
                <c:pt idx="4">
                  <c:v>8.8000000000000007</c:v>
                </c:pt>
              </c:numCache>
            </c:numRef>
          </c:xVal>
          <c:yVal>
            <c:numRef>
              <c:f>公会計指標分析・財政指標組合せ分析表!$K$73:$O$73</c:f>
              <c:numCache>
                <c:formatCode>#,##0.0;"▲ "#,##0.0</c:formatCode>
                <c:ptCount val="5"/>
                <c:pt idx="0">
                  <c:v>58.9</c:v>
                </c:pt>
                <c:pt idx="1">
                  <c:v>52.9</c:v>
                </c:pt>
                <c:pt idx="2">
                  <c:v>47.5</c:v>
                </c:pt>
                <c:pt idx="3">
                  <c:v>47.5</c:v>
                </c:pt>
                <c:pt idx="4">
                  <c:v>31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{C18A73D2-6C05-4899-8426-6A7E1DB70278}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{3B7E4EE0-FD9B-4E4E-86F9-AB59206C9B5B}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{937C4E17-3EF3-4987-93AE-8482DE8D80BB}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{A1219019-D8E3-4BB2-B200-E8599FF77E68}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{A8C6F2CB-4844-4251-BFB1-D477A4983923}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306048184"/>
        <c:axId val="306050144"/>
      </c:scatterChart>
      <c:valAx>
        <c:axId val="306048184"/>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050144"/>
        <c:crosses val="autoZero"/>
        <c:crossBetween val="midCat"/>
      </c:valAx>
      <c:valAx>
        <c:axId val="306050144"/>
        <c:scaling>
          <c:orientation val="minMax"/>
          <c:max val="7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048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実質公債費比率の分子は過去５年で徐々に減少しており、財政推計上、クリーンセンター建設事業等大型事業の償還完了に伴い、今後も減少していくことが見込まれる。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今後とも世代間の負担の公平化と、公債費負担の中長期的な平準化の観点から、適正な起債の活用に努める。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将来負担比率の分子は、平成２３年度から平成２７年度にかけて半分近くに減ってきている。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平成１０年頃から八街駅北側地区土地区画整理事業、八街駅自由通路整備事業、クリーンセンター建設事業など、大規模事業を集中して行い、それに伴う起債の償還が終わってきたことが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今後も地方債現在高の減に伴い、将来負担比率の分子は減少することが予想されるが、公債費等の削減を進め、財政の健全化に努める。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本市の基幹産業は農業であり、また、新たな財源を確保することができない状況であるため、財政基盤が弱く、交付税に依存する状況が続いている。</a:t>
          </a:r>
          <a:endParaRPr kumimoji="1" lang="en-US" altLang="ja-JP" sz="1300">
            <a:latin typeface="ＭＳ Ｐゴシック"/>
          </a:endParaRPr>
        </a:p>
        <a:p>
          <a:r>
            <a:rPr kumimoji="1" lang="ja-JP" altLang="en-US" sz="1300">
              <a:latin typeface="ＭＳ Ｐゴシック"/>
            </a:rPr>
            <a:t>　今後は、一般廃棄物処理施設の建設に係る起債の償還が、平成３０年度までに終わることなどにより、若干の改善が見込まれる。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66675</xdr:rowOff>
    </xdr:to>
    <xdr:cxnSp macro="">
      <xdr:nvCxnSpPr>
        <xdr:cNvPr id="68" name="直線コネクタ 67"/>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66675</xdr:rowOff>
    </xdr:to>
    <xdr:cxnSp macro="">
      <xdr:nvCxnSpPr>
        <xdr:cNvPr id="71" name="直線コネクタ 70"/>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66675</xdr:rowOff>
    </xdr:to>
    <xdr:cxnSp macro="">
      <xdr:nvCxnSpPr>
        <xdr:cNvPr id="74" name="直線コネクタ 73"/>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66675</xdr:rowOff>
    </xdr:to>
    <xdr:cxnSp macro="">
      <xdr:nvCxnSpPr>
        <xdr:cNvPr id="77" name="直線コネクタ 76"/>
        <xdr:cNvCxnSpPr/>
      </xdr:nvCxnSpPr>
      <xdr:spPr>
        <a:xfrm>
          <a:off x="1447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2" name="テキスト ボックス 91"/>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職員の本給、手当及び定員の減に伴い人件費が前年度より、約２億６千万円減となった他、大規模事業の起債の償還完了に伴い、公債費が前年度より約２億１千万円減となったことなどにより、数値の改善が見られた。</a:t>
          </a:r>
          <a:endParaRPr kumimoji="1" lang="en-US" altLang="ja-JP" sz="1300">
            <a:latin typeface="ＭＳ Ｐゴシック"/>
          </a:endParaRPr>
        </a:p>
        <a:p>
          <a:r>
            <a:rPr kumimoji="1" lang="ja-JP" altLang="en-US" sz="1300">
              <a:latin typeface="ＭＳ Ｐゴシック"/>
            </a:rPr>
            <a:t>　しかし、依然として類似団体の平均を下回る状況が続いており、今後においても事務事業の見直しを行うとともに、市税の徴収強化を図るなど歳入の確保に努めていく必要がある。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65</xdr:row>
      <xdr:rowOff>160927</xdr:rowOff>
    </xdr:to>
    <xdr:cxnSp macro="">
      <xdr:nvCxnSpPr>
        <xdr:cNvPr id="133" name="直線コネクタ 132"/>
        <xdr:cNvCxnSpPr/>
      </xdr:nvCxnSpPr>
      <xdr:spPr>
        <a:xfrm flipV="1">
          <a:off x="4114800" y="10988040"/>
          <a:ext cx="8382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160927</xdr:rowOff>
    </xdr:from>
    <xdr:to>
      <xdr:col>6</xdr:col>
      <xdr:colOff>0</xdr:colOff>
      <xdr:row>66</xdr:row>
      <xdr:rowOff>51526</xdr:rowOff>
    </xdr:to>
    <xdr:cxnSp macro="">
      <xdr:nvCxnSpPr>
        <xdr:cNvPr id="136" name="直線コネクタ 135"/>
        <xdr:cNvCxnSpPr/>
      </xdr:nvCxnSpPr>
      <xdr:spPr>
        <a:xfrm flipV="1">
          <a:off x="3225800" y="113051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30843</xdr:rowOff>
    </xdr:from>
    <xdr:to>
      <xdr:col>4</xdr:col>
      <xdr:colOff>482600</xdr:colOff>
      <xdr:row>66</xdr:row>
      <xdr:rowOff>51526</xdr:rowOff>
    </xdr:to>
    <xdr:cxnSp macro="">
      <xdr:nvCxnSpPr>
        <xdr:cNvPr id="139" name="直線コネクタ 138"/>
        <xdr:cNvCxnSpPr/>
      </xdr:nvCxnSpPr>
      <xdr:spPr>
        <a:xfrm>
          <a:off x="2336800" y="113465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133350</xdr:rowOff>
    </xdr:from>
    <xdr:to>
      <xdr:col>3</xdr:col>
      <xdr:colOff>279400</xdr:colOff>
      <xdr:row>66</xdr:row>
      <xdr:rowOff>30843</xdr:rowOff>
    </xdr:to>
    <xdr:cxnSp macro="">
      <xdr:nvCxnSpPr>
        <xdr:cNvPr id="142" name="直線コネクタ 141"/>
        <xdr:cNvCxnSpPr/>
      </xdr:nvCxnSpPr>
      <xdr:spPr>
        <a:xfrm>
          <a:off x="1447800" y="1127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52" name="円/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3"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110127</xdr:rowOff>
    </xdr:from>
    <xdr:to>
      <xdr:col>6</xdr:col>
      <xdr:colOff>50800</xdr:colOff>
      <xdr:row>66</xdr:row>
      <xdr:rowOff>40277</xdr:rowOff>
    </xdr:to>
    <xdr:sp macro="" textlink="">
      <xdr:nvSpPr>
        <xdr:cNvPr id="154" name="円/楕円 153"/>
        <xdr:cNvSpPr/>
      </xdr:nvSpPr>
      <xdr:spPr>
        <a:xfrm>
          <a:off x="4064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25054</xdr:rowOff>
    </xdr:from>
    <xdr:ext cx="736600" cy="259045"/>
    <xdr:sp macro="" textlink="">
      <xdr:nvSpPr>
        <xdr:cNvPr id="155" name="テキスト ボックス 154"/>
        <xdr:cNvSpPr txBox="1"/>
      </xdr:nvSpPr>
      <xdr:spPr>
        <a:xfrm>
          <a:off x="3733800" y="1134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726</xdr:rowOff>
    </xdr:from>
    <xdr:to>
      <xdr:col>4</xdr:col>
      <xdr:colOff>533400</xdr:colOff>
      <xdr:row>66</xdr:row>
      <xdr:rowOff>102326</xdr:rowOff>
    </xdr:to>
    <xdr:sp macro="" textlink="">
      <xdr:nvSpPr>
        <xdr:cNvPr id="156" name="円/楕円 155"/>
        <xdr:cNvSpPr/>
      </xdr:nvSpPr>
      <xdr:spPr>
        <a:xfrm>
          <a:off x="3175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87103</xdr:rowOff>
    </xdr:from>
    <xdr:ext cx="762000" cy="259045"/>
    <xdr:sp macro="" textlink="">
      <xdr:nvSpPr>
        <xdr:cNvPr id="157" name="テキスト ボックス 156"/>
        <xdr:cNvSpPr txBox="1"/>
      </xdr:nvSpPr>
      <xdr:spPr>
        <a:xfrm>
          <a:off x="2844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151493</xdr:rowOff>
    </xdr:from>
    <xdr:to>
      <xdr:col>3</xdr:col>
      <xdr:colOff>330200</xdr:colOff>
      <xdr:row>66</xdr:row>
      <xdr:rowOff>81643</xdr:rowOff>
    </xdr:to>
    <xdr:sp macro="" textlink="">
      <xdr:nvSpPr>
        <xdr:cNvPr id="158" name="円/楕円 157"/>
        <xdr:cNvSpPr/>
      </xdr:nvSpPr>
      <xdr:spPr>
        <a:xfrm>
          <a:off x="2286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66420</xdr:rowOff>
    </xdr:from>
    <xdr:ext cx="762000" cy="259045"/>
    <xdr:sp macro="" textlink="">
      <xdr:nvSpPr>
        <xdr:cNvPr id="159" name="テキスト ボックス 158"/>
        <xdr:cNvSpPr txBox="1"/>
      </xdr:nvSpPr>
      <xdr:spPr>
        <a:xfrm>
          <a:off x="1955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82550</xdr:rowOff>
    </xdr:from>
    <xdr:to>
      <xdr:col>2</xdr:col>
      <xdr:colOff>127000</xdr:colOff>
      <xdr:row>66</xdr:row>
      <xdr:rowOff>12700</xdr:rowOff>
    </xdr:to>
    <xdr:sp macro="" textlink="">
      <xdr:nvSpPr>
        <xdr:cNvPr id="160" name="円/楕円 159"/>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168927</xdr:rowOff>
    </xdr:from>
    <xdr:ext cx="762000" cy="259045"/>
    <xdr:sp macro="" textlink="">
      <xdr:nvSpPr>
        <xdr:cNvPr id="161" name="テキスト ボックス 160"/>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平成２７年度は、時限的に職員本給２％、地域手当３％削減した影響や、電力小売自由化に伴い電気事業者を入札した影響で、例年より減っている。</a:t>
          </a:r>
          <a:endParaRPr kumimoji="1" lang="en-US" altLang="ja-JP" sz="1300">
            <a:latin typeface="ＭＳ Ｐゴシック"/>
          </a:endParaRPr>
        </a:p>
        <a:p>
          <a:r>
            <a:rPr kumimoji="1" lang="ja-JP" altLang="en-US" sz="1300">
              <a:latin typeface="ＭＳ Ｐゴシック"/>
            </a:rPr>
            <a:t>　今後においても、学校給食センター調理業務の委託等により、定員を適正化し、歳出削減に努めていく。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128012</xdr:rowOff>
    </xdr:from>
    <xdr:to>
      <xdr:col>7</xdr:col>
      <xdr:colOff>152400</xdr:colOff>
      <xdr:row>80</xdr:row>
      <xdr:rowOff>132893</xdr:rowOff>
    </xdr:to>
    <xdr:cxnSp macro="">
      <xdr:nvCxnSpPr>
        <xdr:cNvPr id="197" name="直線コネクタ 196"/>
        <xdr:cNvCxnSpPr/>
      </xdr:nvCxnSpPr>
      <xdr:spPr>
        <a:xfrm flipV="1">
          <a:off x="4114800" y="13844012"/>
          <a:ext cx="838200" cy="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115155</xdr:rowOff>
    </xdr:from>
    <xdr:ext cx="762000" cy="259045"/>
    <xdr:sp macro="" textlink="">
      <xdr:nvSpPr>
        <xdr:cNvPr id="198" name="人件費・物件費等の状況平均値テキスト"/>
        <xdr:cNvSpPr txBox="1"/>
      </xdr:nvSpPr>
      <xdr:spPr>
        <a:xfrm>
          <a:off x="5041900" y="1383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130394</xdr:rowOff>
    </xdr:from>
    <xdr:to>
      <xdr:col>6</xdr:col>
      <xdr:colOff>0</xdr:colOff>
      <xdr:row>80</xdr:row>
      <xdr:rowOff>132893</xdr:rowOff>
    </xdr:to>
    <xdr:cxnSp macro="">
      <xdr:nvCxnSpPr>
        <xdr:cNvPr id="200" name="直線コネクタ 199"/>
        <xdr:cNvCxnSpPr/>
      </xdr:nvCxnSpPr>
      <xdr:spPr>
        <a:xfrm>
          <a:off x="3225800" y="13846394"/>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130394</xdr:rowOff>
    </xdr:from>
    <xdr:to>
      <xdr:col>4</xdr:col>
      <xdr:colOff>482600</xdr:colOff>
      <xdr:row>80</xdr:row>
      <xdr:rowOff>131175</xdr:rowOff>
    </xdr:to>
    <xdr:cxnSp macro="">
      <xdr:nvCxnSpPr>
        <xdr:cNvPr id="203" name="直線コネクタ 202"/>
        <xdr:cNvCxnSpPr/>
      </xdr:nvCxnSpPr>
      <xdr:spPr>
        <a:xfrm flipV="1">
          <a:off x="2336800" y="13846394"/>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131175</xdr:rowOff>
    </xdr:from>
    <xdr:to>
      <xdr:col>3</xdr:col>
      <xdr:colOff>279400</xdr:colOff>
      <xdr:row>80</xdr:row>
      <xdr:rowOff>132288</xdr:rowOff>
    </xdr:to>
    <xdr:cxnSp macro="">
      <xdr:nvCxnSpPr>
        <xdr:cNvPr id="206" name="直線コネクタ 205"/>
        <xdr:cNvCxnSpPr/>
      </xdr:nvCxnSpPr>
      <xdr:spPr>
        <a:xfrm flipV="1">
          <a:off x="1447800" y="13847175"/>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77212</xdr:rowOff>
    </xdr:from>
    <xdr:to>
      <xdr:col>7</xdr:col>
      <xdr:colOff>203200</xdr:colOff>
      <xdr:row>81</xdr:row>
      <xdr:rowOff>7362</xdr:rowOff>
    </xdr:to>
    <xdr:sp macro="" textlink="">
      <xdr:nvSpPr>
        <xdr:cNvPr id="216" name="円/楕円 215"/>
        <xdr:cNvSpPr/>
      </xdr:nvSpPr>
      <xdr:spPr>
        <a:xfrm>
          <a:off x="4902200" y="137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169939</xdr:rowOff>
    </xdr:from>
    <xdr:ext cx="762000" cy="259045"/>
    <xdr:sp macro="" textlink="">
      <xdr:nvSpPr>
        <xdr:cNvPr id="217" name="人件費・物件費等の状況該当値テキスト"/>
        <xdr:cNvSpPr txBox="1"/>
      </xdr:nvSpPr>
      <xdr:spPr>
        <a:xfrm>
          <a:off x="5041900" y="1371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87,723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82093</xdr:rowOff>
    </xdr:from>
    <xdr:to>
      <xdr:col>6</xdr:col>
      <xdr:colOff>50800</xdr:colOff>
      <xdr:row>81</xdr:row>
      <xdr:rowOff>12243</xdr:rowOff>
    </xdr:to>
    <xdr:sp macro="" textlink="">
      <xdr:nvSpPr>
        <xdr:cNvPr id="218" name="円/楕円 217"/>
        <xdr:cNvSpPr/>
      </xdr:nvSpPr>
      <xdr:spPr>
        <a:xfrm>
          <a:off x="4064000" y="137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22420</xdr:rowOff>
    </xdr:from>
    <xdr:ext cx="736600" cy="259045"/>
    <xdr:sp macro="" textlink="">
      <xdr:nvSpPr>
        <xdr:cNvPr id="219" name="テキスト ボックス 218"/>
        <xdr:cNvSpPr txBox="1"/>
      </xdr:nvSpPr>
      <xdr:spPr>
        <a:xfrm>
          <a:off x="3733800" y="13566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91,971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79594</xdr:rowOff>
    </xdr:from>
    <xdr:to>
      <xdr:col>4</xdr:col>
      <xdr:colOff>533400</xdr:colOff>
      <xdr:row>81</xdr:row>
      <xdr:rowOff>9744</xdr:rowOff>
    </xdr:to>
    <xdr:sp macro="" textlink="">
      <xdr:nvSpPr>
        <xdr:cNvPr id="220" name="円/楕円 219"/>
        <xdr:cNvSpPr/>
      </xdr:nvSpPr>
      <xdr:spPr>
        <a:xfrm>
          <a:off x="3175000" y="137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19921</xdr:rowOff>
    </xdr:from>
    <xdr:ext cx="762000" cy="259045"/>
    <xdr:sp macro="" textlink="">
      <xdr:nvSpPr>
        <xdr:cNvPr id="221" name="テキスト ボックス 220"/>
        <xdr:cNvSpPr txBox="1"/>
      </xdr:nvSpPr>
      <xdr:spPr>
        <a:xfrm>
          <a:off x="2844800" y="1356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80375</xdr:rowOff>
    </xdr:from>
    <xdr:to>
      <xdr:col>3</xdr:col>
      <xdr:colOff>330200</xdr:colOff>
      <xdr:row>81</xdr:row>
      <xdr:rowOff>10525</xdr:rowOff>
    </xdr:to>
    <xdr:sp macro="" textlink="">
      <xdr:nvSpPr>
        <xdr:cNvPr id="222" name="円/楕円 221"/>
        <xdr:cNvSpPr/>
      </xdr:nvSpPr>
      <xdr:spPr>
        <a:xfrm>
          <a:off x="2286000" y="137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20702</xdr:rowOff>
    </xdr:from>
    <xdr:ext cx="762000" cy="259045"/>
    <xdr:sp macro="" textlink="">
      <xdr:nvSpPr>
        <xdr:cNvPr id="223" name="テキスト ボックス 222"/>
        <xdr:cNvSpPr txBox="1"/>
      </xdr:nvSpPr>
      <xdr:spPr>
        <a:xfrm>
          <a:off x="1955800" y="135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90,476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81488</xdr:rowOff>
    </xdr:from>
    <xdr:to>
      <xdr:col>2</xdr:col>
      <xdr:colOff>127000</xdr:colOff>
      <xdr:row>81</xdr:row>
      <xdr:rowOff>11638</xdr:rowOff>
    </xdr:to>
    <xdr:sp macro="" textlink="">
      <xdr:nvSpPr>
        <xdr:cNvPr id="224" name="円/楕円 223"/>
        <xdr:cNvSpPr/>
      </xdr:nvSpPr>
      <xdr:spPr>
        <a:xfrm>
          <a:off x="1397000" y="137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21815</xdr:rowOff>
    </xdr:from>
    <xdr:ext cx="762000" cy="259045"/>
    <xdr:sp macro="" textlink="">
      <xdr:nvSpPr>
        <xdr:cNvPr id="225" name="テキスト ボックス 224"/>
        <xdr:cNvSpPr txBox="1"/>
      </xdr:nvSpPr>
      <xdr:spPr>
        <a:xfrm>
          <a:off x="1066800" y="1356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の数値は時限的に職員本給を２％削減したため低くなったが、それ以外の年は類似団体の水準を若干下回っている。</a:t>
          </a:r>
          <a:endParaRPr kumimoji="1" lang="en-US" altLang="ja-JP" sz="1300">
            <a:latin typeface="ＭＳ Ｐゴシック"/>
          </a:endParaRPr>
        </a:p>
        <a:p>
          <a:r>
            <a:rPr kumimoji="1" lang="ja-JP" altLang="en-US" sz="1300">
              <a:latin typeface="ＭＳ Ｐゴシック"/>
            </a:rPr>
            <a:t>　今後も国の動向等を注視し、給与の適正化に努めていく必要がある。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84</xdr:row>
      <xdr:rowOff>130811</xdr:rowOff>
    </xdr:to>
    <xdr:cxnSp macro="">
      <xdr:nvCxnSpPr>
        <xdr:cNvPr id="259" name="直線コネクタ 258"/>
        <xdr:cNvCxnSpPr/>
      </xdr:nvCxnSpPr>
      <xdr:spPr>
        <a:xfrm>
          <a:off x="16179800" y="14299354"/>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69004</xdr:rowOff>
    </xdr:from>
    <xdr:to>
      <xdr:col>23</xdr:col>
      <xdr:colOff>406400</xdr:colOff>
      <xdr:row>84</xdr:row>
      <xdr:rowOff>98637</xdr:rowOff>
    </xdr:to>
    <xdr:cxnSp macro="">
      <xdr:nvCxnSpPr>
        <xdr:cNvPr id="262" name="直線コネクタ 261"/>
        <xdr:cNvCxnSpPr/>
      </xdr:nvCxnSpPr>
      <xdr:spPr>
        <a:xfrm flipV="1">
          <a:off x="15290800" y="142993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85954</xdr:rowOff>
    </xdr:from>
    <xdr:ext cx="736600" cy="259045"/>
    <xdr:sp macro="" textlink="">
      <xdr:nvSpPr>
        <xdr:cNvPr id="264" name="テキスト ボックス 263"/>
        <xdr:cNvSpPr txBox="1"/>
      </xdr:nvSpPr>
      <xdr:spPr>
        <a:xfrm>
          <a:off x="15798800" y="144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88</xdr:row>
      <xdr:rowOff>56304</xdr:rowOff>
    </xdr:to>
    <xdr:cxnSp macro="">
      <xdr:nvCxnSpPr>
        <xdr:cNvPr id="265" name="直線コネクタ 264"/>
        <xdr:cNvCxnSpPr/>
      </xdr:nvCxnSpPr>
      <xdr:spPr>
        <a:xfrm flipV="1">
          <a:off x="14401800" y="14500437"/>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56304</xdr:rowOff>
    </xdr:from>
    <xdr:to>
      <xdr:col>21</xdr:col>
      <xdr:colOff>0</xdr:colOff>
      <xdr:row>88</xdr:row>
      <xdr:rowOff>80434</xdr:rowOff>
    </xdr:to>
    <xdr:cxnSp macro="">
      <xdr:nvCxnSpPr>
        <xdr:cNvPr id="268" name="直線コネクタ 267"/>
        <xdr:cNvCxnSpPr/>
      </xdr:nvCxnSpPr>
      <xdr:spPr>
        <a:xfrm flipV="1">
          <a:off x="13512800" y="151439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8" name="円/楕円 277"/>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9"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18204</xdr:rowOff>
    </xdr:from>
    <xdr:to>
      <xdr:col>23</xdr:col>
      <xdr:colOff>457200</xdr:colOff>
      <xdr:row>83</xdr:row>
      <xdr:rowOff>119804</xdr:rowOff>
    </xdr:to>
    <xdr:sp macro="" textlink="">
      <xdr:nvSpPr>
        <xdr:cNvPr id="280" name="円/楕円 279"/>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129981</xdr:rowOff>
    </xdr:from>
    <xdr:ext cx="736600" cy="259045"/>
    <xdr:sp macro="" textlink="">
      <xdr:nvSpPr>
        <xdr:cNvPr id="281" name="テキスト ボックス 280"/>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82" name="円/楕円 281"/>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134214</xdr:rowOff>
    </xdr:from>
    <xdr:ext cx="762000" cy="259045"/>
    <xdr:sp macro="" textlink="">
      <xdr:nvSpPr>
        <xdr:cNvPr id="283" name="テキスト ボックス 282"/>
        <xdr:cNvSpPr txBox="1"/>
      </xdr:nvSpPr>
      <xdr:spPr>
        <a:xfrm>
          <a:off x="14909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84" name="円/楕円 283"/>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91881</xdr:rowOff>
    </xdr:from>
    <xdr:ext cx="762000" cy="259045"/>
    <xdr:sp macro="" textlink="">
      <xdr:nvSpPr>
        <xdr:cNvPr id="285" name="テキスト ボックス 284"/>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6" name="円/楕円 285"/>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87" name="テキスト ボックス 286"/>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類似団体より数値が若干下回っているが、千葉県平均と同レベルである。</a:t>
          </a:r>
          <a:endParaRPr kumimoji="1" lang="en-US" altLang="ja-JP" sz="1300">
            <a:latin typeface="ＭＳ Ｐゴシック"/>
          </a:endParaRPr>
        </a:p>
        <a:p>
          <a:r>
            <a:rPr kumimoji="1" lang="ja-JP" altLang="en-US" sz="1300">
              <a:latin typeface="ＭＳ Ｐゴシック"/>
            </a:rPr>
            <a:t>　現在学校給食センター調理業務の委託等により、定員の適正化を行っているところであり、今後数値の改善に努める。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71362</xdr:rowOff>
    </xdr:from>
    <xdr:to>
      <xdr:col>24</xdr:col>
      <xdr:colOff>558800</xdr:colOff>
      <xdr:row>60</xdr:row>
      <xdr:rowOff>71362</xdr:rowOff>
    </xdr:to>
    <xdr:cxnSp macro="">
      <xdr:nvCxnSpPr>
        <xdr:cNvPr id="324" name="直線コネクタ 323"/>
        <xdr:cNvCxnSpPr/>
      </xdr:nvCxnSpPr>
      <xdr:spPr>
        <a:xfrm>
          <a:off x="16179800" y="103583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71362</xdr:rowOff>
    </xdr:from>
    <xdr:to>
      <xdr:col>23</xdr:col>
      <xdr:colOff>406400</xdr:colOff>
      <xdr:row>60</xdr:row>
      <xdr:rowOff>82852</xdr:rowOff>
    </xdr:to>
    <xdr:cxnSp macro="">
      <xdr:nvCxnSpPr>
        <xdr:cNvPr id="327" name="直線コネクタ 326"/>
        <xdr:cNvCxnSpPr/>
      </xdr:nvCxnSpPr>
      <xdr:spPr>
        <a:xfrm flipV="1">
          <a:off x="15290800" y="103583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29" name="テキスト ボックス 328"/>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79405</xdr:rowOff>
    </xdr:from>
    <xdr:to>
      <xdr:col>22</xdr:col>
      <xdr:colOff>203200</xdr:colOff>
      <xdr:row>60</xdr:row>
      <xdr:rowOff>82852</xdr:rowOff>
    </xdr:to>
    <xdr:cxnSp macro="">
      <xdr:nvCxnSpPr>
        <xdr:cNvPr id="330" name="直線コネクタ 329"/>
        <xdr:cNvCxnSpPr/>
      </xdr:nvCxnSpPr>
      <xdr:spPr>
        <a:xfrm>
          <a:off x="14401800" y="103664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2" name="テキスト ボックス 331"/>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79405</xdr:rowOff>
    </xdr:from>
    <xdr:to>
      <xdr:col>21</xdr:col>
      <xdr:colOff>0</xdr:colOff>
      <xdr:row>60</xdr:row>
      <xdr:rowOff>86299</xdr:rowOff>
    </xdr:to>
    <xdr:cxnSp macro="">
      <xdr:nvCxnSpPr>
        <xdr:cNvPr id="333" name="直線コネクタ 332"/>
        <xdr:cNvCxnSpPr/>
      </xdr:nvCxnSpPr>
      <xdr:spPr>
        <a:xfrm flipV="1">
          <a:off x="13512800" y="1036640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5" name="テキスト ボックス 334"/>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7" name="テキスト ボックス 336"/>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20562</xdr:rowOff>
    </xdr:from>
    <xdr:to>
      <xdr:col>24</xdr:col>
      <xdr:colOff>609600</xdr:colOff>
      <xdr:row>60</xdr:row>
      <xdr:rowOff>122162</xdr:rowOff>
    </xdr:to>
    <xdr:sp macro="" textlink="">
      <xdr:nvSpPr>
        <xdr:cNvPr id="343" name="円/楕円 342"/>
        <xdr:cNvSpPr/>
      </xdr:nvSpPr>
      <xdr:spPr>
        <a:xfrm>
          <a:off x="169672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37089</xdr:rowOff>
    </xdr:from>
    <xdr:ext cx="762000" cy="259045"/>
    <xdr:sp macro="" textlink="">
      <xdr:nvSpPr>
        <xdr:cNvPr id="344" name="定員管理の状況該当値テキスト"/>
        <xdr:cNvSpPr txBox="1"/>
      </xdr:nvSpPr>
      <xdr:spPr>
        <a:xfrm>
          <a:off x="17106900" y="10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20562</xdr:rowOff>
    </xdr:from>
    <xdr:to>
      <xdr:col>23</xdr:col>
      <xdr:colOff>457200</xdr:colOff>
      <xdr:row>60</xdr:row>
      <xdr:rowOff>122162</xdr:rowOff>
    </xdr:to>
    <xdr:sp macro="" textlink="">
      <xdr:nvSpPr>
        <xdr:cNvPr id="345" name="円/楕円 344"/>
        <xdr:cNvSpPr/>
      </xdr:nvSpPr>
      <xdr:spPr>
        <a:xfrm>
          <a:off x="16129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132339</xdr:rowOff>
    </xdr:from>
    <xdr:ext cx="736600" cy="259045"/>
    <xdr:sp macro="" textlink="">
      <xdr:nvSpPr>
        <xdr:cNvPr id="346" name="テキスト ボックス 345"/>
        <xdr:cNvSpPr txBox="1"/>
      </xdr:nvSpPr>
      <xdr:spPr>
        <a:xfrm>
          <a:off x="15798800" y="1007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32052</xdr:rowOff>
    </xdr:from>
    <xdr:to>
      <xdr:col>22</xdr:col>
      <xdr:colOff>254000</xdr:colOff>
      <xdr:row>60</xdr:row>
      <xdr:rowOff>133652</xdr:rowOff>
    </xdr:to>
    <xdr:sp macro="" textlink="">
      <xdr:nvSpPr>
        <xdr:cNvPr id="347" name="円/楕円 346"/>
        <xdr:cNvSpPr/>
      </xdr:nvSpPr>
      <xdr:spPr>
        <a:xfrm>
          <a:off x="15240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143829</xdr:rowOff>
    </xdr:from>
    <xdr:ext cx="762000" cy="259045"/>
    <xdr:sp macro="" textlink="">
      <xdr:nvSpPr>
        <xdr:cNvPr id="348" name="テキスト ボックス 347"/>
        <xdr:cNvSpPr txBox="1"/>
      </xdr:nvSpPr>
      <xdr:spPr>
        <a:xfrm>
          <a:off x="14909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28605</xdr:rowOff>
    </xdr:from>
    <xdr:to>
      <xdr:col>21</xdr:col>
      <xdr:colOff>50800</xdr:colOff>
      <xdr:row>60</xdr:row>
      <xdr:rowOff>130205</xdr:rowOff>
    </xdr:to>
    <xdr:sp macro="" textlink="">
      <xdr:nvSpPr>
        <xdr:cNvPr id="349" name="円/楕円 348"/>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140382</xdr:rowOff>
    </xdr:from>
    <xdr:ext cx="762000" cy="259045"/>
    <xdr:sp macro="" textlink="">
      <xdr:nvSpPr>
        <xdr:cNvPr id="350" name="テキスト ボックス 349"/>
        <xdr:cNvSpPr txBox="1"/>
      </xdr:nvSpPr>
      <xdr:spPr>
        <a:xfrm>
          <a:off x="14020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35499</xdr:rowOff>
    </xdr:from>
    <xdr:to>
      <xdr:col>19</xdr:col>
      <xdr:colOff>533400</xdr:colOff>
      <xdr:row>60</xdr:row>
      <xdr:rowOff>137099</xdr:rowOff>
    </xdr:to>
    <xdr:sp macro="" textlink="">
      <xdr:nvSpPr>
        <xdr:cNvPr id="351" name="円/楕円 350"/>
        <xdr:cNvSpPr/>
      </xdr:nvSpPr>
      <xdr:spPr>
        <a:xfrm>
          <a:off x="13462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147276</xdr:rowOff>
    </xdr:from>
    <xdr:ext cx="762000" cy="259045"/>
    <xdr:sp macro="" textlink="">
      <xdr:nvSpPr>
        <xdr:cNvPr id="352" name="テキスト ボックス 351"/>
        <xdr:cNvSpPr txBox="1"/>
      </xdr:nvSpPr>
      <xdr:spPr>
        <a:xfrm>
          <a:off x="13131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実質公債費比率は類似団体とほぼ同位置にあるが、全国平均や千葉県平均と比較すると下回っている。</a:t>
          </a:r>
          <a:endParaRPr kumimoji="1" lang="en-US" altLang="ja-JP" sz="1300">
            <a:latin typeface="ＭＳ Ｐゴシック"/>
          </a:endParaRPr>
        </a:p>
        <a:p>
          <a:r>
            <a:rPr kumimoji="1" lang="ja-JP" altLang="en-US" sz="1300">
              <a:latin typeface="ＭＳ Ｐゴシック"/>
            </a:rPr>
            <a:t>　今後公債費は減少傾向にあるため、実質公債費比率は改善することが見込まれる。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45176</xdr:rowOff>
    </xdr:from>
    <xdr:to>
      <xdr:col>24</xdr:col>
      <xdr:colOff>558800</xdr:colOff>
      <xdr:row>41</xdr:row>
      <xdr:rowOff>107224</xdr:rowOff>
    </xdr:to>
    <xdr:cxnSp macro="">
      <xdr:nvCxnSpPr>
        <xdr:cNvPr id="387" name="直線コネクタ 386"/>
        <xdr:cNvCxnSpPr/>
      </xdr:nvCxnSpPr>
      <xdr:spPr>
        <a:xfrm flipV="1">
          <a:off x="16179800" y="707462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107224</xdr:rowOff>
    </xdr:from>
    <xdr:to>
      <xdr:col>23</xdr:col>
      <xdr:colOff>406400</xdr:colOff>
      <xdr:row>41</xdr:row>
      <xdr:rowOff>155484</xdr:rowOff>
    </xdr:to>
    <xdr:cxnSp macro="">
      <xdr:nvCxnSpPr>
        <xdr:cNvPr id="390" name="直線コネクタ 389"/>
        <xdr:cNvCxnSpPr/>
      </xdr:nvCxnSpPr>
      <xdr:spPr>
        <a:xfrm flipV="1">
          <a:off x="15290800" y="71366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155484</xdr:rowOff>
    </xdr:from>
    <xdr:to>
      <xdr:col>22</xdr:col>
      <xdr:colOff>203200</xdr:colOff>
      <xdr:row>42</xdr:row>
      <xdr:rowOff>11612</xdr:rowOff>
    </xdr:to>
    <xdr:cxnSp macro="">
      <xdr:nvCxnSpPr>
        <xdr:cNvPr id="393" name="直線コネクタ 392"/>
        <xdr:cNvCxnSpPr/>
      </xdr:nvCxnSpPr>
      <xdr:spPr>
        <a:xfrm flipV="1">
          <a:off x="14401800" y="718493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11612</xdr:rowOff>
    </xdr:from>
    <xdr:to>
      <xdr:col>21</xdr:col>
      <xdr:colOff>0</xdr:colOff>
      <xdr:row>42</xdr:row>
      <xdr:rowOff>39188</xdr:rowOff>
    </xdr:to>
    <xdr:cxnSp macro="">
      <xdr:nvCxnSpPr>
        <xdr:cNvPr id="396" name="直線コネクタ 395"/>
        <xdr:cNvCxnSpPr/>
      </xdr:nvCxnSpPr>
      <xdr:spPr>
        <a:xfrm flipV="1">
          <a:off x="13512800" y="7212512"/>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165826</xdr:rowOff>
    </xdr:from>
    <xdr:to>
      <xdr:col>24</xdr:col>
      <xdr:colOff>609600</xdr:colOff>
      <xdr:row>41</xdr:row>
      <xdr:rowOff>95976</xdr:rowOff>
    </xdr:to>
    <xdr:sp macro="" textlink="">
      <xdr:nvSpPr>
        <xdr:cNvPr id="406" name="円/楕円 405"/>
        <xdr:cNvSpPr/>
      </xdr:nvSpPr>
      <xdr:spPr>
        <a:xfrm>
          <a:off x="169672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10903</xdr:rowOff>
    </xdr:from>
    <xdr:ext cx="762000" cy="259045"/>
    <xdr:sp macro="" textlink="">
      <xdr:nvSpPr>
        <xdr:cNvPr id="407" name="公債費負担の状況該当値テキスト"/>
        <xdr:cNvSpPr txBox="1"/>
      </xdr:nvSpPr>
      <xdr:spPr>
        <a:xfrm>
          <a:off x="17106900" y="686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56424</xdr:rowOff>
    </xdr:from>
    <xdr:to>
      <xdr:col>23</xdr:col>
      <xdr:colOff>457200</xdr:colOff>
      <xdr:row>41</xdr:row>
      <xdr:rowOff>158024</xdr:rowOff>
    </xdr:to>
    <xdr:sp macro="" textlink="">
      <xdr:nvSpPr>
        <xdr:cNvPr id="408" name="円/楕円 407"/>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142801</xdr:rowOff>
    </xdr:from>
    <xdr:ext cx="736600" cy="259045"/>
    <xdr:sp macro="" textlink="">
      <xdr:nvSpPr>
        <xdr:cNvPr id="409" name="テキスト ボックス 408"/>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104684</xdr:rowOff>
    </xdr:from>
    <xdr:to>
      <xdr:col>22</xdr:col>
      <xdr:colOff>254000</xdr:colOff>
      <xdr:row>42</xdr:row>
      <xdr:rowOff>34834</xdr:rowOff>
    </xdr:to>
    <xdr:sp macro="" textlink="">
      <xdr:nvSpPr>
        <xdr:cNvPr id="410" name="円/楕円 409"/>
        <xdr:cNvSpPr/>
      </xdr:nvSpPr>
      <xdr:spPr>
        <a:xfrm>
          <a:off x="15240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19611</xdr:rowOff>
    </xdr:from>
    <xdr:ext cx="762000" cy="259045"/>
    <xdr:sp macro="" textlink="">
      <xdr:nvSpPr>
        <xdr:cNvPr id="411" name="テキスト ボックス 410"/>
        <xdr:cNvSpPr txBox="1"/>
      </xdr:nvSpPr>
      <xdr:spPr>
        <a:xfrm>
          <a:off x="14909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132262</xdr:rowOff>
    </xdr:from>
    <xdr:to>
      <xdr:col>21</xdr:col>
      <xdr:colOff>50800</xdr:colOff>
      <xdr:row>42</xdr:row>
      <xdr:rowOff>62412</xdr:rowOff>
    </xdr:to>
    <xdr:sp macro="" textlink="">
      <xdr:nvSpPr>
        <xdr:cNvPr id="412" name="円/楕円 411"/>
        <xdr:cNvSpPr/>
      </xdr:nvSpPr>
      <xdr:spPr>
        <a:xfrm>
          <a:off x="14351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47189</xdr:rowOff>
    </xdr:from>
    <xdr:ext cx="762000" cy="259045"/>
    <xdr:sp macro="" textlink="">
      <xdr:nvSpPr>
        <xdr:cNvPr id="413" name="テキスト ボックス 412"/>
        <xdr:cNvSpPr txBox="1"/>
      </xdr:nvSpPr>
      <xdr:spPr>
        <a:xfrm>
          <a:off x="14020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159838</xdr:rowOff>
    </xdr:from>
    <xdr:to>
      <xdr:col>19</xdr:col>
      <xdr:colOff>533400</xdr:colOff>
      <xdr:row>42</xdr:row>
      <xdr:rowOff>89988</xdr:rowOff>
    </xdr:to>
    <xdr:sp macro="" textlink="">
      <xdr:nvSpPr>
        <xdr:cNvPr id="414" name="円/楕円 413"/>
        <xdr:cNvSpPr/>
      </xdr:nvSpPr>
      <xdr:spPr>
        <a:xfrm>
          <a:off x="13462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74765</xdr:rowOff>
    </xdr:from>
    <xdr:ext cx="762000" cy="259045"/>
    <xdr:sp macro="" textlink="">
      <xdr:nvSpPr>
        <xdr:cNvPr id="415" name="テキスト ボックス 414"/>
        <xdr:cNvSpPr txBox="1"/>
      </xdr:nvSpPr>
      <xdr:spPr>
        <a:xfrm>
          <a:off x="13131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平成２７年度は大規模事業の起債の償還完了に伴い、公債費が約２億６千万円減ったため、将来負担比率は改善した。</a:t>
          </a:r>
          <a:endParaRPr kumimoji="1" lang="en-US" altLang="ja-JP" sz="1300">
            <a:latin typeface="ＭＳ Ｐゴシック"/>
          </a:endParaRPr>
        </a:p>
        <a:p>
          <a:r>
            <a:rPr kumimoji="1" lang="ja-JP" altLang="en-US" sz="1300">
              <a:latin typeface="ＭＳ Ｐゴシック"/>
            </a:rPr>
            <a:t>　財政推計上、公債費は減少していくので、改善傾向が続くと見られるが、今後も起債発行額を抑制し、後世の負担を軽減するよう努めていく必要がある。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48260</xdr:rowOff>
    </xdr:from>
    <xdr:to>
      <xdr:col>24</xdr:col>
      <xdr:colOff>558800</xdr:colOff>
      <xdr:row>16</xdr:row>
      <xdr:rowOff>9525</xdr:rowOff>
    </xdr:to>
    <xdr:cxnSp macro="">
      <xdr:nvCxnSpPr>
        <xdr:cNvPr id="449" name="直線コネクタ 448"/>
        <xdr:cNvCxnSpPr/>
      </xdr:nvCxnSpPr>
      <xdr:spPr>
        <a:xfrm flipV="1">
          <a:off x="16179800" y="262001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9525</xdr:rowOff>
    </xdr:from>
    <xdr:to>
      <xdr:col>23</xdr:col>
      <xdr:colOff>406400</xdr:colOff>
      <xdr:row>16</xdr:row>
      <xdr:rowOff>9525</xdr:rowOff>
    </xdr:to>
    <xdr:cxnSp macro="">
      <xdr:nvCxnSpPr>
        <xdr:cNvPr id="452" name="直線コネクタ 451"/>
        <xdr:cNvCxnSpPr/>
      </xdr:nvCxnSpPr>
      <xdr:spPr>
        <a:xfrm>
          <a:off x="15290800" y="275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4" name="テキスト ボックス 45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9525</xdr:rowOff>
    </xdr:from>
    <xdr:to>
      <xdr:col>22</xdr:col>
      <xdr:colOff>203200</xdr:colOff>
      <xdr:row>16</xdr:row>
      <xdr:rowOff>52959</xdr:rowOff>
    </xdr:to>
    <xdr:cxnSp macro="">
      <xdr:nvCxnSpPr>
        <xdr:cNvPr id="455" name="直線コネクタ 454"/>
        <xdr:cNvCxnSpPr/>
      </xdr:nvCxnSpPr>
      <xdr:spPr>
        <a:xfrm flipV="1">
          <a:off x="14401800" y="275272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52959</xdr:rowOff>
    </xdr:from>
    <xdr:to>
      <xdr:col>21</xdr:col>
      <xdr:colOff>0</xdr:colOff>
      <xdr:row>16</xdr:row>
      <xdr:rowOff>101219</xdr:rowOff>
    </xdr:to>
    <xdr:cxnSp macro="">
      <xdr:nvCxnSpPr>
        <xdr:cNvPr id="458" name="直線コネクタ 457"/>
        <xdr:cNvCxnSpPr/>
      </xdr:nvCxnSpPr>
      <xdr:spPr>
        <a:xfrm flipV="1">
          <a:off x="13512800" y="279615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2" name="テキスト ボックス 46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168910</xdr:rowOff>
    </xdr:from>
    <xdr:to>
      <xdr:col>24</xdr:col>
      <xdr:colOff>609600</xdr:colOff>
      <xdr:row>15</xdr:row>
      <xdr:rowOff>99060</xdr:rowOff>
    </xdr:to>
    <xdr:sp macro="" textlink="">
      <xdr:nvSpPr>
        <xdr:cNvPr id="468" name="円/楕円 467"/>
        <xdr:cNvSpPr/>
      </xdr:nvSpPr>
      <xdr:spPr>
        <a:xfrm>
          <a:off x="169672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13987</xdr:rowOff>
    </xdr:from>
    <xdr:ext cx="762000" cy="259045"/>
    <xdr:sp macro="" textlink="">
      <xdr:nvSpPr>
        <xdr:cNvPr id="469" name="将来負担の状況該当値テキスト"/>
        <xdr:cNvSpPr txBox="1"/>
      </xdr:nvSpPr>
      <xdr:spPr>
        <a:xfrm>
          <a:off x="17106900" y="241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130175</xdr:rowOff>
    </xdr:from>
    <xdr:to>
      <xdr:col>23</xdr:col>
      <xdr:colOff>457200</xdr:colOff>
      <xdr:row>16</xdr:row>
      <xdr:rowOff>60325</xdr:rowOff>
    </xdr:to>
    <xdr:sp macro="" textlink="">
      <xdr:nvSpPr>
        <xdr:cNvPr id="470" name="円/楕円 469"/>
        <xdr:cNvSpPr/>
      </xdr:nvSpPr>
      <xdr:spPr>
        <a:xfrm>
          <a:off x="16129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45102</xdr:rowOff>
    </xdr:from>
    <xdr:ext cx="736600" cy="259045"/>
    <xdr:sp macro="" textlink="">
      <xdr:nvSpPr>
        <xdr:cNvPr id="471" name="テキスト ボックス 470"/>
        <xdr:cNvSpPr txBox="1"/>
      </xdr:nvSpPr>
      <xdr:spPr>
        <a:xfrm>
          <a:off x="15798800" y="278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130175</xdr:rowOff>
    </xdr:from>
    <xdr:to>
      <xdr:col>22</xdr:col>
      <xdr:colOff>254000</xdr:colOff>
      <xdr:row>16</xdr:row>
      <xdr:rowOff>60325</xdr:rowOff>
    </xdr:to>
    <xdr:sp macro="" textlink="">
      <xdr:nvSpPr>
        <xdr:cNvPr id="472" name="円/楕円 471"/>
        <xdr:cNvSpPr/>
      </xdr:nvSpPr>
      <xdr:spPr>
        <a:xfrm>
          <a:off x="15240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70502</xdr:rowOff>
    </xdr:from>
    <xdr:ext cx="762000" cy="259045"/>
    <xdr:sp macro="" textlink="">
      <xdr:nvSpPr>
        <xdr:cNvPr id="473" name="テキスト ボックス 472"/>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2159</xdr:rowOff>
    </xdr:from>
    <xdr:to>
      <xdr:col>21</xdr:col>
      <xdr:colOff>50800</xdr:colOff>
      <xdr:row>16</xdr:row>
      <xdr:rowOff>103759</xdr:rowOff>
    </xdr:to>
    <xdr:sp macro="" textlink="">
      <xdr:nvSpPr>
        <xdr:cNvPr id="474" name="円/楕円 473"/>
        <xdr:cNvSpPr/>
      </xdr:nvSpPr>
      <xdr:spPr>
        <a:xfrm>
          <a:off x="14351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113936</xdr:rowOff>
    </xdr:from>
    <xdr:ext cx="762000" cy="259045"/>
    <xdr:sp macro="" textlink="">
      <xdr:nvSpPr>
        <xdr:cNvPr id="475" name="テキスト ボックス 474"/>
        <xdr:cNvSpPr txBox="1"/>
      </xdr:nvSpPr>
      <xdr:spPr>
        <a:xfrm>
          <a:off x="14020800" y="251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50419</xdr:rowOff>
    </xdr:from>
    <xdr:to>
      <xdr:col>19</xdr:col>
      <xdr:colOff>533400</xdr:colOff>
      <xdr:row>16</xdr:row>
      <xdr:rowOff>152019</xdr:rowOff>
    </xdr:to>
    <xdr:sp macro="" textlink="">
      <xdr:nvSpPr>
        <xdr:cNvPr id="476" name="円/楕円 475"/>
        <xdr:cNvSpPr/>
      </xdr:nvSpPr>
      <xdr:spPr>
        <a:xfrm>
          <a:off x="13462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162196</xdr:rowOff>
    </xdr:from>
    <xdr:ext cx="762000" cy="259045"/>
    <xdr:sp macro="" textlink="">
      <xdr:nvSpPr>
        <xdr:cNvPr id="477" name="テキスト ボックス 476"/>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類似団体と比べ高い傾向にある。</a:t>
          </a:r>
          <a:endParaRPr kumimoji="1" lang="en-US" altLang="ja-JP" sz="1300">
            <a:latin typeface="ＭＳ Ｐゴシック"/>
          </a:endParaRPr>
        </a:p>
        <a:p>
          <a:r>
            <a:rPr kumimoji="1" lang="ja-JP" altLang="en-US" sz="1300">
              <a:latin typeface="ＭＳ Ｐゴシック"/>
            </a:rPr>
            <a:t>　現在学校給食センター調理業務の委託等により、定員管理の適正化を図っているところである。</a:t>
          </a:r>
          <a:endParaRPr kumimoji="1" lang="en-US" altLang="ja-JP" sz="1300">
            <a:latin typeface="ＭＳ Ｐゴシック"/>
          </a:endParaRPr>
        </a:p>
        <a:p>
          <a:r>
            <a:rPr kumimoji="1" lang="ja-JP" altLang="en-US" sz="1300">
              <a:latin typeface="ＭＳ Ｐゴシック"/>
            </a:rPr>
            <a:t>　平成２７年度は職員の給与の削減等により、２．９ポイントの数値の改善が見られた。</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119380</xdr:rowOff>
    </xdr:to>
    <xdr:cxnSp macro="">
      <xdr:nvCxnSpPr>
        <xdr:cNvPr id="66" name="直線コネクタ 65"/>
        <xdr:cNvCxnSpPr/>
      </xdr:nvCxnSpPr>
      <xdr:spPr>
        <a:xfrm flipV="1">
          <a:off x="3987800" y="64135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38</xdr:row>
      <xdr:rowOff>127000</xdr:rowOff>
    </xdr:to>
    <xdr:cxnSp macro="">
      <xdr:nvCxnSpPr>
        <xdr:cNvPr id="69" name="直線コネクタ 68"/>
        <xdr:cNvCxnSpPr/>
      </xdr:nvCxnSpPr>
      <xdr:spPr>
        <a:xfrm flipV="1">
          <a:off x="3098800" y="663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69850</xdr:rowOff>
    </xdr:to>
    <xdr:cxnSp macro="">
      <xdr:nvCxnSpPr>
        <xdr:cNvPr id="72" name="直線コネクタ 71"/>
        <xdr:cNvCxnSpPr/>
      </xdr:nvCxnSpPr>
      <xdr:spPr>
        <a:xfrm flipV="1">
          <a:off x="2209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69850</xdr:rowOff>
    </xdr:to>
    <xdr:cxnSp macro="">
      <xdr:nvCxnSpPr>
        <xdr:cNvPr id="75" name="直線コネクタ 74"/>
        <xdr:cNvCxnSpPr/>
      </xdr:nvCxnSpPr>
      <xdr:spPr>
        <a:xfrm>
          <a:off x="1320800" y="6703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3" name="円/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物件費が類似団体と比較して高い水準にあるのは、ごみ処理に要する経費の増加や職員数の削減等により、民間委託等を推進していることなどのためである。</a:t>
          </a:r>
          <a:endParaRPr kumimoji="1" lang="en-US" altLang="ja-JP" sz="1300">
            <a:latin typeface="ＭＳ Ｐゴシック"/>
          </a:endParaRPr>
        </a:p>
        <a:p>
          <a:r>
            <a:rPr kumimoji="1" lang="ja-JP" altLang="en-US" sz="1300">
              <a:latin typeface="ＭＳ Ｐゴシック"/>
            </a:rPr>
            <a:t>　平成２７年度は、電力事業者を入札で選定した結果、電気料金の削減につながった影響もあり、前年度より１．３ポイントの改善が見られたが、今後とも、事務事業の見直し等により、コスト削減に向けた取組を積極的に行う。</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133350</xdr:rowOff>
    </xdr:from>
    <xdr:to>
      <xdr:col>24</xdr:col>
      <xdr:colOff>31750</xdr:colOff>
      <xdr:row>18</xdr:row>
      <xdr:rowOff>127000</xdr:rowOff>
    </xdr:to>
    <xdr:cxnSp macro="">
      <xdr:nvCxnSpPr>
        <xdr:cNvPr id="127" name="直線コネクタ 126"/>
        <xdr:cNvCxnSpPr/>
      </xdr:nvCxnSpPr>
      <xdr:spPr>
        <a:xfrm flipV="1">
          <a:off x="15671800" y="3048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18</xdr:row>
      <xdr:rowOff>127000</xdr:rowOff>
    </xdr:to>
    <xdr:cxnSp macro="">
      <xdr:nvCxnSpPr>
        <xdr:cNvPr id="130" name="直線コネクタ 129"/>
        <xdr:cNvCxnSpPr/>
      </xdr:nvCxnSpPr>
      <xdr:spPr>
        <a:xfrm>
          <a:off x="14782800" y="3111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25400</xdr:rowOff>
    </xdr:to>
    <xdr:cxnSp macro="">
      <xdr:nvCxnSpPr>
        <xdr:cNvPr id="133" name="直線コネクタ 132"/>
        <xdr:cNvCxnSpPr/>
      </xdr:nvCxnSpPr>
      <xdr:spPr>
        <a:xfrm>
          <a:off x="13893800" y="309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12700</xdr:rowOff>
    </xdr:to>
    <xdr:cxnSp macro="">
      <xdr:nvCxnSpPr>
        <xdr:cNvPr id="136" name="直線コネクタ 135"/>
        <xdr:cNvCxnSpPr/>
      </xdr:nvCxnSpPr>
      <xdr:spPr>
        <a:xfrm>
          <a:off x="13004800" y="309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6" name="円/楕円 145"/>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54627</xdr:rowOff>
    </xdr:from>
    <xdr:ext cx="762000" cy="259045"/>
    <xdr:sp macro="" textlink="">
      <xdr:nvSpPr>
        <xdr:cNvPr id="147" name="物件費該当値テキスト"/>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8" name="円/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146050</xdr:rowOff>
    </xdr:from>
    <xdr:to>
      <xdr:col>21</xdr:col>
      <xdr:colOff>412750</xdr:colOff>
      <xdr:row>18</xdr:row>
      <xdr:rowOff>76200</xdr:rowOff>
    </xdr:to>
    <xdr:sp macro="" textlink="">
      <xdr:nvSpPr>
        <xdr:cNvPr id="150" name="円/楕円 149"/>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60977</xdr:rowOff>
    </xdr:from>
    <xdr:ext cx="762000" cy="259045"/>
    <xdr:sp macro="" textlink="">
      <xdr:nvSpPr>
        <xdr:cNvPr id="151" name="テキスト ボックス 150"/>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52" name="円/楕円 151"/>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53" name="テキスト ボックス 152"/>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4" name="円/楕円 153"/>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5" name="テキスト ボックス 154"/>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類似団体と比較して高い傾向が続いている。</a:t>
          </a:r>
          <a:endParaRPr kumimoji="1" lang="en-US" altLang="ja-JP" sz="1200">
            <a:latin typeface="ＭＳ Ｐゴシック"/>
          </a:endParaRPr>
        </a:p>
        <a:p>
          <a:r>
            <a:rPr kumimoji="1" lang="ja-JP" altLang="en-US" sz="1200">
              <a:latin typeface="ＭＳ Ｐゴシック"/>
            </a:rPr>
            <a:t>　特に平成２７年度は数値が１．６</a:t>
          </a:r>
          <a:r>
            <a:rPr kumimoji="1" lang="ja-JP" altLang="ja-JP" sz="1200">
              <a:solidFill>
                <a:schemeClr val="dk1"/>
              </a:solidFill>
              <a:effectLst/>
              <a:latin typeface="+mn-lt"/>
              <a:ea typeface="+mn-ea"/>
              <a:cs typeface="+mn-cs"/>
            </a:rPr>
            <a:t>ポイントも増となっているが、要因としては、</a:t>
          </a:r>
          <a:r>
            <a:rPr kumimoji="1" lang="ja-JP" altLang="en-US" sz="1200">
              <a:latin typeface="ＭＳ Ｐゴシック"/>
            </a:rPr>
            <a:t>生活保護費中医療扶助費が約１億５千万円増、障害者自立支援給付費約９千万円増、保育園運営費約４千万円増、重度心身障害者（児）医療助成事業費約３千万円増などとなっている。</a:t>
          </a:r>
          <a:endParaRPr kumimoji="1" lang="en-US" altLang="ja-JP" sz="1200">
            <a:latin typeface="ＭＳ Ｐゴシック"/>
          </a:endParaRPr>
        </a:p>
        <a:p>
          <a:r>
            <a:rPr kumimoji="1" lang="ja-JP" altLang="en-US" sz="1200">
              <a:latin typeface="ＭＳ Ｐゴシック"/>
            </a:rPr>
            <a:t>　今後健康づくり推進計画を策定する予定であり、それにより医療費等扶助費の抑制につなげたい。　　</a:t>
          </a:r>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121557</xdr:rowOff>
    </xdr:to>
    <xdr:cxnSp macro="">
      <xdr:nvCxnSpPr>
        <xdr:cNvPr id="190" name="直線コネクタ 189"/>
        <xdr:cNvCxnSpPr/>
      </xdr:nvCxnSpPr>
      <xdr:spPr>
        <a:xfrm>
          <a:off x="3987800" y="95485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34472</xdr:rowOff>
    </xdr:to>
    <xdr:cxnSp macro="">
      <xdr:nvCxnSpPr>
        <xdr:cNvPr id="193" name="直線コネクタ 192"/>
        <xdr:cNvCxnSpPr/>
      </xdr:nvCxnSpPr>
      <xdr:spPr>
        <a:xfrm flipV="1">
          <a:off x="3098800" y="9548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56</xdr:row>
      <xdr:rowOff>34472</xdr:rowOff>
    </xdr:to>
    <xdr:cxnSp macro="">
      <xdr:nvCxnSpPr>
        <xdr:cNvPr id="196" name="直線コネクタ 195"/>
        <xdr:cNvCxnSpPr/>
      </xdr:nvCxnSpPr>
      <xdr:spPr>
        <a:xfrm>
          <a:off x="2209800" y="94832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9978</xdr:rowOff>
    </xdr:from>
    <xdr:to>
      <xdr:col>3</xdr:col>
      <xdr:colOff>142875</xdr:colOff>
      <xdr:row>55</xdr:row>
      <xdr:rowOff>53522</xdr:rowOff>
    </xdr:to>
    <xdr:cxnSp macro="">
      <xdr:nvCxnSpPr>
        <xdr:cNvPr id="199" name="直線コネクタ 198"/>
        <xdr:cNvCxnSpPr/>
      </xdr:nvCxnSpPr>
      <xdr:spPr>
        <a:xfrm>
          <a:off x="1320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70757</xdr:rowOff>
    </xdr:from>
    <xdr:to>
      <xdr:col>7</xdr:col>
      <xdr:colOff>66675</xdr:colOff>
      <xdr:row>57</xdr:row>
      <xdr:rowOff>907</xdr:rowOff>
    </xdr:to>
    <xdr:sp macro="" textlink="">
      <xdr:nvSpPr>
        <xdr:cNvPr id="209" name="円/楕円 208"/>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42834</xdr:rowOff>
    </xdr:from>
    <xdr:ext cx="762000" cy="259045"/>
    <xdr:sp macro="" textlink="">
      <xdr:nvSpPr>
        <xdr:cNvPr id="210"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12" name="テキスト ボックス 211"/>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155122</xdr:rowOff>
    </xdr:from>
    <xdr:to>
      <xdr:col>4</xdr:col>
      <xdr:colOff>396875</xdr:colOff>
      <xdr:row>56</xdr:row>
      <xdr:rowOff>85272</xdr:rowOff>
    </xdr:to>
    <xdr:sp macro="" textlink="">
      <xdr:nvSpPr>
        <xdr:cNvPr id="213" name="円/楕円 212"/>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214" name="テキスト ボックス 213"/>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6" name="テキスト ボックス 215"/>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17" name="円/楕円 216"/>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18" name="テキスト ボックス 217"/>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その他に分類される経常収支比率は類似団体を下回っている。</a:t>
          </a:r>
          <a:endParaRPr kumimoji="1" lang="en-US" altLang="ja-JP" sz="1300">
            <a:latin typeface="ＭＳ Ｐゴシック"/>
          </a:endParaRPr>
        </a:p>
        <a:p>
          <a:r>
            <a:rPr kumimoji="1" lang="ja-JP" altLang="en-US" sz="1300">
              <a:latin typeface="ＭＳ Ｐゴシック"/>
            </a:rPr>
            <a:t>　しかしながら、繰出金については増加傾向となっているため、今後は、各特別会計の経費の削減や料金（保険料（税））の適正化を図り、税収を主な財源とする普通会計の負担軽減を図るよう努める。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138430</xdr:rowOff>
    </xdr:to>
    <xdr:cxnSp macro="">
      <xdr:nvCxnSpPr>
        <xdr:cNvPr id="251" name="直線コネクタ 250"/>
        <xdr:cNvCxnSpPr/>
      </xdr:nvCxnSpPr>
      <xdr:spPr>
        <a:xfrm>
          <a:off x="15671800" y="9537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107950</xdr:rowOff>
    </xdr:to>
    <xdr:cxnSp macro="">
      <xdr:nvCxnSpPr>
        <xdr:cNvPr id="254" name="直線コネクタ 253"/>
        <xdr:cNvCxnSpPr/>
      </xdr:nvCxnSpPr>
      <xdr:spPr>
        <a:xfrm>
          <a:off x="14782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85090</xdr:rowOff>
    </xdr:to>
    <xdr:cxnSp macro="">
      <xdr:nvCxnSpPr>
        <xdr:cNvPr id="257" name="直線コネクタ 256"/>
        <xdr:cNvCxnSpPr/>
      </xdr:nvCxnSpPr>
      <xdr:spPr>
        <a:xfrm>
          <a:off x="13893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54610</xdr:rowOff>
    </xdr:to>
    <xdr:cxnSp macro="">
      <xdr:nvCxnSpPr>
        <xdr:cNvPr id="260" name="直線コネクタ 259"/>
        <xdr:cNvCxnSpPr/>
      </xdr:nvCxnSpPr>
      <xdr:spPr>
        <a:xfrm>
          <a:off x="13004800" y="9484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0" name="円/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2" name="円/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73" name="テキスト ボックス 272"/>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6" name="円/楕円 275"/>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7" name="テキスト ボックス 276"/>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8" name="円/楕円 277"/>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9" name="テキスト ボックス 278"/>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類似団体と比較してほぼ同程度で推移しているが、平成２７年度は前年度より、生活保護費国庫支出金返還金が約１億１千万円増、消防組合分担金が約６千万円増などの要因により、類似団体よりも０．５ポイント高くなった。</a:t>
          </a:r>
          <a:endParaRPr kumimoji="1" lang="en-US" altLang="ja-JP" sz="1300">
            <a:latin typeface="ＭＳ Ｐゴシック"/>
          </a:endParaRPr>
        </a:p>
        <a:p>
          <a:r>
            <a:rPr kumimoji="1" lang="ja-JP" altLang="en-US" sz="1300">
              <a:latin typeface="ＭＳ Ｐゴシック"/>
            </a:rPr>
            <a:t>　今後とも、組合分担金の精査、補助金の見直しを実施し、削減を図る必要がある。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12700</xdr:rowOff>
    </xdr:to>
    <xdr:cxnSp macro="">
      <xdr:nvCxnSpPr>
        <xdr:cNvPr id="309" name="直線コネクタ 308"/>
        <xdr:cNvCxnSpPr/>
      </xdr:nvCxnSpPr>
      <xdr:spPr>
        <a:xfrm flipV="1">
          <a:off x="15671800" y="6175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35560</xdr:rowOff>
    </xdr:to>
    <xdr:cxnSp macro="">
      <xdr:nvCxnSpPr>
        <xdr:cNvPr id="312" name="直線コネクタ 311"/>
        <xdr:cNvCxnSpPr/>
      </xdr:nvCxnSpPr>
      <xdr:spPr>
        <a:xfrm flipV="1">
          <a:off x="14782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35560</xdr:rowOff>
    </xdr:to>
    <xdr:cxnSp macro="">
      <xdr:nvCxnSpPr>
        <xdr:cNvPr id="315" name="直線コネクタ 314"/>
        <xdr:cNvCxnSpPr/>
      </xdr:nvCxnSpPr>
      <xdr:spPr>
        <a:xfrm>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30988</xdr:rowOff>
    </xdr:to>
    <xdr:cxnSp macro="">
      <xdr:nvCxnSpPr>
        <xdr:cNvPr id="318" name="直線コネクタ 317"/>
        <xdr:cNvCxnSpPr/>
      </xdr:nvCxnSpPr>
      <xdr:spPr>
        <a:xfrm flipV="1">
          <a:off x="13004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8" name="円/楕円 327"/>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96283</xdr:rowOff>
    </xdr:from>
    <xdr:ext cx="762000" cy="259045"/>
    <xdr:sp macro="" textlink="">
      <xdr:nvSpPr>
        <xdr:cNvPr id="329" name="補助費等該当値テキスト"/>
        <xdr:cNvSpPr txBox="1"/>
      </xdr:nvSpPr>
      <xdr:spPr>
        <a:xfrm>
          <a:off x="16598900" y="60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0" name="円/楕円 329"/>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1" name="テキスト ボックス 330"/>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2" name="円/楕円 331"/>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71137</xdr:rowOff>
    </xdr:from>
    <xdr:ext cx="762000" cy="259045"/>
    <xdr:sp macro="" textlink="">
      <xdr:nvSpPr>
        <xdr:cNvPr id="333" name="テキスト ボックス 332"/>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4" name="円/楕円 333"/>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5" name="テキスト ボックス 334"/>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6" name="円/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37" name="テキスト ボックス 336"/>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平成２７年度は前年度より２．２ポイントの改善があった。</a:t>
          </a:r>
          <a:endParaRPr kumimoji="1" lang="en-US" altLang="ja-JP" sz="1300">
            <a:latin typeface="ＭＳ Ｐゴシック"/>
          </a:endParaRPr>
        </a:p>
        <a:p>
          <a:r>
            <a:rPr kumimoji="1" lang="ja-JP" altLang="en-US" sz="1300">
              <a:latin typeface="ＭＳ Ｐゴシック"/>
            </a:rPr>
            <a:t>　大きな要因は、平成７・８年度減税補てん債借換債、八街駅北側地区土地区画整理事業等の償還金額の大きい起債の償還が終了したことによるもので、今後についても公債費の減少傾向は続くため、数値は改善される見込みであ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77</xdr:row>
      <xdr:rowOff>152146</xdr:rowOff>
    </xdr:to>
    <xdr:cxnSp macro="">
      <xdr:nvCxnSpPr>
        <xdr:cNvPr id="368" name="直線コネクタ 367"/>
        <xdr:cNvCxnSpPr/>
      </xdr:nvCxnSpPr>
      <xdr:spPr>
        <a:xfrm flipV="1">
          <a:off x="3987800" y="1315262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35561</xdr:rowOff>
    </xdr:to>
    <xdr:cxnSp macro="">
      <xdr:nvCxnSpPr>
        <xdr:cNvPr id="371" name="直線コネクタ 370"/>
        <xdr:cNvCxnSpPr/>
      </xdr:nvCxnSpPr>
      <xdr:spPr>
        <a:xfrm flipV="1">
          <a:off x="3098800" y="133537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62992</xdr:rowOff>
    </xdr:to>
    <xdr:cxnSp macro="">
      <xdr:nvCxnSpPr>
        <xdr:cNvPr id="374" name="直線コネクタ 373"/>
        <xdr:cNvCxnSpPr/>
      </xdr:nvCxnSpPr>
      <xdr:spPr>
        <a:xfrm flipV="1">
          <a:off x="2209800" y="134086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78</xdr:row>
      <xdr:rowOff>62992</xdr:rowOff>
    </xdr:to>
    <xdr:cxnSp macro="">
      <xdr:nvCxnSpPr>
        <xdr:cNvPr id="377" name="直線コネクタ 376"/>
        <xdr:cNvCxnSpPr/>
      </xdr:nvCxnSpPr>
      <xdr:spPr>
        <a:xfrm>
          <a:off x="1320800" y="13436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7" name="円/楕円 386"/>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8"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89" name="円/楕円 388"/>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16273</xdr:rowOff>
    </xdr:from>
    <xdr:ext cx="736600" cy="259045"/>
    <xdr:sp macro="" textlink="">
      <xdr:nvSpPr>
        <xdr:cNvPr id="390" name="テキスト ボックス 389"/>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1" name="円/楕円 390"/>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2" name="テキスト ボックス 391"/>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xdr:rowOff>
    </xdr:from>
    <xdr:to>
      <xdr:col>3</xdr:col>
      <xdr:colOff>193675</xdr:colOff>
      <xdr:row>78</xdr:row>
      <xdr:rowOff>113792</xdr:rowOff>
    </xdr:to>
    <xdr:sp macro="" textlink="">
      <xdr:nvSpPr>
        <xdr:cNvPr id="393" name="円/楕円 392"/>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94" name="テキスト ボックス 393"/>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95" name="円/楕円 394"/>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96" name="テキスト ボックス 39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人件費、扶助費及び物件費の増加により、類似団体平均を上回っている。</a:t>
          </a:r>
          <a:endParaRPr kumimoji="1" lang="en-US" altLang="ja-JP" sz="1300">
            <a:latin typeface="ＭＳ Ｐゴシック"/>
          </a:endParaRPr>
        </a:p>
        <a:p>
          <a:r>
            <a:rPr kumimoji="1" lang="ja-JP" altLang="en-US" sz="1300">
              <a:latin typeface="ＭＳ Ｐゴシック"/>
            </a:rPr>
            <a:t>　今後も定員の適正化と併せて、事務事業の見直しによる扶助費及び物件費の抑制に努める。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132714</xdr:rowOff>
    </xdr:from>
    <xdr:to>
      <xdr:col>24</xdr:col>
      <xdr:colOff>31750</xdr:colOff>
      <xdr:row>79</xdr:row>
      <xdr:rowOff>98425</xdr:rowOff>
    </xdr:to>
    <xdr:cxnSp macro="">
      <xdr:nvCxnSpPr>
        <xdr:cNvPr id="425" name="直線コネクタ 424"/>
        <xdr:cNvCxnSpPr/>
      </xdr:nvCxnSpPr>
      <xdr:spPr>
        <a:xfrm flipV="1">
          <a:off x="15671800" y="1350581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98425</xdr:rowOff>
    </xdr:from>
    <xdr:to>
      <xdr:col>22</xdr:col>
      <xdr:colOff>565150</xdr:colOff>
      <xdr:row>79</xdr:row>
      <xdr:rowOff>115570</xdr:rowOff>
    </xdr:to>
    <xdr:cxnSp macro="">
      <xdr:nvCxnSpPr>
        <xdr:cNvPr id="428" name="直線コネクタ 427"/>
        <xdr:cNvCxnSpPr/>
      </xdr:nvCxnSpPr>
      <xdr:spPr>
        <a:xfrm flipV="1">
          <a:off x="14782800" y="13642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81280</xdr:rowOff>
    </xdr:from>
    <xdr:to>
      <xdr:col>21</xdr:col>
      <xdr:colOff>361950</xdr:colOff>
      <xdr:row>79</xdr:row>
      <xdr:rowOff>115570</xdr:rowOff>
    </xdr:to>
    <xdr:cxnSp macro="">
      <xdr:nvCxnSpPr>
        <xdr:cNvPr id="431" name="直線コネクタ 430"/>
        <xdr:cNvCxnSpPr/>
      </xdr:nvCxnSpPr>
      <xdr:spPr>
        <a:xfrm>
          <a:off x="13893800" y="13625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24130</xdr:rowOff>
    </xdr:from>
    <xdr:to>
      <xdr:col>20</xdr:col>
      <xdr:colOff>158750</xdr:colOff>
      <xdr:row>79</xdr:row>
      <xdr:rowOff>81280</xdr:rowOff>
    </xdr:to>
    <xdr:cxnSp macro="">
      <xdr:nvCxnSpPr>
        <xdr:cNvPr id="434" name="直線コネクタ 433"/>
        <xdr:cNvCxnSpPr/>
      </xdr:nvCxnSpPr>
      <xdr:spPr>
        <a:xfrm>
          <a:off x="13004800" y="13568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81914</xdr:rowOff>
    </xdr:from>
    <xdr:to>
      <xdr:col>24</xdr:col>
      <xdr:colOff>82550</xdr:colOff>
      <xdr:row>79</xdr:row>
      <xdr:rowOff>12064</xdr:rowOff>
    </xdr:to>
    <xdr:sp macro="" textlink="">
      <xdr:nvSpPr>
        <xdr:cNvPr id="444" name="円/楕円 443"/>
        <xdr:cNvSpPr/>
      </xdr:nvSpPr>
      <xdr:spPr>
        <a:xfrm>
          <a:off x="164592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53991</xdr:rowOff>
    </xdr:from>
    <xdr:ext cx="762000" cy="259045"/>
    <xdr:sp macro="" textlink="">
      <xdr:nvSpPr>
        <xdr:cNvPr id="445" name="公債費以外該当値テキスト"/>
        <xdr:cNvSpPr txBox="1"/>
      </xdr:nvSpPr>
      <xdr:spPr>
        <a:xfrm>
          <a:off x="165989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47625</xdr:rowOff>
    </xdr:from>
    <xdr:to>
      <xdr:col>22</xdr:col>
      <xdr:colOff>615950</xdr:colOff>
      <xdr:row>79</xdr:row>
      <xdr:rowOff>149225</xdr:rowOff>
    </xdr:to>
    <xdr:sp macro="" textlink="">
      <xdr:nvSpPr>
        <xdr:cNvPr id="446" name="円/楕円 445"/>
        <xdr:cNvSpPr/>
      </xdr:nvSpPr>
      <xdr:spPr>
        <a:xfrm>
          <a:off x="15621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134002</xdr:rowOff>
    </xdr:from>
    <xdr:ext cx="736600" cy="259045"/>
    <xdr:sp macro="" textlink="">
      <xdr:nvSpPr>
        <xdr:cNvPr id="447" name="テキスト ボックス 446"/>
        <xdr:cNvSpPr txBox="1"/>
      </xdr:nvSpPr>
      <xdr:spPr>
        <a:xfrm>
          <a:off x="15290800" y="1367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64770</xdr:rowOff>
    </xdr:from>
    <xdr:to>
      <xdr:col>21</xdr:col>
      <xdr:colOff>412750</xdr:colOff>
      <xdr:row>79</xdr:row>
      <xdr:rowOff>166370</xdr:rowOff>
    </xdr:to>
    <xdr:sp macro="" textlink="">
      <xdr:nvSpPr>
        <xdr:cNvPr id="448" name="円/楕円 447"/>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151147</xdr:rowOff>
    </xdr:from>
    <xdr:ext cx="762000" cy="259045"/>
    <xdr:sp macro="" textlink="">
      <xdr:nvSpPr>
        <xdr:cNvPr id="449" name="テキスト ボックス 448"/>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30480</xdr:rowOff>
    </xdr:from>
    <xdr:to>
      <xdr:col>20</xdr:col>
      <xdr:colOff>209550</xdr:colOff>
      <xdr:row>79</xdr:row>
      <xdr:rowOff>132080</xdr:rowOff>
    </xdr:to>
    <xdr:sp macro="" textlink="">
      <xdr:nvSpPr>
        <xdr:cNvPr id="450" name="円/楕円 449"/>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116857</xdr:rowOff>
    </xdr:from>
    <xdr:ext cx="762000" cy="259045"/>
    <xdr:sp macro="" textlink="">
      <xdr:nvSpPr>
        <xdr:cNvPr id="451" name="テキスト ボックス 450"/>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52" name="円/楕円 451"/>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59707</xdr:rowOff>
    </xdr:from>
    <xdr:ext cx="762000" cy="259045"/>
    <xdr:sp macro="" textlink="">
      <xdr:nvSpPr>
        <xdr:cNvPr id="453" name="テキスト ボックス 452"/>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千葉県八街市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16695</xdr:rowOff>
    </xdr:from>
    <xdr:to>
      <xdr:col>4</xdr:col>
      <xdr:colOff>1117600</xdr:colOff>
      <xdr:row>18</xdr:row>
      <xdr:rowOff>54577</xdr:rowOff>
    </xdr:to>
    <xdr:cxnSp macro="">
      <xdr:nvCxnSpPr>
        <xdr:cNvPr id="52" name="直線コネクタ 51"/>
        <xdr:cNvCxnSpPr/>
      </xdr:nvCxnSpPr>
      <xdr:spPr bwMode="auto">
        <a:xfrm>
          <a:off x="5003800" y="3150420"/>
          <a:ext cx="6477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16695</xdr:rowOff>
    </xdr:from>
    <xdr:to>
      <xdr:col>4</xdr:col>
      <xdr:colOff>469900</xdr:colOff>
      <xdr:row>18</xdr:row>
      <xdr:rowOff>19030</xdr:rowOff>
    </xdr:to>
    <xdr:cxnSp macro="">
      <xdr:nvCxnSpPr>
        <xdr:cNvPr id="55" name="直線コネクタ 54"/>
        <xdr:cNvCxnSpPr/>
      </xdr:nvCxnSpPr>
      <xdr:spPr bwMode="auto">
        <a:xfrm flipV="1">
          <a:off x="4305300" y="3150420"/>
          <a:ext cx="698500" cy="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1918</xdr:rowOff>
    </xdr:from>
    <xdr:to>
      <xdr:col>3</xdr:col>
      <xdr:colOff>904875</xdr:colOff>
      <xdr:row>18</xdr:row>
      <xdr:rowOff>19030</xdr:rowOff>
    </xdr:to>
    <xdr:cxnSp macro="">
      <xdr:nvCxnSpPr>
        <xdr:cNvPr id="58" name="直線コネクタ 57"/>
        <xdr:cNvCxnSpPr/>
      </xdr:nvCxnSpPr>
      <xdr:spPr bwMode="auto">
        <a:xfrm>
          <a:off x="3606800" y="3135643"/>
          <a:ext cx="6985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169841</xdr:rowOff>
    </xdr:from>
    <xdr:to>
      <xdr:col>3</xdr:col>
      <xdr:colOff>206375</xdr:colOff>
      <xdr:row>18</xdr:row>
      <xdr:rowOff>1918</xdr:rowOff>
    </xdr:to>
    <xdr:cxnSp macro="">
      <xdr:nvCxnSpPr>
        <xdr:cNvPr id="61" name="直線コネクタ 60"/>
        <xdr:cNvCxnSpPr/>
      </xdr:nvCxnSpPr>
      <xdr:spPr bwMode="auto">
        <a:xfrm>
          <a:off x="2908300" y="3132116"/>
          <a:ext cx="698500" cy="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3777</xdr:rowOff>
    </xdr:from>
    <xdr:to>
      <xdr:col>5</xdr:col>
      <xdr:colOff>34925</xdr:colOff>
      <xdr:row>18</xdr:row>
      <xdr:rowOff>105377</xdr:rowOff>
    </xdr:to>
    <xdr:sp macro="" textlink="">
      <xdr:nvSpPr>
        <xdr:cNvPr id="71" name="円/楕円 70"/>
        <xdr:cNvSpPr/>
      </xdr:nvSpPr>
      <xdr:spPr bwMode="auto">
        <a:xfrm>
          <a:off x="5600700" y="313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147304</xdr:rowOff>
    </xdr:from>
    <xdr:ext cx="762000" cy="259045"/>
    <xdr:sp macro="" textlink="">
      <xdr:nvSpPr>
        <xdr:cNvPr id="72" name="人口1人当たり決算額の推移該当値テキスト130"/>
        <xdr:cNvSpPr txBox="1"/>
      </xdr:nvSpPr>
      <xdr:spPr>
        <a:xfrm>
          <a:off x="5740400" y="31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65,852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137345</xdr:rowOff>
    </xdr:from>
    <xdr:to>
      <xdr:col>4</xdr:col>
      <xdr:colOff>520700</xdr:colOff>
      <xdr:row>18</xdr:row>
      <xdr:rowOff>67495</xdr:rowOff>
    </xdr:to>
    <xdr:sp macro="" textlink="">
      <xdr:nvSpPr>
        <xdr:cNvPr id="73" name="円/楕円 72"/>
        <xdr:cNvSpPr/>
      </xdr:nvSpPr>
      <xdr:spPr bwMode="auto">
        <a:xfrm>
          <a:off x="4953000" y="309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52272</xdr:rowOff>
    </xdr:from>
    <xdr:ext cx="736600" cy="259045"/>
    <xdr:sp macro="" textlink="">
      <xdr:nvSpPr>
        <xdr:cNvPr id="74" name="テキスト ボックス 73"/>
        <xdr:cNvSpPr txBox="1"/>
      </xdr:nvSpPr>
      <xdr:spPr>
        <a:xfrm>
          <a:off x="4622800" y="3185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68,172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139680</xdr:rowOff>
    </xdr:from>
    <xdr:to>
      <xdr:col>3</xdr:col>
      <xdr:colOff>955675</xdr:colOff>
      <xdr:row>18</xdr:row>
      <xdr:rowOff>69830</xdr:rowOff>
    </xdr:to>
    <xdr:sp macro="" textlink="">
      <xdr:nvSpPr>
        <xdr:cNvPr id="75" name="円/楕円 74"/>
        <xdr:cNvSpPr/>
      </xdr:nvSpPr>
      <xdr:spPr bwMode="auto">
        <a:xfrm>
          <a:off x="4254500" y="310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54607</xdr:rowOff>
    </xdr:from>
    <xdr:ext cx="762000" cy="259045"/>
    <xdr:sp macro="" textlink="">
      <xdr:nvSpPr>
        <xdr:cNvPr id="76" name="テキスト ボックス 75"/>
        <xdr:cNvSpPr txBox="1"/>
      </xdr:nvSpPr>
      <xdr:spPr>
        <a:xfrm>
          <a:off x="3924300" y="318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122568</xdr:rowOff>
    </xdr:from>
    <xdr:to>
      <xdr:col>3</xdr:col>
      <xdr:colOff>257175</xdr:colOff>
      <xdr:row>18</xdr:row>
      <xdr:rowOff>52718</xdr:rowOff>
    </xdr:to>
    <xdr:sp macro="" textlink="">
      <xdr:nvSpPr>
        <xdr:cNvPr id="77" name="円/楕円 76"/>
        <xdr:cNvSpPr/>
      </xdr:nvSpPr>
      <xdr:spPr bwMode="auto">
        <a:xfrm>
          <a:off x="3556000" y="3084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37495</xdr:rowOff>
    </xdr:from>
    <xdr:ext cx="762000" cy="259045"/>
    <xdr:sp macro="" textlink="">
      <xdr:nvSpPr>
        <xdr:cNvPr id="78" name="テキスト ボックス 77"/>
        <xdr:cNvSpPr txBox="1"/>
      </xdr:nvSpPr>
      <xdr:spPr>
        <a:xfrm>
          <a:off x="3225800" y="31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119041</xdr:rowOff>
    </xdr:from>
    <xdr:to>
      <xdr:col>2</xdr:col>
      <xdr:colOff>692150</xdr:colOff>
      <xdr:row>18</xdr:row>
      <xdr:rowOff>49191</xdr:rowOff>
    </xdr:to>
    <xdr:sp macro="" textlink="">
      <xdr:nvSpPr>
        <xdr:cNvPr id="79" name="円/楕円 78"/>
        <xdr:cNvSpPr/>
      </xdr:nvSpPr>
      <xdr:spPr bwMode="auto">
        <a:xfrm>
          <a:off x="2857500" y="308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33968</xdr:rowOff>
    </xdr:from>
    <xdr:ext cx="762000" cy="259045"/>
    <xdr:sp macro="" textlink="">
      <xdr:nvSpPr>
        <xdr:cNvPr id="80" name="テキスト ボックス 79"/>
        <xdr:cNvSpPr txBox="1"/>
      </xdr:nvSpPr>
      <xdr:spPr>
        <a:xfrm>
          <a:off x="2527300" y="316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44132</xdr:rowOff>
    </xdr:from>
    <xdr:to>
      <xdr:col>4</xdr:col>
      <xdr:colOff>1117600</xdr:colOff>
      <xdr:row>37</xdr:row>
      <xdr:rowOff>82240</xdr:rowOff>
    </xdr:to>
    <xdr:cxnSp macro="">
      <xdr:nvCxnSpPr>
        <xdr:cNvPr id="112" name="直線コネクタ 111"/>
        <xdr:cNvCxnSpPr/>
      </xdr:nvCxnSpPr>
      <xdr:spPr bwMode="auto">
        <a:xfrm>
          <a:off x="5003800" y="7168832"/>
          <a:ext cx="647700" cy="3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9042</xdr:rowOff>
    </xdr:from>
    <xdr:to>
      <xdr:col>4</xdr:col>
      <xdr:colOff>469900</xdr:colOff>
      <xdr:row>37</xdr:row>
      <xdr:rowOff>44132</xdr:rowOff>
    </xdr:to>
    <xdr:cxnSp macro="">
      <xdr:nvCxnSpPr>
        <xdr:cNvPr id="115" name="直線コネクタ 114"/>
        <xdr:cNvCxnSpPr/>
      </xdr:nvCxnSpPr>
      <xdr:spPr bwMode="auto">
        <a:xfrm>
          <a:off x="4305300" y="7133742"/>
          <a:ext cx="6985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378</xdr:rowOff>
    </xdr:from>
    <xdr:to>
      <xdr:col>3</xdr:col>
      <xdr:colOff>904875</xdr:colOff>
      <xdr:row>37</xdr:row>
      <xdr:rowOff>9042</xdr:rowOff>
    </xdr:to>
    <xdr:cxnSp macro="">
      <xdr:nvCxnSpPr>
        <xdr:cNvPr id="118" name="直線コネクタ 117"/>
        <xdr:cNvCxnSpPr/>
      </xdr:nvCxnSpPr>
      <xdr:spPr bwMode="auto">
        <a:xfrm>
          <a:off x="3606800" y="7125078"/>
          <a:ext cx="698500" cy="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145151</xdr:rowOff>
    </xdr:from>
    <xdr:to>
      <xdr:col>3</xdr:col>
      <xdr:colOff>206375</xdr:colOff>
      <xdr:row>37</xdr:row>
      <xdr:rowOff>378</xdr:rowOff>
    </xdr:to>
    <xdr:cxnSp macro="">
      <xdr:nvCxnSpPr>
        <xdr:cNvPr id="121" name="直線コネクタ 120"/>
        <xdr:cNvCxnSpPr/>
      </xdr:nvCxnSpPr>
      <xdr:spPr bwMode="auto">
        <a:xfrm>
          <a:off x="2908300" y="7098401"/>
          <a:ext cx="698500" cy="2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31440</xdr:rowOff>
    </xdr:from>
    <xdr:to>
      <xdr:col>5</xdr:col>
      <xdr:colOff>34925</xdr:colOff>
      <xdr:row>37</xdr:row>
      <xdr:rowOff>133040</xdr:rowOff>
    </xdr:to>
    <xdr:sp macro="" textlink="">
      <xdr:nvSpPr>
        <xdr:cNvPr id="131" name="円/楕円 130"/>
        <xdr:cNvSpPr/>
      </xdr:nvSpPr>
      <xdr:spPr bwMode="auto">
        <a:xfrm>
          <a:off x="5600700" y="715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3517</xdr:rowOff>
    </xdr:from>
    <xdr:ext cx="762000" cy="259045"/>
    <xdr:sp macro="" textlink="">
      <xdr:nvSpPr>
        <xdr:cNvPr id="132" name="人口1人当たり決算額の推移該当値テキスト445"/>
        <xdr:cNvSpPr txBox="1"/>
      </xdr:nvSpPr>
      <xdr:spPr>
        <a:xfrm>
          <a:off x="5740400" y="71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164782</xdr:rowOff>
    </xdr:from>
    <xdr:to>
      <xdr:col>4</xdr:col>
      <xdr:colOff>520700</xdr:colOff>
      <xdr:row>37</xdr:row>
      <xdr:rowOff>94932</xdr:rowOff>
    </xdr:to>
    <xdr:sp macro="" textlink="">
      <xdr:nvSpPr>
        <xdr:cNvPr id="133" name="円/楕円 132"/>
        <xdr:cNvSpPr/>
      </xdr:nvSpPr>
      <xdr:spPr bwMode="auto">
        <a:xfrm>
          <a:off x="4953000" y="711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79709</xdr:rowOff>
    </xdr:from>
    <xdr:ext cx="736600" cy="259045"/>
    <xdr:sp macro="" textlink="">
      <xdr:nvSpPr>
        <xdr:cNvPr id="134" name="テキスト ボックス 133"/>
        <xdr:cNvSpPr txBox="1"/>
      </xdr:nvSpPr>
      <xdr:spPr>
        <a:xfrm>
          <a:off x="4622800" y="7204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129692</xdr:rowOff>
    </xdr:from>
    <xdr:to>
      <xdr:col>3</xdr:col>
      <xdr:colOff>955675</xdr:colOff>
      <xdr:row>37</xdr:row>
      <xdr:rowOff>59842</xdr:rowOff>
    </xdr:to>
    <xdr:sp macro="" textlink="">
      <xdr:nvSpPr>
        <xdr:cNvPr id="135" name="円/楕円 134"/>
        <xdr:cNvSpPr/>
      </xdr:nvSpPr>
      <xdr:spPr bwMode="auto">
        <a:xfrm>
          <a:off x="4254500" y="708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44619</xdr:rowOff>
    </xdr:from>
    <xdr:ext cx="762000" cy="259045"/>
    <xdr:sp macro="" textlink="">
      <xdr:nvSpPr>
        <xdr:cNvPr id="136" name="テキスト ボックス 135"/>
        <xdr:cNvSpPr txBox="1"/>
      </xdr:nvSpPr>
      <xdr:spPr>
        <a:xfrm>
          <a:off x="3924300" y="71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121028</xdr:rowOff>
    </xdr:from>
    <xdr:to>
      <xdr:col>3</xdr:col>
      <xdr:colOff>257175</xdr:colOff>
      <xdr:row>37</xdr:row>
      <xdr:rowOff>51178</xdr:rowOff>
    </xdr:to>
    <xdr:sp macro="" textlink="">
      <xdr:nvSpPr>
        <xdr:cNvPr id="137" name="円/楕円 136"/>
        <xdr:cNvSpPr/>
      </xdr:nvSpPr>
      <xdr:spPr bwMode="auto">
        <a:xfrm>
          <a:off x="3556000" y="707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35955</xdr:rowOff>
    </xdr:from>
    <xdr:ext cx="762000" cy="259045"/>
    <xdr:sp macro="" textlink="">
      <xdr:nvSpPr>
        <xdr:cNvPr id="138" name="テキスト ボックス 137"/>
        <xdr:cNvSpPr txBox="1"/>
      </xdr:nvSpPr>
      <xdr:spPr>
        <a:xfrm>
          <a:off x="3225800" y="716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94351</xdr:rowOff>
    </xdr:from>
    <xdr:to>
      <xdr:col>2</xdr:col>
      <xdr:colOff>692150</xdr:colOff>
      <xdr:row>37</xdr:row>
      <xdr:rowOff>24501</xdr:rowOff>
    </xdr:to>
    <xdr:sp macro="" textlink="">
      <xdr:nvSpPr>
        <xdr:cNvPr id="139" name="円/楕円 138"/>
        <xdr:cNvSpPr/>
      </xdr:nvSpPr>
      <xdr:spPr bwMode="auto">
        <a:xfrm>
          <a:off x="2857500" y="704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9278</xdr:rowOff>
    </xdr:from>
    <xdr:ext cx="762000" cy="259045"/>
    <xdr:sp macro="" textlink="">
      <xdr:nvSpPr>
        <xdr:cNvPr id="140" name="テキスト ボックス 139"/>
        <xdr:cNvSpPr txBox="1"/>
      </xdr:nvSpPr>
      <xdr:spPr>
        <a:xfrm>
          <a:off x="2527300" y="713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127698</xdr:rowOff>
    </xdr:from>
    <xdr:to>
      <xdr:col>6</xdr:col>
      <xdr:colOff>511175</xdr:colOff>
      <xdr:row>38</xdr:row>
      <xdr:rowOff>13818</xdr:rowOff>
    </xdr:to>
    <xdr:cxnSp macro="">
      <xdr:nvCxnSpPr>
        <xdr:cNvPr id="61" name="直線コネクタ 60"/>
        <xdr:cNvCxnSpPr/>
      </xdr:nvCxnSpPr>
      <xdr:spPr>
        <a:xfrm>
          <a:off x="3797300" y="6471348"/>
          <a:ext cx="838200" cy="5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127698</xdr:rowOff>
    </xdr:from>
    <xdr:to>
      <xdr:col>5</xdr:col>
      <xdr:colOff>358775</xdr:colOff>
      <xdr:row>37</xdr:row>
      <xdr:rowOff>134842</xdr:rowOff>
    </xdr:to>
    <xdr:cxnSp macro="">
      <xdr:nvCxnSpPr>
        <xdr:cNvPr id="64" name="直線コネクタ 63"/>
        <xdr:cNvCxnSpPr/>
      </xdr:nvCxnSpPr>
      <xdr:spPr>
        <a:xfrm flipV="1">
          <a:off x="2908300" y="6471348"/>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100343</xdr:rowOff>
    </xdr:from>
    <xdr:to>
      <xdr:col>4</xdr:col>
      <xdr:colOff>155575</xdr:colOff>
      <xdr:row>37</xdr:row>
      <xdr:rowOff>134842</xdr:rowOff>
    </xdr:to>
    <xdr:cxnSp macro="">
      <xdr:nvCxnSpPr>
        <xdr:cNvPr id="67" name="直線コネクタ 66"/>
        <xdr:cNvCxnSpPr/>
      </xdr:nvCxnSpPr>
      <xdr:spPr>
        <a:xfrm>
          <a:off x="2019300" y="6443993"/>
          <a:ext cx="889000" cy="3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100343</xdr:rowOff>
    </xdr:from>
    <xdr:to>
      <xdr:col>2</xdr:col>
      <xdr:colOff>638175</xdr:colOff>
      <xdr:row>37</xdr:row>
      <xdr:rowOff>104153</xdr:rowOff>
    </xdr:to>
    <xdr:cxnSp macro="">
      <xdr:nvCxnSpPr>
        <xdr:cNvPr id="70" name="直線コネクタ 69"/>
        <xdr:cNvCxnSpPr/>
      </xdr:nvCxnSpPr>
      <xdr:spPr>
        <a:xfrm flipV="1">
          <a:off x="1130300" y="644399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134468</xdr:rowOff>
    </xdr:from>
    <xdr:to>
      <xdr:col>6</xdr:col>
      <xdr:colOff>561975</xdr:colOff>
      <xdr:row>38</xdr:row>
      <xdr:rowOff>64618</xdr:rowOff>
    </xdr:to>
    <xdr:sp macro="" textlink="">
      <xdr:nvSpPr>
        <xdr:cNvPr id="80" name="円/楕円 79"/>
        <xdr:cNvSpPr/>
      </xdr:nvSpPr>
      <xdr:spPr>
        <a:xfrm>
          <a:off x="4584700" y="64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49395</xdr:rowOff>
    </xdr:from>
    <xdr:ext cx="534377" cy="259045"/>
    <xdr:sp macro="" textlink="">
      <xdr:nvSpPr>
        <xdr:cNvPr id="81" name="人件費該当値テキスト"/>
        <xdr:cNvSpPr txBox="1"/>
      </xdr:nvSpPr>
      <xdr:spPr>
        <a:xfrm>
          <a:off x="4686300" y="639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76898</xdr:rowOff>
    </xdr:from>
    <xdr:to>
      <xdr:col>5</xdr:col>
      <xdr:colOff>409575</xdr:colOff>
      <xdr:row>38</xdr:row>
      <xdr:rowOff>7048</xdr:rowOff>
    </xdr:to>
    <xdr:sp macro="" textlink="">
      <xdr:nvSpPr>
        <xdr:cNvPr id="82" name="円/楕円 81"/>
        <xdr:cNvSpPr/>
      </xdr:nvSpPr>
      <xdr:spPr>
        <a:xfrm>
          <a:off x="3746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169625</xdr:rowOff>
    </xdr:from>
    <xdr:ext cx="534377" cy="259045"/>
    <xdr:sp macro="" textlink="">
      <xdr:nvSpPr>
        <xdr:cNvPr id="83" name="テキスト ボックス 82"/>
        <xdr:cNvSpPr txBox="1"/>
      </xdr:nvSpPr>
      <xdr:spPr>
        <a:xfrm>
          <a:off x="3530111" y="65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84042</xdr:rowOff>
    </xdr:from>
    <xdr:to>
      <xdr:col>4</xdr:col>
      <xdr:colOff>206375</xdr:colOff>
      <xdr:row>38</xdr:row>
      <xdr:rowOff>14192</xdr:rowOff>
    </xdr:to>
    <xdr:sp macro="" textlink="">
      <xdr:nvSpPr>
        <xdr:cNvPr id="84" name="円/楕円 83"/>
        <xdr:cNvSpPr/>
      </xdr:nvSpPr>
      <xdr:spPr>
        <a:xfrm>
          <a:off x="28575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5319</xdr:rowOff>
    </xdr:from>
    <xdr:ext cx="534377" cy="259045"/>
    <xdr:sp macro="" textlink="">
      <xdr:nvSpPr>
        <xdr:cNvPr id="85" name="テキスト ボックス 84"/>
        <xdr:cNvSpPr txBox="1"/>
      </xdr:nvSpPr>
      <xdr:spPr>
        <a:xfrm>
          <a:off x="2641111" y="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53,255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49543</xdr:rowOff>
    </xdr:from>
    <xdr:to>
      <xdr:col>3</xdr:col>
      <xdr:colOff>3175</xdr:colOff>
      <xdr:row>37</xdr:row>
      <xdr:rowOff>151143</xdr:rowOff>
    </xdr:to>
    <xdr:sp macro="" textlink="">
      <xdr:nvSpPr>
        <xdr:cNvPr id="86" name="円/楕円 85"/>
        <xdr:cNvSpPr/>
      </xdr:nvSpPr>
      <xdr:spPr>
        <a:xfrm>
          <a:off x="1968500" y="63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142270</xdr:rowOff>
    </xdr:from>
    <xdr:ext cx="534377" cy="259045"/>
    <xdr:sp macro="" textlink="">
      <xdr:nvSpPr>
        <xdr:cNvPr id="87" name="テキスト ボックス 86"/>
        <xdr:cNvSpPr txBox="1"/>
      </xdr:nvSpPr>
      <xdr:spPr>
        <a:xfrm>
          <a:off x="1752111" y="64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53353</xdr:rowOff>
    </xdr:from>
    <xdr:to>
      <xdr:col>1</xdr:col>
      <xdr:colOff>485775</xdr:colOff>
      <xdr:row>37</xdr:row>
      <xdr:rowOff>154953</xdr:rowOff>
    </xdr:to>
    <xdr:sp macro="" textlink="">
      <xdr:nvSpPr>
        <xdr:cNvPr id="88" name="円/楕円 87"/>
        <xdr:cNvSpPr/>
      </xdr:nvSpPr>
      <xdr:spPr>
        <a:xfrm>
          <a:off x="1079500" y="63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146080</xdr:rowOff>
    </xdr:from>
    <xdr:ext cx="534377" cy="259045"/>
    <xdr:sp macro="" textlink="">
      <xdr:nvSpPr>
        <xdr:cNvPr id="89" name="テキスト ボックス 88"/>
        <xdr:cNvSpPr txBox="1"/>
      </xdr:nvSpPr>
      <xdr:spPr>
        <a:xfrm>
          <a:off x="863111" y="64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165870</xdr:rowOff>
    </xdr:from>
    <xdr:to>
      <xdr:col>6</xdr:col>
      <xdr:colOff>511175</xdr:colOff>
      <xdr:row>58</xdr:row>
      <xdr:rowOff>166725</xdr:rowOff>
    </xdr:to>
    <xdr:cxnSp macro="">
      <xdr:nvCxnSpPr>
        <xdr:cNvPr id="118" name="直線コネクタ 117"/>
        <xdr:cNvCxnSpPr/>
      </xdr:nvCxnSpPr>
      <xdr:spPr>
        <a:xfrm>
          <a:off x="3797300" y="10109970"/>
          <a:ext cx="8382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165870</xdr:rowOff>
    </xdr:from>
    <xdr:to>
      <xdr:col>5</xdr:col>
      <xdr:colOff>358775</xdr:colOff>
      <xdr:row>58</xdr:row>
      <xdr:rowOff>166170</xdr:rowOff>
    </xdr:to>
    <xdr:cxnSp macro="">
      <xdr:nvCxnSpPr>
        <xdr:cNvPr id="121" name="直線コネクタ 120"/>
        <xdr:cNvCxnSpPr/>
      </xdr:nvCxnSpPr>
      <xdr:spPr>
        <a:xfrm flipV="1">
          <a:off x="2908300" y="10109970"/>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166170</xdr:rowOff>
    </xdr:from>
    <xdr:to>
      <xdr:col>4</xdr:col>
      <xdr:colOff>155575</xdr:colOff>
      <xdr:row>58</xdr:row>
      <xdr:rowOff>166688</xdr:rowOff>
    </xdr:to>
    <xdr:cxnSp macro="">
      <xdr:nvCxnSpPr>
        <xdr:cNvPr id="124" name="直線コネクタ 123"/>
        <xdr:cNvCxnSpPr/>
      </xdr:nvCxnSpPr>
      <xdr:spPr>
        <a:xfrm flipV="1">
          <a:off x="2019300" y="10110270"/>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165709</xdr:rowOff>
    </xdr:from>
    <xdr:to>
      <xdr:col>2</xdr:col>
      <xdr:colOff>638175</xdr:colOff>
      <xdr:row>58</xdr:row>
      <xdr:rowOff>166688</xdr:rowOff>
    </xdr:to>
    <xdr:cxnSp macro="">
      <xdr:nvCxnSpPr>
        <xdr:cNvPr id="127" name="直線コネクタ 126"/>
        <xdr:cNvCxnSpPr/>
      </xdr:nvCxnSpPr>
      <xdr:spPr>
        <a:xfrm>
          <a:off x="1130300" y="1010980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115925</xdr:rowOff>
    </xdr:from>
    <xdr:to>
      <xdr:col>6</xdr:col>
      <xdr:colOff>561975</xdr:colOff>
      <xdr:row>59</xdr:row>
      <xdr:rowOff>46075</xdr:rowOff>
    </xdr:to>
    <xdr:sp macro="" textlink="">
      <xdr:nvSpPr>
        <xdr:cNvPr id="137" name="円/楕円 136"/>
        <xdr:cNvSpPr/>
      </xdr:nvSpPr>
      <xdr:spPr>
        <a:xfrm>
          <a:off x="4584700" y="100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115070</xdr:rowOff>
    </xdr:from>
    <xdr:to>
      <xdr:col>5</xdr:col>
      <xdr:colOff>409575</xdr:colOff>
      <xdr:row>59</xdr:row>
      <xdr:rowOff>45220</xdr:rowOff>
    </xdr:to>
    <xdr:sp macro="" textlink="">
      <xdr:nvSpPr>
        <xdr:cNvPr id="139" name="円/楕円 138"/>
        <xdr:cNvSpPr/>
      </xdr:nvSpPr>
      <xdr:spPr>
        <a:xfrm>
          <a:off x="3746500" y="10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36347</xdr:rowOff>
    </xdr:from>
    <xdr:ext cx="534377" cy="259045"/>
    <xdr:sp macro="" textlink="">
      <xdr:nvSpPr>
        <xdr:cNvPr id="140" name="テキスト ボックス 139"/>
        <xdr:cNvSpPr txBox="1"/>
      </xdr:nvSpPr>
      <xdr:spPr>
        <a:xfrm>
          <a:off x="3530111" y="1015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115370</xdr:rowOff>
    </xdr:from>
    <xdr:to>
      <xdr:col>4</xdr:col>
      <xdr:colOff>206375</xdr:colOff>
      <xdr:row>59</xdr:row>
      <xdr:rowOff>45520</xdr:rowOff>
    </xdr:to>
    <xdr:sp macro="" textlink="">
      <xdr:nvSpPr>
        <xdr:cNvPr id="141" name="円/楕円 140"/>
        <xdr:cNvSpPr/>
      </xdr:nvSpPr>
      <xdr:spPr>
        <a:xfrm>
          <a:off x="2857500" y="100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36647</xdr:rowOff>
    </xdr:from>
    <xdr:ext cx="534377" cy="259045"/>
    <xdr:sp macro="" textlink="">
      <xdr:nvSpPr>
        <xdr:cNvPr id="142" name="テキスト ボックス 141"/>
        <xdr:cNvSpPr txBox="1"/>
      </xdr:nvSpPr>
      <xdr:spPr>
        <a:xfrm>
          <a:off x="2641111" y="101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115888</xdr:rowOff>
    </xdr:from>
    <xdr:to>
      <xdr:col>3</xdr:col>
      <xdr:colOff>3175</xdr:colOff>
      <xdr:row>59</xdr:row>
      <xdr:rowOff>46038</xdr:rowOff>
    </xdr:to>
    <xdr:sp macro="" textlink="">
      <xdr:nvSpPr>
        <xdr:cNvPr id="143" name="円/楕円 142"/>
        <xdr:cNvSpPr/>
      </xdr:nvSpPr>
      <xdr:spPr>
        <a:xfrm>
          <a:off x="1968500" y="100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37165</xdr:rowOff>
    </xdr:from>
    <xdr:ext cx="534377" cy="259045"/>
    <xdr:sp macro="" textlink="">
      <xdr:nvSpPr>
        <xdr:cNvPr id="144" name="テキスト ボックス 143"/>
        <xdr:cNvSpPr txBox="1"/>
      </xdr:nvSpPr>
      <xdr:spPr>
        <a:xfrm>
          <a:off x="1752111" y="101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114909</xdr:rowOff>
    </xdr:from>
    <xdr:to>
      <xdr:col>1</xdr:col>
      <xdr:colOff>485775</xdr:colOff>
      <xdr:row>59</xdr:row>
      <xdr:rowOff>45059</xdr:rowOff>
    </xdr:to>
    <xdr:sp macro="" textlink="">
      <xdr:nvSpPr>
        <xdr:cNvPr id="145" name="円/楕円 144"/>
        <xdr:cNvSpPr/>
      </xdr:nvSpPr>
      <xdr:spPr>
        <a:xfrm>
          <a:off x="1079500" y="1005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36186</xdr:rowOff>
    </xdr:from>
    <xdr:ext cx="534377" cy="259045"/>
    <xdr:sp macro="" textlink="">
      <xdr:nvSpPr>
        <xdr:cNvPr id="146" name="テキスト ボックス 145"/>
        <xdr:cNvSpPr txBox="1"/>
      </xdr:nvSpPr>
      <xdr:spPr>
        <a:xfrm>
          <a:off x="863111" y="1015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51095</xdr:rowOff>
    </xdr:from>
    <xdr:to>
      <xdr:col>6</xdr:col>
      <xdr:colOff>511175</xdr:colOff>
      <xdr:row>78</xdr:row>
      <xdr:rowOff>74868</xdr:rowOff>
    </xdr:to>
    <xdr:cxnSp macro="">
      <xdr:nvCxnSpPr>
        <xdr:cNvPr id="173" name="直線コネクタ 172"/>
        <xdr:cNvCxnSpPr/>
      </xdr:nvCxnSpPr>
      <xdr:spPr>
        <a:xfrm>
          <a:off x="3797300" y="13424195"/>
          <a:ext cx="8382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51095</xdr:rowOff>
    </xdr:from>
    <xdr:to>
      <xdr:col>5</xdr:col>
      <xdr:colOff>358775</xdr:colOff>
      <xdr:row>78</xdr:row>
      <xdr:rowOff>57770</xdr:rowOff>
    </xdr:to>
    <xdr:cxnSp macro="">
      <xdr:nvCxnSpPr>
        <xdr:cNvPr id="176" name="直線コネクタ 175"/>
        <xdr:cNvCxnSpPr/>
      </xdr:nvCxnSpPr>
      <xdr:spPr>
        <a:xfrm flipV="1">
          <a:off x="2908300" y="13424195"/>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45882</xdr:rowOff>
    </xdr:from>
    <xdr:to>
      <xdr:col>4</xdr:col>
      <xdr:colOff>155575</xdr:colOff>
      <xdr:row>78</xdr:row>
      <xdr:rowOff>57770</xdr:rowOff>
    </xdr:to>
    <xdr:cxnSp macro="">
      <xdr:nvCxnSpPr>
        <xdr:cNvPr id="179" name="直線コネクタ 178"/>
        <xdr:cNvCxnSpPr/>
      </xdr:nvCxnSpPr>
      <xdr:spPr>
        <a:xfrm>
          <a:off x="2019300" y="1341898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25902</xdr:rowOff>
    </xdr:from>
    <xdr:to>
      <xdr:col>2</xdr:col>
      <xdr:colOff>638175</xdr:colOff>
      <xdr:row>78</xdr:row>
      <xdr:rowOff>45882</xdr:rowOff>
    </xdr:to>
    <xdr:cxnSp macro="">
      <xdr:nvCxnSpPr>
        <xdr:cNvPr id="182" name="直線コネクタ 181"/>
        <xdr:cNvCxnSpPr/>
      </xdr:nvCxnSpPr>
      <xdr:spPr>
        <a:xfrm>
          <a:off x="1130300" y="13399002"/>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24068</xdr:rowOff>
    </xdr:from>
    <xdr:to>
      <xdr:col>6</xdr:col>
      <xdr:colOff>561975</xdr:colOff>
      <xdr:row>78</xdr:row>
      <xdr:rowOff>125668</xdr:rowOff>
    </xdr:to>
    <xdr:sp macro="" textlink="">
      <xdr:nvSpPr>
        <xdr:cNvPr id="192" name="円/楕円 191"/>
        <xdr:cNvSpPr/>
      </xdr:nvSpPr>
      <xdr:spPr>
        <a:xfrm>
          <a:off x="4584700" y="133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110445</xdr:rowOff>
    </xdr:from>
    <xdr:ext cx="469744" cy="259045"/>
    <xdr:sp macro="" textlink="">
      <xdr:nvSpPr>
        <xdr:cNvPr id="193" name="維持補修費該当値テキスト"/>
        <xdr:cNvSpPr txBox="1"/>
      </xdr:nvSpPr>
      <xdr:spPr>
        <a:xfrm>
          <a:off x="4686300" y="133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295</xdr:rowOff>
    </xdr:from>
    <xdr:to>
      <xdr:col>5</xdr:col>
      <xdr:colOff>409575</xdr:colOff>
      <xdr:row>78</xdr:row>
      <xdr:rowOff>101895</xdr:rowOff>
    </xdr:to>
    <xdr:sp macro="" textlink="">
      <xdr:nvSpPr>
        <xdr:cNvPr id="194" name="円/楕円 193"/>
        <xdr:cNvSpPr/>
      </xdr:nvSpPr>
      <xdr:spPr>
        <a:xfrm>
          <a:off x="3746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93022</xdr:rowOff>
    </xdr:from>
    <xdr:ext cx="469744" cy="259045"/>
    <xdr:sp macro="" textlink="">
      <xdr:nvSpPr>
        <xdr:cNvPr id="195" name="テキスト ボックス 194"/>
        <xdr:cNvSpPr txBox="1"/>
      </xdr:nvSpPr>
      <xdr:spPr>
        <a:xfrm>
          <a:off x="3562427" y="134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6970</xdr:rowOff>
    </xdr:from>
    <xdr:to>
      <xdr:col>4</xdr:col>
      <xdr:colOff>206375</xdr:colOff>
      <xdr:row>78</xdr:row>
      <xdr:rowOff>108570</xdr:rowOff>
    </xdr:to>
    <xdr:sp macro="" textlink="">
      <xdr:nvSpPr>
        <xdr:cNvPr id="196" name="円/楕円 195"/>
        <xdr:cNvSpPr/>
      </xdr:nvSpPr>
      <xdr:spPr>
        <a:xfrm>
          <a:off x="2857500" y="133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99697</xdr:rowOff>
    </xdr:from>
    <xdr:ext cx="469744" cy="259045"/>
    <xdr:sp macro="" textlink="">
      <xdr:nvSpPr>
        <xdr:cNvPr id="197" name="テキスト ボックス 196"/>
        <xdr:cNvSpPr txBox="1"/>
      </xdr:nvSpPr>
      <xdr:spPr>
        <a:xfrm>
          <a:off x="2673427" y="1347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166532</xdr:rowOff>
    </xdr:from>
    <xdr:to>
      <xdr:col>3</xdr:col>
      <xdr:colOff>3175</xdr:colOff>
      <xdr:row>78</xdr:row>
      <xdr:rowOff>96682</xdr:rowOff>
    </xdr:to>
    <xdr:sp macro="" textlink="">
      <xdr:nvSpPr>
        <xdr:cNvPr id="198" name="円/楕円 197"/>
        <xdr:cNvSpPr/>
      </xdr:nvSpPr>
      <xdr:spPr>
        <a:xfrm>
          <a:off x="1968500" y="133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87809</xdr:rowOff>
    </xdr:from>
    <xdr:ext cx="469744" cy="259045"/>
    <xdr:sp macro="" textlink="">
      <xdr:nvSpPr>
        <xdr:cNvPr id="199" name="テキスト ボックス 198"/>
        <xdr:cNvSpPr txBox="1"/>
      </xdr:nvSpPr>
      <xdr:spPr>
        <a:xfrm>
          <a:off x="1784427" y="1346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146552</xdr:rowOff>
    </xdr:from>
    <xdr:to>
      <xdr:col>1</xdr:col>
      <xdr:colOff>485775</xdr:colOff>
      <xdr:row>78</xdr:row>
      <xdr:rowOff>76702</xdr:rowOff>
    </xdr:to>
    <xdr:sp macro="" textlink="">
      <xdr:nvSpPr>
        <xdr:cNvPr id="200" name="円/楕円 199"/>
        <xdr:cNvSpPr/>
      </xdr:nvSpPr>
      <xdr:spPr>
        <a:xfrm>
          <a:off x="1079500" y="133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67829</xdr:rowOff>
    </xdr:from>
    <xdr:ext cx="469744" cy="259045"/>
    <xdr:sp macro="" textlink="">
      <xdr:nvSpPr>
        <xdr:cNvPr id="201" name="テキスト ボックス 200"/>
        <xdr:cNvSpPr txBox="1"/>
      </xdr:nvSpPr>
      <xdr:spPr>
        <a:xfrm>
          <a:off x="895427" y="1344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58499</xdr:rowOff>
    </xdr:from>
    <xdr:to>
      <xdr:col>6</xdr:col>
      <xdr:colOff>511175</xdr:colOff>
      <xdr:row>98</xdr:row>
      <xdr:rowOff>105868</xdr:rowOff>
    </xdr:to>
    <xdr:cxnSp macro="">
      <xdr:nvCxnSpPr>
        <xdr:cNvPr id="233" name="直線コネクタ 232"/>
        <xdr:cNvCxnSpPr/>
      </xdr:nvCxnSpPr>
      <xdr:spPr>
        <a:xfrm flipV="1">
          <a:off x="3797300" y="16860599"/>
          <a:ext cx="838200" cy="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105868</xdr:rowOff>
    </xdr:from>
    <xdr:to>
      <xdr:col>5</xdr:col>
      <xdr:colOff>358775</xdr:colOff>
      <xdr:row>98</xdr:row>
      <xdr:rowOff>162494</xdr:rowOff>
    </xdr:to>
    <xdr:cxnSp macro="">
      <xdr:nvCxnSpPr>
        <xdr:cNvPr id="236" name="直線コネクタ 235"/>
        <xdr:cNvCxnSpPr/>
      </xdr:nvCxnSpPr>
      <xdr:spPr>
        <a:xfrm flipV="1">
          <a:off x="2908300" y="16907968"/>
          <a:ext cx="889000" cy="5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162494</xdr:rowOff>
    </xdr:from>
    <xdr:to>
      <xdr:col>4</xdr:col>
      <xdr:colOff>155575</xdr:colOff>
      <xdr:row>99</xdr:row>
      <xdr:rowOff>32976</xdr:rowOff>
    </xdr:to>
    <xdr:cxnSp macro="">
      <xdr:nvCxnSpPr>
        <xdr:cNvPr id="239" name="直線コネクタ 238"/>
        <xdr:cNvCxnSpPr/>
      </xdr:nvCxnSpPr>
      <xdr:spPr>
        <a:xfrm flipV="1">
          <a:off x="2019300" y="16964594"/>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32976</xdr:rowOff>
    </xdr:from>
    <xdr:to>
      <xdr:col>2</xdr:col>
      <xdr:colOff>638175</xdr:colOff>
      <xdr:row>99</xdr:row>
      <xdr:rowOff>40782</xdr:rowOff>
    </xdr:to>
    <xdr:cxnSp macro="">
      <xdr:nvCxnSpPr>
        <xdr:cNvPr id="242" name="直線コネクタ 241"/>
        <xdr:cNvCxnSpPr/>
      </xdr:nvCxnSpPr>
      <xdr:spPr>
        <a:xfrm flipV="1">
          <a:off x="1130300" y="17006526"/>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7699</xdr:rowOff>
    </xdr:from>
    <xdr:to>
      <xdr:col>6</xdr:col>
      <xdr:colOff>561975</xdr:colOff>
      <xdr:row>98</xdr:row>
      <xdr:rowOff>109299</xdr:rowOff>
    </xdr:to>
    <xdr:sp macro="" textlink="">
      <xdr:nvSpPr>
        <xdr:cNvPr id="252" name="円/楕円 251"/>
        <xdr:cNvSpPr/>
      </xdr:nvSpPr>
      <xdr:spPr>
        <a:xfrm>
          <a:off x="4584700" y="168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157576</xdr:rowOff>
    </xdr:from>
    <xdr:ext cx="534377" cy="259045"/>
    <xdr:sp macro="" textlink="">
      <xdr:nvSpPr>
        <xdr:cNvPr id="253" name="扶助費該当値テキスト"/>
        <xdr:cNvSpPr txBox="1"/>
      </xdr:nvSpPr>
      <xdr:spPr>
        <a:xfrm>
          <a:off x="4686300" y="167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72,973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55068</xdr:rowOff>
    </xdr:from>
    <xdr:to>
      <xdr:col>5</xdr:col>
      <xdr:colOff>409575</xdr:colOff>
      <xdr:row>98</xdr:row>
      <xdr:rowOff>156668</xdr:rowOff>
    </xdr:to>
    <xdr:sp macro="" textlink="">
      <xdr:nvSpPr>
        <xdr:cNvPr id="254" name="円/楕円 253"/>
        <xdr:cNvSpPr/>
      </xdr:nvSpPr>
      <xdr:spPr>
        <a:xfrm>
          <a:off x="3746500" y="168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147795</xdr:rowOff>
    </xdr:from>
    <xdr:ext cx="534377" cy="259045"/>
    <xdr:sp macro="" textlink="">
      <xdr:nvSpPr>
        <xdr:cNvPr id="255" name="テキスト ボックス 254"/>
        <xdr:cNvSpPr txBox="1"/>
      </xdr:nvSpPr>
      <xdr:spPr>
        <a:xfrm>
          <a:off x="3530111" y="169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111694</xdr:rowOff>
    </xdr:from>
    <xdr:to>
      <xdr:col>4</xdr:col>
      <xdr:colOff>206375</xdr:colOff>
      <xdr:row>99</xdr:row>
      <xdr:rowOff>41844</xdr:rowOff>
    </xdr:to>
    <xdr:sp macro="" textlink="">
      <xdr:nvSpPr>
        <xdr:cNvPr id="256" name="円/楕円 255"/>
        <xdr:cNvSpPr/>
      </xdr:nvSpPr>
      <xdr:spPr>
        <a:xfrm>
          <a:off x="2857500" y="169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32971</xdr:rowOff>
    </xdr:from>
    <xdr:ext cx="534377" cy="259045"/>
    <xdr:sp macro="" textlink="">
      <xdr:nvSpPr>
        <xdr:cNvPr id="257" name="テキスト ボックス 256"/>
        <xdr:cNvSpPr txBox="1"/>
      </xdr:nvSpPr>
      <xdr:spPr>
        <a:xfrm>
          <a:off x="2641111" y="1700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153626</xdr:rowOff>
    </xdr:from>
    <xdr:to>
      <xdr:col>3</xdr:col>
      <xdr:colOff>3175</xdr:colOff>
      <xdr:row>99</xdr:row>
      <xdr:rowOff>83776</xdr:rowOff>
    </xdr:to>
    <xdr:sp macro="" textlink="">
      <xdr:nvSpPr>
        <xdr:cNvPr id="258" name="円/楕円 257"/>
        <xdr:cNvSpPr/>
      </xdr:nvSpPr>
      <xdr:spPr>
        <a:xfrm>
          <a:off x="1968500" y="169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74903</xdr:rowOff>
    </xdr:from>
    <xdr:ext cx="534377" cy="259045"/>
    <xdr:sp macro="" textlink="">
      <xdr:nvSpPr>
        <xdr:cNvPr id="259" name="テキスト ボックス 258"/>
        <xdr:cNvSpPr txBox="1"/>
      </xdr:nvSpPr>
      <xdr:spPr>
        <a:xfrm>
          <a:off x="1752111" y="170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161432</xdr:rowOff>
    </xdr:from>
    <xdr:to>
      <xdr:col>1</xdr:col>
      <xdr:colOff>485775</xdr:colOff>
      <xdr:row>99</xdr:row>
      <xdr:rowOff>91582</xdr:rowOff>
    </xdr:to>
    <xdr:sp macro="" textlink="">
      <xdr:nvSpPr>
        <xdr:cNvPr id="260" name="円/楕円 259"/>
        <xdr:cNvSpPr/>
      </xdr:nvSpPr>
      <xdr:spPr>
        <a:xfrm>
          <a:off x="1079500" y="169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82709</xdr:rowOff>
    </xdr:from>
    <xdr:ext cx="534377" cy="259045"/>
    <xdr:sp macro="" textlink="">
      <xdr:nvSpPr>
        <xdr:cNvPr id="261" name="テキスト ボックス 260"/>
        <xdr:cNvSpPr txBox="1"/>
      </xdr:nvSpPr>
      <xdr:spPr>
        <a:xfrm>
          <a:off x="863111" y="170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170008</xdr:rowOff>
    </xdr:from>
    <xdr:to>
      <xdr:col>15</xdr:col>
      <xdr:colOff>180975</xdr:colOff>
      <xdr:row>38</xdr:row>
      <xdr:rowOff>59461</xdr:rowOff>
    </xdr:to>
    <xdr:cxnSp macro="">
      <xdr:nvCxnSpPr>
        <xdr:cNvPr id="291" name="直線コネクタ 290"/>
        <xdr:cNvCxnSpPr/>
      </xdr:nvCxnSpPr>
      <xdr:spPr>
        <a:xfrm flipV="1">
          <a:off x="9639300" y="6513658"/>
          <a:ext cx="838200" cy="6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59461</xdr:rowOff>
    </xdr:from>
    <xdr:to>
      <xdr:col>14</xdr:col>
      <xdr:colOff>28575</xdr:colOff>
      <xdr:row>38</xdr:row>
      <xdr:rowOff>73711</xdr:rowOff>
    </xdr:to>
    <xdr:cxnSp macro="">
      <xdr:nvCxnSpPr>
        <xdr:cNvPr id="294" name="直線コネクタ 293"/>
        <xdr:cNvCxnSpPr/>
      </xdr:nvCxnSpPr>
      <xdr:spPr>
        <a:xfrm flipV="1">
          <a:off x="8750300" y="6574561"/>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73711</xdr:rowOff>
    </xdr:from>
    <xdr:to>
      <xdr:col>12</xdr:col>
      <xdr:colOff>511175</xdr:colOff>
      <xdr:row>38</xdr:row>
      <xdr:rowOff>104686</xdr:rowOff>
    </xdr:to>
    <xdr:cxnSp macro="">
      <xdr:nvCxnSpPr>
        <xdr:cNvPr id="297" name="直線コネクタ 296"/>
        <xdr:cNvCxnSpPr/>
      </xdr:nvCxnSpPr>
      <xdr:spPr>
        <a:xfrm flipV="1">
          <a:off x="7861300" y="6588811"/>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99790</xdr:rowOff>
    </xdr:from>
    <xdr:to>
      <xdr:col>11</xdr:col>
      <xdr:colOff>307975</xdr:colOff>
      <xdr:row>38</xdr:row>
      <xdr:rowOff>104686</xdr:rowOff>
    </xdr:to>
    <xdr:cxnSp macro="">
      <xdr:nvCxnSpPr>
        <xdr:cNvPr id="300" name="直線コネクタ 299"/>
        <xdr:cNvCxnSpPr/>
      </xdr:nvCxnSpPr>
      <xdr:spPr>
        <a:xfrm>
          <a:off x="6972300" y="6614890"/>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119209</xdr:rowOff>
    </xdr:from>
    <xdr:to>
      <xdr:col>15</xdr:col>
      <xdr:colOff>231775</xdr:colOff>
      <xdr:row>38</xdr:row>
      <xdr:rowOff>49358</xdr:rowOff>
    </xdr:to>
    <xdr:sp macro="" textlink="">
      <xdr:nvSpPr>
        <xdr:cNvPr id="310" name="円/楕円 309"/>
        <xdr:cNvSpPr/>
      </xdr:nvSpPr>
      <xdr:spPr>
        <a:xfrm>
          <a:off x="10426700" y="64628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97636</xdr:rowOff>
    </xdr:from>
    <xdr:ext cx="534377" cy="259045"/>
    <xdr:sp macro="" textlink="">
      <xdr:nvSpPr>
        <xdr:cNvPr id="311" name="補助費等該当値テキスト"/>
        <xdr:cNvSpPr txBox="1"/>
      </xdr:nvSpPr>
      <xdr:spPr>
        <a:xfrm>
          <a:off x="10528300" y="6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8661</xdr:rowOff>
    </xdr:from>
    <xdr:to>
      <xdr:col>14</xdr:col>
      <xdr:colOff>79375</xdr:colOff>
      <xdr:row>38</xdr:row>
      <xdr:rowOff>110261</xdr:rowOff>
    </xdr:to>
    <xdr:sp macro="" textlink="">
      <xdr:nvSpPr>
        <xdr:cNvPr id="312" name="円/楕円 311"/>
        <xdr:cNvSpPr/>
      </xdr:nvSpPr>
      <xdr:spPr>
        <a:xfrm>
          <a:off x="9588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101388</xdr:rowOff>
    </xdr:from>
    <xdr:ext cx="534377" cy="259045"/>
    <xdr:sp macro="" textlink="">
      <xdr:nvSpPr>
        <xdr:cNvPr id="313" name="テキスト ボックス 312"/>
        <xdr:cNvSpPr txBox="1"/>
      </xdr:nvSpPr>
      <xdr:spPr>
        <a:xfrm>
          <a:off x="9372111" y="661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22911</xdr:rowOff>
    </xdr:from>
    <xdr:to>
      <xdr:col>12</xdr:col>
      <xdr:colOff>561975</xdr:colOff>
      <xdr:row>38</xdr:row>
      <xdr:rowOff>124511</xdr:rowOff>
    </xdr:to>
    <xdr:sp macro="" textlink="">
      <xdr:nvSpPr>
        <xdr:cNvPr id="314" name="円/楕円 313"/>
        <xdr:cNvSpPr/>
      </xdr:nvSpPr>
      <xdr:spPr>
        <a:xfrm>
          <a:off x="8699500" y="65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115638</xdr:rowOff>
    </xdr:from>
    <xdr:ext cx="534377" cy="259045"/>
    <xdr:sp macro="" textlink="">
      <xdr:nvSpPr>
        <xdr:cNvPr id="315" name="テキスト ボックス 314"/>
        <xdr:cNvSpPr txBox="1"/>
      </xdr:nvSpPr>
      <xdr:spPr>
        <a:xfrm>
          <a:off x="8483111" y="66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53886</xdr:rowOff>
    </xdr:from>
    <xdr:to>
      <xdr:col>11</xdr:col>
      <xdr:colOff>358775</xdr:colOff>
      <xdr:row>38</xdr:row>
      <xdr:rowOff>155486</xdr:rowOff>
    </xdr:to>
    <xdr:sp macro="" textlink="">
      <xdr:nvSpPr>
        <xdr:cNvPr id="316" name="円/楕円 315"/>
        <xdr:cNvSpPr/>
      </xdr:nvSpPr>
      <xdr:spPr>
        <a:xfrm>
          <a:off x="7810500" y="65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146613</xdr:rowOff>
    </xdr:from>
    <xdr:ext cx="534377" cy="259045"/>
    <xdr:sp macro="" textlink="">
      <xdr:nvSpPr>
        <xdr:cNvPr id="317" name="テキスト ボックス 316"/>
        <xdr:cNvSpPr txBox="1"/>
      </xdr:nvSpPr>
      <xdr:spPr>
        <a:xfrm>
          <a:off x="7594111" y="666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48990</xdr:rowOff>
    </xdr:from>
    <xdr:to>
      <xdr:col>10</xdr:col>
      <xdr:colOff>155575</xdr:colOff>
      <xdr:row>38</xdr:row>
      <xdr:rowOff>150590</xdr:rowOff>
    </xdr:to>
    <xdr:sp macro="" textlink="">
      <xdr:nvSpPr>
        <xdr:cNvPr id="318" name="円/楕円 317"/>
        <xdr:cNvSpPr/>
      </xdr:nvSpPr>
      <xdr:spPr>
        <a:xfrm>
          <a:off x="6921500" y="65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141717</xdr:rowOff>
    </xdr:from>
    <xdr:ext cx="534377" cy="259045"/>
    <xdr:sp macro="" textlink="">
      <xdr:nvSpPr>
        <xdr:cNvPr id="319" name="テキスト ボックス 318"/>
        <xdr:cNvSpPr txBox="1"/>
      </xdr:nvSpPr>
      <xdr:spPr>
        <a:xfrm>
          <a:off x="6705111" y="66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170591</xdr:rowOff>
    </xdr:from>
    <xdr:to>
      <xdr:col>15</xdr:col>
      <xdr:colOff>180975</xdr:colOff>
      <xdr:row>59</xdr:row>
      <xdr:rowOff>33876</xdr:rowOff>
    </xdr:to>
    <xdr:cxnSp macro="">
      <xdr:nvCxnSpPr>
        <xdr:cNvPr id="348" name="直線コネクタ 347"/>
        <xdr:cNvCxnSpPr/>
      </xdr:nvCxnSpPr>
      <xdr:spPr>
        <a:xfrm>
          <a:off x="9639300" y="10114691"/>
          <a:ext cx="8382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170591</xdr:rowOff>
    </xdr:from>
    <xdr:to>
      <xdr:col>14</xdr:col>
      <xdr:colOff>28575</xdr:colOff>
      <xdr:row>59</xdr:row>
      <xdr:rowOff>15198</xdr:rowOff>
    </xdr:to>
    <xdr:cxnSp macro="">
      <xdr:nvCxnSpPr>
        <xdr:cNvPr id="351" name="直線コネクタ 350"/>
        <xdr:cNvCxnSpPr/>
      </xdr:nvCxnSpPr>
      <xdr:spPr>
        <a:xfrm flipV="1">
          <a:off x="8750300" y="10114691"/>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15198</xdr:rowOff>
    </xdr:from>
    <xdr:to>
      <xdr:col>12</xdr:col>
      <xdr:colOff>511175</xdr:colOff>
      <xdr:row>59</xdr:row>
      <xdr:rowOff>25784</xdr:rowOff>
    </xdr:to>
    <xdr:cxnSp macro="">
      <xdr:nvCxnSpPr>
        <xdr:cNvPr id="354" name="直線コネクタ 353"/>
        <xdr:cNvCxnSpPr/>
      </xdr:nvCxnSpPr>
      <xdr:spPr>
        <a:xfrm flipV="1">
          <a:off x="7861300" y="10130748"/>
          <a:ext cx="8890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25784</xdr:rowOff>
    </xdr:from>
    <xdr:to>
      <xdr:col>11</xdr:col>
      <xdr:colOff>307975</xdr:colOff>
      <xdr:row>59</xdr:row>
      <xdr:rowOff>31440</xdr:rowOff>
    </xdr:to>
    <xdr:cxnSp macro="">
      <xdr:nvCxnSpPr>
        <xdr:cNvPr id="357" name="直線コネクタ 356"/>
        <xdr:cNvCxnSpPr/>
      </xdr:nvCxnSpPr>
      <xdr:spPr>
        <a:xfrm flipV="1">
          <a:off x="6972300" y="10141334"/>
          <a:ext cx="889000" cy="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154526</xdr:rowOff>
    </xdr:from>
    <xdr:to>
      <xdr:col>15</xdr:col>
      <xdr:colOff>231775</xdr:colOff>
      <xdr:row>59</xdr:row>
      <xdr:rowOff>84676</xdr:rowOff>
    </xdr:to>
    <xdr:sp macro="" textlink="">
      <xdr:nvSpPr>
        <xdr:cNvPr id="367" name="円/楕円 366"/>
        <xdr:cNvSpPr/>
      </xdr:nvSpPr>
      <xdr:spPr>
        <a:xfrm>
          <a:off x="10426700" y="100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69453</xdr:rowOff>
    </xdr:from>
    <xdr:ext cx="469744" cy="259045"/>
    <xdr:sp macro="" textlink="">
      <xdr:nvSpPr>
        <xdr:cNvPr id="368" name="普通建設事業費該当値テキスト"/>
        <xdr:cNvSpPr txBox="1"/>
      </xdr:nvSpPr>
      <xdr:spPr>
        <a:xfrm>
          <a:off x="10528300" y="1001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119791</xdr:rowOff>
    </xdr:from>
    <xdr:to>
      <xdr:col>14</xdr:col>
      <xdr:colOff>79375</xdr:colOff>
      <xdr:row>59</xdr:row>
      <xdr:rowOff>49941</xdr:rowOff>
    </xdr:to>
    <xdr:sp macro="" textlink="">
      <xdr:nvSpPr>
        <xdr:cNvPr id="369" name="円/楕円 368"/>
        <xdr:cNvSpPr/>
      </xdr:nvSpPr>
      <xdr:spPr>
        <a:xfrm>
          <a:off x="9588500" y="100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41068</xdr:rowOff>
    </xdr:from>
    <xdr:ext cx="534377" cy="259045"/>
    <xdr:sp macro="" textlink="">
      <xdr:nvSpPr>
        <xdr:cNvPr id="370" name="テキスト ボックス 369"/>
        <xdr:cNvSpPr txBox="1"/>
      </xdr:nvSpPr>
      <xdr:spPr>
        <a:xfrm>
          <a:off x="9372111" y="101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135848</xdr:rowOff>
    </xdr:from>
    <xdr:to>
      <xdr:col>12</xdr:col>
      <xdr:colOff>561975</xdr:colOff>
      <xdr:row>59</xdr:row>
      <xdr:rowOff>65998</xdr:rowOff>
    </xdr:to>
    <xdr:sp macro="" textlink="">
      <xdr:nvSpPr>
        <xdr:cNvPr id="371" name="円/楕円 370"/>
        <xdr:cNvSpPr/>
      </xdr:nvSpPr>
      <xdr:spPr>
        <a:xfrm>
          <a:off x="8699500" y="100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57125</xdr:rowOff>
    </xdr:from>
    <xdr:ext cx="534377" cy="259045"/>
    <xdr:sp macro="" textlink="">
      <xdr:nvSpPr>
        <xdr:cNvPr id="372" name="テキスト ボックス 371"/>
        <xdr:cNvSpPr txBox="1"/>
      </xdr:nvSpPr>
      <xdr:spPr>
        <a:xfrm>
          <a:off x="8483111" y="101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146434</xdr:rowOff>
    </xdr:from>
    <xdr:to>
      <xdr:col>11</xdr:col>
      <xdr:colOff>358775</xdr:colOff>
      <xdr:row>59</xdr:row>
      <xdr:rowOff>76584</xdr:rowOff>
    </xdr:to>
    <xdr:sp macro="" textlink="">
      <xdr:nvSpPr>
        <xdr:cNvPr id="373" name="円/楕円 372"/>
        <xdr:cNvSpPr/>
      </xdr:nvSpPr>
      <xdr:spPr>
        <a:xfrm>
          <a:off x="7810500" y="1009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67711</xdr:rowOff>
    </xdr:from>
    <xdr:ext cx="534377" cy="259045"/>
    <xdr:sp macro="" textlink="">
      <xdr:nvSpPr>
        <xdr:cNvPr id="374" name="テキスト ボックス 373"/>
        <xdr:cNvSpPr txBox="1"/>
      </xdr:nvSpPr>
      <xdr:spPr>
        <a:xfrm>
          <a:off x="7594111" y="1018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152090</xdr:rowOff>
    </xdr:from>
    <xdr:to>
      <xdr:col>10</xdr:col>
      <xdr:colOff>155575</xdr:colOff>
      <xdr:row>59</xdr:row>
      <xdr:rowOff>82240</xdr:rowOff>
    </xdr:to>
    <xdr:sp macro="" textlink="">
      <xdr:nvSpPr>
        <xdr:cNvPr id="375" name="円/楕円 374"/>
        <xdr:cNvSpPr/>
      </xdr:nvSpPr>
      <xdr:spPr>
        <a:xfrm>
          <a:off x="6921500" y="100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73367</xdr:rowOff>
    </xdr:from>
    <xdr:ext cx="534377" cy="259045"/>
    <xdr:sp macro="" textlink="">
      <xdr:nvSpPr>
        <xdr:cNvPr id="376" name="テキスト ボックス 375"/>
        <xdr:cNvSpPr txBox="1"/>
      </xdr:nvSpPr>
      <xdr:spPr>
        <a:xfrm>
          <a:off x="6705111" y="101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42145</xdr:rowOff>
    </xdr:from>
    <xdr:to>
      <xdr:col>15</xdr:col>
      <xdr:colOff>180975</xdr:colOff>
      <xdr:row>79</xdr:row>
      <xdr:rowOff>44278</xdr:rowOff>
    </xdr:to>
    <xdr:cxnSp macro="">
      <xdr:nvCxnSpPr>
        <xdr:cNvPr id="405" name="直線コネクタ 404"/>
        <xdr:cNvCxnSpPr/>
      </xdr:nvCxnSpPr>
      <xdr:spPr>
        <a:xfrm>
          <a:off x="9639300" y="13586695"/>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164928</xdr:rowOff>
    </xdr:from>
    <xdr:to>
      <xdr:col>15</xdr:col>
      <xdr:colOff>231775</xdr:colOff>
      <xdr:row>79</xdr:row>
      <xdr:rowOff>95078</xdr:rowOff>
    </xdr:to>
    <xdr:sp macro="" textlink="">
      <xdr:nvSpPr>
        <xdr:cNvPr id="415" name="円/楕円 414"/>
        <xdr:cNvSpPr/>
      </xdr:nvSpPr>
      <xdr:spPr>
        <a:xfrm>
          <a:off x="10426700" y="135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79855</xdr:rowOff>
    </xdr:from>
    <xdr:ext cx="313932" cy="259045"/>
    <xdr:sp macro="" textlink="">
      <xdr:nvSpPr>
        <xdr:cNvPr id="416" name="普通建設事業費 （ うち新規整備　）該当値テキスト"/>
        <xdr:cNvSpPr txBox="1"/>
      </xdr:nvSpPr>
      <xdr:spPr>
        <a:xfrm>
          <a:off x="10528300" y="13452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162795</xdr:rowOff>
    </xdr:from>
    <xdr:to>
      <xdr:col>14</xdr:col>
      <xdr:colOff>79375</xdr:colOff>
      <xdr:row>79</xdr:row>
      <xdr:rowOff>92945</xdr:rowOff>
    </xdr:to>
    <xdr:sp macro="" textlink="">
      <xdr:nvSpPr>
        <xdr:cNvPr id="417" name="円/楕円 416"/>
        <xdr:cNvSpPr/>
      </xdr:nvSpPr>
      <xdr:spPr>
        <a:xfrm>
          <a:off x="9588500" y="135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84072</xdr:rowOff>
    </xdr:from>
    <xdr:ext cx="469744" cy="259045"/>
    <xdr:sp macro="" textlink="">
      <xdr:nvSpPr>
        <xdr:cNvPr id="418" name="テキスト ボックス 417"/>
        <xdr:cNvSpPr txBox="1"/>
      </xdr:nvSpPr>
      <xdr:spPr>
        <a:xfrm>
          <a:off x="9404427" y="136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162477</xdr:rowOff>
    </xdr:from>
    <xdr:to>
      <xdr:col>15</xdr:col>
      <xdr:colOff>180975</xdr:colOff>
      <xdr:row>98</xdr:row>
      <xdr:rowOff>162537</xdr:rowOff>
    </xdr:to>
    <xdr:cxnSp macro="">
      <xdr:nvCxnSpPr>
        <xdr:cNvPr id="447" name="直線コネクタ 446"/>
        <xdr:cNvCxnSpPr/>
      </xdr:nvCxnSpPr>
      <xdr:spPr>
        <a:xfrm>
          <a:off x="9639300" y="16793127"/>
          <a:ext cx="838200" cy="17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111737</xdr:rowOff>
    </xdr:from>
    <xdr:to>
      <xdr:col>15</xdr:col>
      <xdr:colOff>231775</xdr:colOff>
      <xdr:row>99</xdr:row>
      <xdr:rowOff>41887</xdr:rowOff>
    </xdr:to>
    <xdr:sp macro="" textlink="">
      <xdr:nvSpPr>
        <xdr:cNvPr id="457" name="円/楕円 456"/>
        <xdr:cNvSpPr/>
      </xdr:nvSpPr>
      <xdr:spPr>
        <a:xfrm>
          <a:off x="10426700" y="169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26664</xdr:rowOff>
    </xdr:from>
    <xdr:ext cx="469744" cy="259045"/>
    <xdr:sp macro="" textlink="">
      <xdr:nvSpPr>
        <xdr:cNvPr id="458" name="普通建設事業費 （ うち更新整備　）該当値テキスト"/>
        <xdr:cNvSpPr txBox="1"/>
      </xdr:nvSpPr>
      <xdr:spPr>
        <a:xfrm>
          <a:off x="10528300" y="1682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111677</xdr:rowOff>
    </xdr:from>
    <xdr:to>
      <xdr:col>14</xdr:col>
      <xdr:colOff>79375</xdr:colOff>
      <xdr:row>98</xdr:row>
      <xdr:rowOff>41827</xdr:rowOff>
    </xdr:to>
    <xdr:sp macro="" textlink="">
      <xdr:nvSpPr>
        <xdr:cNvPr id="459" name="円/楕円 458"/>
        <xdr:cNvSpPr/>
      </xdr:nvSpPr>
      <xdr:spPr>
        <a:xfrm>
          <a:off x="9588500" y="167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58354</xdr:rowOff>
    </xdr:from>
    <xdr:ext cx="534377" cy="259045"/>
    <xdr:sp macro="" textlink="">
      <xdr:nvSpPr>
        <xdr:cNvPr id="460" name="テキスト ボックス 459"/>
        <xdr:cNvSpPr txBox="1"/>
      </xdr:nvSpPr>
      <xdr:spPr>
        <a:xfrm>
          <a:off x="9372111" y="1651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137295</xdr:rowOff>
    </xdr:from>
    <xdr:to>
      <xdr:col>23</xdr:col>
      <xdr:colOff>517525</xdr:colOff>
      <xdr:row>38</xdr:row>
      <xdr:rowOff>139700</xdr:rowOff>
    </xdr:to>
    <xdr:cxnSp macro="">
      <xdr:nvCxnSpPr>
        <xdr:cNvPr id="487" name="直線コネクタ 486"/>
        <xdr:cNvCxnSpPr/>
      </xdr:nvCxnSpPr>
      <xdr:spPr>
        <a:xfrm>
          <a:off x="15481300" y="6652395"/>
          <a:ext cx="8382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137295</xdr:rowOff>
    </xdr:from>
    <xdr:to>
      <xdr:col>22</xdr:col>
      <xdr:colOff>365125</xdr:colOff>
      <xdr:row>38</xdr:row>
      <xdr:rowOff>138996</xdr:rowOff>
    </xdr:to>
    <xdr:cxnSp macro="">
      <xdr:nvCxnSpPr>
        <xdr:cNvPr id="490" name="直線コネクタ 489"/>
        <xdr:cNvCxnSpPr/>
      </xdr:nvCxnSpPr>
      <xdr:spPr>
        <a:xfrm flipV="1">
          <a:off x="14592300" y="6652395"/>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138996</xdr:rowOff>
    </xdr:from>
    <xdr:to>
      <xdr:col>21</xdr:col>
      <xdr:colOff>161925</xdr:colOff>
      <xdr:row>38</xdr:row>
      <xdr:rowOff>139700</xdr:rowOff>
    </xdr:to>
    <xdr:cxnSp macro="">
      <xdr:nvCxnSpPr>
        <xdr:cNvPr id="493" name="直線コネクタ 492"/>
        <xdr:cNvCxnSpPr/>
      </xdr:nvCxnSpPr>
      <xdr:spPr>
        <a:xfrm flipV="1">
          <a:off x="13703300" y="6654096"/>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138017</xdr:rowOff>
    </xdr:from>
    <xdr:to>
      <xdr:col>19</xdr:col>
      <xdr:colOff>644525</xdr:colOff>
      <xdr:row>38</xdr:row>
      <xdr:rowOff>139700</xdr:rowOff>
    </xdr:to>
    <xdr:cxnSp macro="">
      <xdr:nvCxnSpPr>
        <xdr:cNvPr id="496" name="直線コネクタ 495"/>
        <xdr:cNvCxnSpPr/>
      </xdr:nvCxnSpPr>
      <xdr:spPr>
        <a:xfrm>
          <a:off x="12814300" y="6653117"/>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86495</xdr:rowOff>
    </xdr:from>
    <xdr:to>
      <xdr:col>22</xdr:col>
      <xdr:colOff>415925</xdr:colOff>
      <xdr:row>39</xdr:row>
      <xdr:rowOff>16645</xdr:rowOff>
    </xdr:to>
    <xdr:sp macro="" textlink="">
      <xdr:nvSpPr>
        <xdr:cNvPr id="508" name="円/楕円 507"/>
        <xdr:cNvSpPr/>
      </xdr:nvSpPr>
      <xdr:spPr>
        <a:xfrm>
          <a:off x="15430500" y="66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7772</xdr:rowOff>
    </xdr:from>
    <xdr:ext cx="378565" cy="259045"/>
    <xdr:sp macro="" textlink="">
      <xdr:nvSpPr>
        <xdr:cNvPr id="509" name="テキスト ボックス 508"/>
        <xdr:cNvSpPr txBox="1"/>
      </xdr:nvSpPr>
      <xdr:spPr>
        <a:xfrm>
          <a:off x="15292017" y="669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88196</xdr:rowOff>
    </xdr:from>
    <xdr:to>
      <xdr:col>21</xdr:col>
      <xdr:colOff>212725</xdr:colOff>
      <xdr:row>39</xdr:row>
      <xdr:rowOff>18346</xdr:rowOff>
    </xdr:to>
    <xdr:sp macro="" textlink="">
      <xdr:nvSpPr>
        <xdr:cNvPr id="510" name="円/楕円 509"/>
        <xdr:cNvSpPr/>
      </xdr:nvSpPr>
      <xdr:spPr>
        <a:xfrm>
          <a:off x="14541500" y="66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9473</xdr:rowOff>
    </xdr:from>
    <xdr:ext cx="313932" cy="259045"/>
    <xdr:sp macro="" textlink="">
      <xdr:nvSpPr>
        <xdr:cNvPr id="511" name="テキスト ボックス 510"/>
        <xdr:cNvSpPr txBox="1"/>
      </xdr:nvSpPr>
      <xdr:spPr>
        <a:xfrm>
          <a:off x="14435333" y="6696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2" name="円/楕円 51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3" name="テキスト ボックス 51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87217</xdr:rowOff>
    </xdr:from>
    <xdr:to>
      <xdr:col>18</xdr:col>
      <xdr:colOff>492125</xdr:colOff>
      <xdr:row>39</xdr:row>
      <xdr:rowOff>17367</xdr:rowOff>
    </xdr:to>
    <xdr:sp macro="" textlink="">
      <xdr:nvSpPr>
        <xdr:cNvPr id="514" name="円/楕円 513"/>
        <xdr:cNvSpPr/>
      </xdr:nvSpPr>
      <xdr:spPr>
        <a:xfrm>
          <a:off x="12763500" y="66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8494</xdr:rowOff>
    </xdr:from>
    <xdr:ext cx="378565" cy="259045"/>
    <xdr:sp macro="" textlink="">
      <xdr:nvSpPr>
        <xdr:cNvPr id="515" name="テキスト ボックス 514"/>
        <xdr:cNvSpPr txBox="1"/>
      </xdr:nvSpPr>
      <xdr:spPr>
        <a:xfrm>
          <a:off x="12625017" y="669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148856</xdr:rowOff>
    </xdr:from>
    <xdr:to>
      <xdr:col>23</xdr:col>
      <xdr:colOff>517525</xdr:colOff>
      <xdr:row>77</xdr:row>
      <xdr:rowOff>9728</xdr:rowOff>
    </xdr:to>
    <xdr:cxnSp macro="">
      <xdr:nvCxnSpPr>
        <xdr:cNvPr id="593" name="直線コネクタ 592"/>
        <xdr:cNvCxnSpPr/>
      </xdr:nvCxnSpPr>
      <xdr:spPr>
        <a:xfrm>
          <a:off x="15481300" y="13179056"/>
          <a:ext cx="838200" cy="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136361</xdr:rowOff>
    </xdr:from>
    <xdr:to>
      <xdr:col>22</xdr:col>
      <xdr:colOff>365125</xdr:colOff>
      <xdr:row>76</xdr:row>
      <xdr:rowOff>148856</xdr:rowOff>
    </xdr:to>
    <xdr:cxnSp macro="">
      <xdr:nvCxnSpPr>
        <xdr:cNvPr id="596" name="直線コネクタ 595"/>
        <xdr:cNvCxnSpPr/>
      </xdr:nvCxnSpPr>
      <xdr:spPr>
        <a:xfrm>
          <a:off x="14592300" y="13166561"/>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136361</xdr:rowOff>
    </xdr:from>
    <xdr:to>
      <xdr:col>21</xdr:col>
      <xdr:colOff>161925</xdr:colOff>
      <xdr:row>76</xdr:row>
      <xdr:rowOff>137364</xdr:rowOff>
    </xdr:to>
    <xdr:cxnSp macro="">
      <xdr:nvCxnSpPr>
        <xdr:cNvPr id="599" name="直線コネクタ 598"/>
        <xdr:cNvCxnSpPr/>
      </xdr:nvCxnSpPr>
      <xdr:spPr>
        <a:xfrm flipV="1">
          <a:off x="13703300" y="13166561"/>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127763</xdr:rowOff>
    </xdr:from>
    <xdr:to>
      <xdr:col>19</xdr:col>
      <xdr:colOff>644525</xdr:colOff>
      <xdr:row>76</xdr:row>
      <xdr:rowOff>137364</xdr:rowOff>
    </xdr:to>
    <xdr:cxnSp macro="">
      <xdr:nvCxnSpPr>
        <xdr:cNvPr id="602" name="直線コネクタ 601"/>
        <xdr:cNvCxnSpPr/>
      </xdr:nvCxnSpPr>
      <xdr:spPr>
        <a:xfrm>
          <a:off x="12814300" y="1315796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130378</xdr:rowOff>
    </xdr:from>
    <xdr:to>
      <xdr:col>23</xdr:col>
      <xdr:colOff>568325</xdr:colOff>
      <xdr:row>77</xdr:row>
      <xdr:rowOff>60528</xdr:rowOff>
    </xdr:to>
    <xdr:sp macro="" textlink="">
      <xdr:nvSpPr>
        <xdr:cNvPr id="612" name="円/楕円 611"/>
        <xdr:cNvSpPr/>
      </xdr:nvSpPr>
      <xdr:spPr>
        <a:xfrm>
          <a:off x="16268700" y="131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108805</xdr:rowOff>
    </xdr:from>
    <xdr:ext cx="534377" cy="259045"/>
    <xdr:sp macro="" textlink="">
      <xdr:nvSpPr>
        <xdr:cNvPr id="613" name="公債費該当値テキスト"/>
        <xdr:cNvSpPr txBox="1"/>
      </xdr:nvSpPr>
      <xdr:spPr>
        <a:xfrm>
          <a:off x="16370300" y="1313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98056</xdr:rowOff>
    </xdr:from>
    <xdr:to>
      <xdr:col>22</xdr:col>
      <xdr:colOff>415925</xdr:colOff>
      <xdr:row>77</xdr:row>
      <xdr:rowOff>28206</xdr:rowOff>
    </xdr:to>
    <xdr:sp macro="" textlink="">
      <xdr:nvSpPr>
        <xdr:cNvPr id="614" name="円/楕円 613"/>
        <xdr:cNvSpPr/>
      </xdr:nvSpPr>
      <xdr:spPr>
        <a:xfrm>
          <a:off x="15430500" y="131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19333</xdr:rowOff>
    </xdr:from>
    <xdr:ext cx="534377" cy="259045"/>
    <xdr:sp macro="" textlink="">
      <xdr:nvSpPr>
        <xdr:cNvPr id="615" name="テキスト ボックス 614"/>
        <xdr:cNvSpPr txBox="1"/>
      </xdr:nvSpPr>
      <xdr:spPr>
        <a:xfrm>
          <a:off x="15214111" y="132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85561</xdr:rowOff>
    </xdr:from>
    <xdr:to>
      <xdr:col>21</xdr:col>
      <xdr:colOff>212725</xdr:colOff>
      <xdr:row>77</xdr:row>
      <xdr:rowOff>15711</xdr:rowOff>
    </xdr:to>
    <xdr:sp macro="" textlink="">
      <xdr:nvSpPr>
        <xdr:cNvPr id="616" name="円/楕円 615"/>
        <xdr:cNvSpPr/>
      </xdr:nvSpPr>
      <xdr:spPr>
        <a:xfrm>
          <a:off x="14541500" y="131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6838</xdr:rowOff>
    </xdr:from>
    <xdr:ext cx="534377" cy="259045"/>
    <xdr:sp macro="" textlink="">
      <xdr:nvSpPr>
        <xdr:cNvPr id="617" name="テキスト ボックス 616"/>
        <xdr:cNvSpPr txBox="1"/>
      </xdr:nvSpPr>
      <xdr:spPr>
        <a:xfrm>
          <a:off x="14325111" y="132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86564</xdr:rowOff>
    </xdr:from>
    <xdr:to>
      <xdr:col>20</xdr:col>
      <xdr:colOff>9525</xdr:colOff>
      <xdr:row>77</xdr:row>
      <xdr:rowOff>16714</xdr:rowOff>
    </xdr:to>
    <xdr:sp macro="" textlink="">
      <xdr:nvSpPr>
        <xdr:cNvPr id="618" name="円/楕円 617"/>
        <xdr:cNvSpPr/>
      </xdr:nvSpPr>
      <xdr:spPr>
        <a:xfrm>
          <a:off x="13652500" y="131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7841</xdr:rowOff>
    </xdr:from>
    <xdr:ext cx="534377" cy="259045"/>
    <xdr:sp macro="" textlink="">
      <xdr:nvSpPr>
        <xdr:cNvPr id="619" name="テキスト ボックス 618"/>
        <xdr:cNvSpPr txBox="1"/>
      </xdr:nvSpPr>
      <xdr:spPr>
        <a:xfrm>
          <a:off x="13436111" y="132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76963</xdr:rowOff>
    </xdr:from>
    <xdr:to>
      <xdr:col>18</xdr:col>
      <xdr:colOff>492125</xdr:colOff>
      <xdr:row>77</xdr:row>
      <xdr:rowOff>7113</xdr:rowOff>
    </xdr:to>
    <xdr:sp macro="" textlink="">
      <xdr:nvSpPr>
        <xdr:cNvPr id="620" name="円/楕円 619"/>
        <xdr:cNvSpPr/>
      </xdr:nvSpPr>
      <xdr:spPr>
        <a:xfrm>
          <a:off x="12763500" y="131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169690</xdr:rowOff>
    </xdr:from>
    <xdr:ext cx="534377" cy="259045"/>
    <xdr:sp macro="" textlink="">
      <xdr:nvSpPr>
        <xdr:cNvPr id="621" name="テキスト ボックス 620"/>
        <xdr:cNvSpPr txBox="1"/>
      </xdr:nvSpPr>
      <xdr:spPr>
        <a:xfrm>
          <a:off x="12547111" y="131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38098</xdr:rowOff>
    </xdr:from>
    <xdr:to>
      <xdr:col>23</xdr:col>
      <xdr:colOff>517525</xdr:colOff>
      <xdr:row>99</xdr:row>
      <xdr:rowOff>44152</xdr:rowOff>
    </xdr:to>
    <xdr:cxnSp macro="">
      <xdr:nvCxnSpPr>
        <xdr:cNvPr id="650" name="直線コネクタ 649"/>
        <xdr:cNvCxnSpPr/>
      </xdr:nvCxnSpPr>
      <xdr:spPr>
        <a:xfrm flipV="1">
          <a:off x="15481300" y="17011648"/>
          <a:ext cx="8382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42728</xdr:rowOff>
    </xdr:from>
    <xdr:to>
      <xdr:col>22</xdr:col>
      <xdr:colOff>365125</xdr:colOff>
      <xdr:row>99</xdr:row>
      <xdr:rowOff>44152</xdr:rowOff>
    </xdr:to>
    <xdr:cxnSp macro="">
      <xdr:nvCxnSpPr>
        <xdr:cNvPr id="653" name="直線コネクタ 652"/>
        <xdr:cNvCxnSpPr/>
      </xdr:nvCxnSpPr>
      <xdr:spPr>
        <a:xfrm>
          <a:off x="14592300" y="17016278"/>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42728</xdr:rowOff>
    </xdr:from>
    <xdr:to>
      <xdr:col>21</xdr:col>
      <xdr:colOff>161925</xdr:colOff>
      <xdr:row>99</xdr:row>
      <xdr:rowOff>43535</xdr:rowOff>
    </xdr:to>
    <xdr:cxnSp macro="">
      <xdr:nvCxnSpPr>
        <xdr:cNvPr id="656" name="直線コネクタ 655"/>
        <xdr:cNvCxnSpPr/>
      </xdr:nvCxnSpPr>
      <xdr:spPr>
        <a:xfrm flipV="1">
          <a:off x="13703300" y="17016278"/>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43535</xdr:rowOff>
    </xdr:from>
    <xdr:to>
      <xdr:col>19</xdr:col>
      <xdr:colOff>644525</xdr:colOff>
      <xdr:row>99</xdr:row>
      <xdr:rowOff>44183</xdr:rowOff>
    </xdr:to>
    <xdr:cxnSp macro="">
      <xdr:nvCxnSpPr>
        <xdr:cNvPr id="659" name="直線コネクタ 658"/>
        <xdr:cNvCxnSpPr/>
      </xdr:nvCxnSpPr>
      <xdr:spPr>
        <a:xfrm flipV="1">
          <a:off x="12814300" y="1701708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158748</xdr:rowOff>
    </xdr:from>
    <xdr:to>
      <xdr:col>23</xdr:col>
      <xdr:colOff>568325</xdr:colOff>
      <xdr:row>99</xdr:row>
      <xdr:rowOff>88898</xdr:rowOff>
    </xdr:to>
    <xdr:sp macro="" textlink="">
      <xdr:nvSpPr>
        <xdr:cNvPr id="669" name="円/楕円 668"/>
        <xdr:cNvSpPr/>
      </xdr:nvSpPr>
      <xdr:spPr>
        <a:xfrm>
          <a:off x="16268700" y="169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73675</xdr:rowOff>
    </xdr:from>
    <xdr:ext cx="469744" cy="259045"/>
    <xdr:sp macro="" textlink="">
      <xdr:nvSpPr>
        <xdr:cNvPr id="670" name="積立金該当値テキスト"/>
        <xdr:cNvSpPr txBox="1"/>
      </xdr:nvSpPr>
      <xdr:spPr>
        <a:xfrm>
          <a:off x="16370300" y="16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164802</xdr:rowOff>
    </xdr:from>
    <xdr:to>
      <xdr:col>22</xdr:col>
      <xdr:colOff>415925</xdr:colOff>
      <xdr:row>99</xdr:row>
      <xdr:rowOff>94952</xdr:rowOff>
    </xdr:to>
    <xdr:sp macro="" textlink="">
      <xdr:nvSpPr>
        <xdr:cNvPr id="671" name="円/楕円 670"/>
        <xdr:cNvSpPr/>
      </xdr:nvSpPr>
      <xdr:spPr>
        <a:xfrm>
          <a:off x="15430500" y="169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86079</xdr:rowOff>
    </xdr:from>
    <xdr:ext cx="313932" cy="259045"/>
    <xdr:sp macro="" textlink="">
      <xdr:nvSpPr>
        <xdr:cNvPr id="672" name="テキスト ボックス 671"/>
        <xdr:cNvSpPr txBox="1"/>
      </xdr:nvSpPr>
      <xdr:spPr>
        <a:xfrm>
          <a:off x="15324333" y="17059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163378</xdr:rowOff>
    </xdr:from>
    <xdr:to>
      <xdr:col>21</xdr:col>
      <xdr:colOff>212725</xdr:colOff>
      <xdr:row>99</xdr:row>
      <xdr:rowOff>93528</xdr:rowOff>
    </xdr:to>
    <xdr:sp macro="" textlink="">
      <xdr:nvSpPr>
        <xdr:cNvPr id="673" name="円/楕円 672"/>
        <xdr:cNvSpPr/>
      </xdr:nvSpPr>
      <xdr:spPr>
        <a:xfrm>
          <a:off x="14541500" y="1696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84655</xdr:rowOff>
    </xdr:from>
    <xdr:ext cx="378565" cy="259045"/>
    <xdr:sp macro="" textlink="">
      <xdr:nvSpPr>
        <xdr:cNvPr id="674" name="テキスト ボックス 673"/>
        <xdr:cNvSpPr txBox="1"/>
      </xdr:nvSpPr>
      <xdr:spPr>
        <a:xfrm>
          <a:off x="14403017" y="17058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164185</xdr:rowOff>
    </xdr:from>
    <xdr:to>
      <xdr:col>20</xdr:col>
      <xdr:colOff>9525</xdr:colOff>
      <xdr:row>99</xdr:row>
      <xdr:rowOff>94335</xdr:rowOff>
    </xdr:to>
    <xdr:sp macro="" textlink="">
      <xdr:nvSpPr>
        <xdr:cNvPr id="675" name="円/楕円 674"/>
        <xdr:cNvSpPr/>
      </xdr:nvSpPr>
      <xdr:spPr>
        <a:xfrm>
          <a:off x="13652500" y="1696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85462</xdr:rowOff>
    </xdr:from>
    <xdr:ext cx="378565" cy="259045"/>
    <xdr:sp macro="" textlink="">
      <xdr:nvSpPr>
        <xdr:cNvPr id="676" name="テキスト ボックス 675"/>
        <xdr:cNvSpPr txBox="1"/>
      </xdr:nvSpPr>
      <xdr:spPr>
        <a:xfrm>
          <a:off x="13514017" y="17059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164833</xdr:rowOff>
    </xdr:from>
    <xdr:to>
      <xdr:col>18</xdr:col>
      <xdr:colOff>492125</xdr:colOff>
      <xdr:row>99</xdr:row>
      <xdr:rowOff>94983</xdr:rowOff>
    </xdr:to>
    <xdr:sp macro="" textlink="">
      <xdr:nvSpPr>
        <xdr:cNvPr id="677" name="円/楕円 676"/>
        <xdr:cNvSpPr/>
      </xdr:nvSpPr>
      <xdr:spPr>
        <a:xfrm>
          <a:off x="12763500" y="1696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86110</xdr:rowOff>
    </xdr:from>
    <xdr:ext cx="313932" cy="259045"/>
    <xdr:sp macro="" textlink="">
      <xdr:nvSpPr>
        <xdr:cNvPr id="678" name="テキスト ボックス 677"/>
        <xdr:cNvSpPr txBox="1"/>
      </xdr:nvSpPr>
      <xdr:spPr>
        <a:xfrm>
          <a:off x="12657333" y="17059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164846</xdr:rowOff>
    </xdr:from>
    <xdr:to>
      <xdr:col>32</xdr:col>
      <xdr:colOff>187325</xdr:colOff>
      <xdr:row>37</xdr:row>
      <xdr:rowOff>165932</xdr:rowOff>
    </xdr:to>
    <xdr:cxnSp macro="">
      <xdr:nvCxnSpPr>
        <xdr:cNvPr id="703" name="直線コネクタ 702"/>
        <xdr:cNvCxnSpPr/>
      </xdr:nvCxnSpPr>
      <xdr:spPr>
        <a:xfrm flipV="1">
          <a:off x="21323300" y="6508496"/>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155931</xdr:rowOff>
    </xdr:from>
    <xdr:to>
      <xdr:col>31</xdr:col>
      <xdr:colOff>34925</xdr:colOff>
      <xdr:row>37</xdr:row>
      <xdr:rowOff>165932</xdr:rowOff>
    </xdr:to>
    <xdr:cxnSp macro="">
      <xdr:nvCxnSpPr>
        <xdr:cNvPr id="706" name="直線コネクタ 705"/>
        <xdr:cNvCxnSpPr/>
      </xdr:nvCxnSpPr>
      <xdr:spPr>
        <a:xfrm>
          <a:off x="20434300" y="6499581"/>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151816</xdr:rowOff>
    </xdr:from>
    <xdr:to>
      <xdr:col>29</xdr:col>
      <xdr:colOff>517525</xdr:colOff>
      <xdr:row>37</xdr:row>
      <xdr:rowOff>155931</xdr:rowOff>
    </xdr:to>
    <xdr:cxnSp macro="">
      <xdr:nvCxnSpPr>
        <xdr:cNvPr id="709" name="直線コネクタ 708"/>
        <xdr:cNvCxnSpPr/>
      </xdr:nvCxnSpPr>
      <xdr:spPr>
        <a:xfrm>
          <a:off x="19545300" y="649546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149073</xdr:rowOff>
    </xdr:from>
    <xdr:to>
      <xdr:col>28</xdr:col>
      <xdr:colOff>314325</xdr:colOff>
      <xdr:row>37</xdr:row>
      <xdr:rowOff>151816</xdr:rowOff>
    </xdr:to>
    <xdr:cxnSp macro="">
      <xdr:nvCxnSpPr>
        <xdr:cNvPr id="712" name="直線コネクタ 711"/>
        <xdr:cNvCxnSpPr/>
      </xdr:nvCxnSpPr>
      <xdr:spPr>
        <a:xfrm>
          <a:off x="18656300" y="64927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114046</xdr:rowOff>
    </xdr:from>
    <xdr:to>
      <xdr:col>32</xdr:col>
      <xdr:colOff>238125</xdr:colOff>
      <xdr:row>38</xdr:row>
      <xdr:rowOff>44196</xdr:rowOff>
    </xdr:to>
    <xdr:sp macro="" textlink="">
      <xdr:nvSpPr>
        <xdr:cNvPr id="722" name="円/楕円 721"/>
        <xdr:cNvSpPr/>
      </xdr:nvSpPr>
      <xdr:spPr>
        <a:xfrm>
          <a:off x="221107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28973</xdr:rowOff>
    </xdr:from>
    <xdr:ext cx="378565" cy="259045"/>
    <xdr:sp macro="" textlink="">
      <xdr:nvSpPr>
        <xdr:cNvPr id="723" name="投資及び出資金該当値テキスト"/>
        <xdr:cNvSpPr txBox="1"/>
      </xdr:nvSpPr>
      <xdr:spPr>
        <a:xfrm>
          <a:off x="22212300"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115132</xdr:rowOff>
    </xdr:from>
    <xdr:to>
      <xdr:col>31</xdr:col>
      <xdr:colOff>85725</xdr:colOff>
      <xdr:row>38</xdr:row>
      <xdr:rowOff>45282</xdr:rowOff>
    </xdr:to>
    <xdr:sp macro="" textlink="">
      <xdr:nvSpPr>
        <xdr:cNvPr id="724" name="円/楕円 723"/>
        <xdr:cNvSpPr/>
      </xdr:nvSpPr>
      <xdr:spPr>
        <a:xfrm>
          <a:off x="21272500" y="64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36409</xdr:rowOff>
    </xdr:from>
    <xdr:ext cx="378565" cy="259045"/>
    <xdr:sp macro="" textlink="">
      <xdr:nvSpPr>
        <xdr:cNvPr id="725" name="テキスト ボックス 724"/>
        <xdr:cNvSpPr txBox="1"/>
      </xdr:nvSpPr>
      <xdr:spPr>
        <a:xfrm>
          <a:off x="21134017" y="6551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105131</xdr:rowOff>
    </xdr:from>
    <xdr:to>
      <xdr:col>29</xdr:col>
      <xdr:colOff>568325</xdr:colOff>
      <xdr:row>38</xdr:row>
      <xdr:rowOff>35281</xdr:rowOff>
    </xdr:to>
    <xdr:sp macro="" textlink="">
      <xdr:nvSpPr>
        <xdr:cNvPr id="726" name="円/楕円 725"/>
        <xdr:cNvSpPr/>
      </xdr:nvSpPr>
      <xdr:spPr>
        <a:xfrm>
          <a:off x="20383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26408</xdr:rowOff>
    </xdr:from>
    <xdr:ext cx="378565" cy="259045"/>
    <xdr:sp macro="" textlink="">
      <xdr:nvSpPr>
        <xdr:cNvPr id="727" name="テキスト ボックス 726"/>
        <xdr:cNvSpPr txBox="1"/>
      </xdr:nvSpPr>
      <xdr:spPr>
        <a:xfrm>
          <a:off x="20245017" y="65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101016</xdr:rowOff>
    </xdr:from>
    <xdr:to>
      <xdr:col>28</xdr:col>
      <xdr:colOff>365125</xdr:colOff>
      <xdr:row>38</xdr:row>
      <xdr:rowOff>31166</xdr:rowOff>
    </xdr:to>
    <xdr:sp macro="" textlink="">
      <xdr:nvSpPr>
        <xdr:cNvPr id="728" name="円/楕円 727"/>
        <xdr:cNvSpPr/>
      </xdr:nvSpPr>
      <xdr:spPr>
        <a:xfrm>
          <a:off x="19494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22293</xdr:rowOff>
    </xdr:from>
    <xdr:ext cx="378565" cy="259045"/>
    <xdr:sp macro="" textlink="">
      <xdr:nvSpPr>
        <xdr:cNvPr id="729" name="テキスト ボックス 728"/>
        <xdr:cNvSpPr txBox="1"/>
      </xdr:nvSpPr>
      <xdr:spPr>
        <a:xfrm>
          <a:off x="19356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98273</xdr:rowOff>
    </xdr:from>
    <xdr:to>
      <xdr:col>27</xdr:col>
      <xdr:colOff>161925</xdr:colOff>
      <xdr:row>38</xdr:row>
      <xdr:rowOff>28423</xdr:rowOff>
    </xdr:to>
    <xdr:sp macro="" textlink="">
      <xdr:nvSpPr>
        <xdr:cNvPr id="730" name="円/楕円 729"/>
        <xdr:cNvSpPr/>
      </xdr:nvSpPr>
      <xdr:spPr>
        <a:xfrm>
          <a:off x="18605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19549</xdr:rowOff>
    </xdr:from>
    <xdr:ext cx="378565" cy="259045"/>
    <xdr:sp macro="" textlink="">
      <xdr:nvSpPr>
        <xdr:cNvPr id="731" name="テキスト ボックス 730"/>
        <xdr:cNvSpPr txBox="1"/>
      </xdr:nvSpPr>
      <xdr:spPr>
        <a:xfrm>
          <a:off x="18467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23685</xdr:rowOff>
    </xdr:from>
    <xdr:to>
      <xdr:col>32</xdr:col>
      <xdr:colOff>187325</xdr:colOff>
      <xdr:row>59</xdr:row>
      <xdr:rowOff>26124</xdr:rowOff>
    </xdr:to>
    <xdr:cxnSp macro="">
      <xdr:nvCxnSpPr>
        <xdr:cNvPr id="760" name="直線コネクタ 759"/>
        <xdr:cNvCxnSpPr/>
      </xdr:nvCxnSpPr>
      <xdr:spPr>
        <a:xfrm>
          <a:off x="21323300" y="10139235"/>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23685</xdr:rowOff>
    </xdr:from>
    <xdr:to>
      <xdr:col>31</xdr:col>
      <xdr:colOff>34925</xdr:colOff>
      <xdr:row>59</xdr:row>
      <xdr:rowOff>23952</xdr:rowOff>
    </xdr:to>
    <xdr:cxnSp macro="">
      <xdr:nvCxnSpPr>
        <xdr:cNvPr id="763" name="直線コネクタ 762"/>
        <xdr:cNvCxnSpPr/>
      </xdr:nvCxnSpPr>
      <xdr:spPr>
        <a:xfrm flipV="1">
          <a:off x="20434300" y="1013923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13818</xdr:rowOff>
    </xdr:from>
    <xdr:to>
      <xdr:col>29</xdr:col>
      <xdr:colOff>517525</xdr:colOff>
      <xdr:row>59</xdr:row>
      <xdr:rowOff>23952</xdr:rowOff>
    </xdr:to>
    <xdr:cxnSp macro="">
      <xdr:nvCxnSpPr>
        <xdr:cNvPr id="766" name="直線コネクタ 765"/>
        <xdr:cNvCxnSpPr/>
      </xdr:nvCxnSpPr>
      <xdr:spPr>
        <a:xfrm>
          <a:off x="19545300" y="1012936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13513</xdr:rowOff>
    </xdr:from>
    <xdr:to>
      <xdr:col>28</xdr:col>
      <xdr:colOff>314325</xdr:colOff>
      <xdr:row>59</xdr:row>
      <xdr:rowOff>13818</xdr:rowOff>
    </xdr:to>
    <xdr:cxnSp macro="">
      <xdr:nvCxnSpPr>
        <xdr:cNvPr id="769" name="直線コネクタ 768"/>
        <xdr:cNvCxnSpPr/>
      </xdr:nvCxnSpPr>
      <xdr:spPr>
        <a:xfrm>
          <a:off x="18656300" y="1012906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146774</xdr:rowOff>
    </xdr:from>
    <xdr:to>
      <xdr:col>32</xdr:col>
      <xdr:colOff>238125</xdr:colOff>
      <xdr:row>59</xdr:row>
      <xdr:rowOff>76924</xdr:rowOff>
    </xdr:to>
    <xdr:sp macro="" textlink="">
      <xdr:nvSpPr>
        <xdr:cNvPr id="779" name="円/楕円 778"/>
        <xdr:cNvSpPr/>
      </xdr:nvSpPr>
      <xdr:spPr>
        <a:xfrm>
          <a:off x="22110700" y="100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61701</xdr:rowOff>
    </xdr:from>
    <xdr:ext cx="378565" cy="259045"/>
    <xdr:sp macro="" textlink="">
      <xdr:nvSpPr>
        <xdr:cNvPr id="780" name="貸付金該当値テキスト"/>
        <xdr:cNvSpPr txBox="1"/>
      </xdr:nvSpPr>
      <xdr:spPr>
        <a:xfrm>
          <a:off x="22212300" y="1000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144335</xdr:rowOff>
    </xdr:from>
    <xdr:to>
      <xdr:col>31</xdr:col>
      <xdr:colOff>85725</xdr:colOff>
      <xdr:row>59</xdr:row>
      <xdr:rowOff>74485</xdr:rowOff>
    </xdr:to>
    <xdr:sp macro="" textlink="">
      <xdr:nvSpPr>
        <xdr:cNvPr id="781" name="円/楕円 780"/>
        <xdr:cNvSpPr/>
      </xdr:nvSpPr>
      <xdr:spPr>
        <a:xfrm>
          <a:off x="21272500" y="100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65612</xdr:rowOff>
    </xdr:from>
    <xdr:ext cx="378565" cy="259045"/>
    <xdr:sp macro="" textlink="">
      <xdr:nvSpPr>
        <xdr:cNvPr id="782" name="テキスト ボックス 781"/>
        <xdr:cNvSpPr txBox="1"/>
      </xdr:nvSpPr>
      <xdr:spPr>
        <a:xfrm>
          <a:off x="21134017" y="10181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144602</xdr:rowOff>
    </xdr:from>
    <xdr:to>
      <xdr:col>29</xdr:col>
      <xdr:colOff>568325</xdr:colOff>
      <xdr:row>59</xdr:row>
      <xdr:rowOff>74752</xdr:rowOff>
    </xdr:to>
    <xdr:sp macro="" textlink="">
      <xdr:nvSpPr>
        <xdr:cNvPr id="783" name="円/楕円 782"/>
        <xdr:cNvSpPr/>
      </xdr:nvSpPr>
      <xdr:spPr>
        <a:xfrm>
          <a:off x="20383500" y="100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65879</xdr:rowOff>
    </xdr:from>
    <xdr:ext cx="378565" cy="259045"/>
    <xdr:sp macro="" textlink="">
      <xdr:nvSpPr>
        <xdr:cNvPr id="784" name="テキスト ボックス 783"/>
        <xdr:cNvSpPr txBox="1"/>
      </xdr:nvSpPr>
      <xdr:spPr>
        <a:xfrm>
          <a:off x="20245017" y="1018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134468</xdr:rowOff>
    </xdr:from>
    <xdr:to>
      <xdr:col>28</xdr:col>
      <xdr:colOff>365125</xdr:colOff>
      <xdr:row>59</xdr:row>
      <xdr:rowOff>64618</xdr:rowOff>
    </xdr:to>
    <xdr:sp macro="" textlink="">
      <xdr:nvSpPr>
        <xdr:cNvPr id="785" name="円/楕円 784"/>
        <xdr:cNvSpPr/>
      </xdr:nvSpPr>
      <xdr:spPr>
        <a:xfrm>
          <a:off x="194945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55745</xdr:rowOff>
    </xdr:from>
    <xdr:ext cx="378565" cy="259045"/>
    <xdr:sp macro="" textlink="">
      <xdr:nvSpPr>
        <xdr:cNvPr id="786" name="テキスト ボックス 785"/>
        <xdr:cNvSpPr txBox="1"/>
      </xdr:nvSpPr>
      <xdr:spPr>
        <a:xfrm>
          <a:off x="19356017" y="1017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134163</xdr:rowOff>
    </xdr:from>
    <xdr:to>
      <xdr:col>27</xdr:col>
      <xdr:colOff>161925</xdr:colOff>
      <xdr:row>59</xdr:row>
      <xdr:rowOff>64313</xdr:rowOff>
    </xdr:to>
    <xdr:sp macro="" textlink="">
      <xdr:nvSpPr>
        <xdr:cNvPr id="787" name="円/楕円 786"/>
        <xdr:cNvSpPr/>
      </xdr:nvSpPr>
      <xdr:spPr>
        <a:xfrm>
          <a:off x="18605500" y="100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55440</xdr:rowOff>
    </xdr:from>
    <xdr:ext cx="378565" cy="259045"/>
    <xdr:sp macro="" textlink="">
      <xdr:nvSpPr>
        <xdr:cNvPr id="788" name="テキスト ボックス 787"/>
        <xdr:cNvSpPr txBox="1"/>
      </xdr:nvSpPr>
      <xdr:spPr>
        <a:xfrm>
          <a:off x="18467017" y="10170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12694</xdr:rowOff>
    </xdr:from>
    <xdr:to>
      <xdr:col>32</xdr:col>
      <xdr:colOff>187325</xdr:colOff>
      <xdr:row>78</xdr:row>
      <xdr:rowOff>101733</xdr:rowOff>
    </xdr:to>
    <xdr:cxnSp macro="">
      <xdr:nvCxnSpPr>
        <xdr:cNvPr id="818" name="直線コネクタ 817"/>
        <xdr:cNvCxnSpPr/>
      </xdr:nvCxnSpPr>
      <xdr:spPr>
        <a:xfrm flipV="1">
          <a:off x="21323300" y="13385794"/>
          <a:ext cx="8382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101733</xdr:rowOff>
    </xdr:from>
    <xdr:to>
      <xdr:col>31</xdr:col>
      <xdr:colOff>34925</xdr:colOff>
      <xdr:row>78</xdr:row>
      <xdr:rowOff>122346</xdr:rowOff>
    </xdr:to>
    <xdr:cxnSp macro="">
      <xdr:nvCxnSpPr>
        <xdr:cNvPr id="821" name="直線コネクタ 820"/>
        <xdr:cNvCxnSpPr/>
      </xdr:nvCxnSpPr>
      <xdr:spPr>
        <a:xfrm flipV="1">
          <a:off x="20434300" y="13474833"/>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122346</xdr:rowOff>
    </xdr:from>
    <xdr:to>
      <xdr:col>29</xdr:col>
      <xdr:colOff>517525</xdr:colOff>
      <xdr:row>78</xdr:row>
      <xdr:rowOff>144690</xdr:rowOff>
    </xdr:to>
    <xdr:cxnSp macro="">
      <xdr:nvCxnSpPr>
        <xdr:cNvPr id="824" name="直線コネクタ 823"/>
        <xdr:cNvCxnSpPr/>
      </xdr:nvCxnSpPr>
      <xdr:spPr>
        <a:xfrm flipV="1">
          <a:off x="19545300" y="13495446"/>
          <a:ext cx="889000" cy="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143644</xdr:rowOff>
    </xdr:from>
    <xdr:to>
      <xdr:col>28</xdr:col>
      <xdr:colOff>314325</xdr:colOff>
      <xdr:row>78</xdr:row>
      <xdr:rowOff>144690</xdr:rowOff>
    </xdr:to>
    <xdr:cxnSp macro="">
      <xdr:nvCxnSpPr>
        <xdr:cNvPr id="827" name="直線コネクタ 826"/>
        <xdr:cNvCxnSpPr/>
      </xdr:nvCxnSpPr>
      <xdr:spPr>
        <a:xfrm>
          <a:off x="18656300" y="13516744"/>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133344</xdr:rowOff>
    </xdr:from>
    <xdr:to>
      <xdr:col>32</xdr:col>
      <xdr:colOff>238125</xdr:colOff>
      <xdr:row>78</xdr:row>
      <xdr:rowOff>63494</xdr:rowOff>
    </xdr:to>
    <xdr:sp macro="" textlink="">
      <xdr:nvSpPr>
        <xdr:cNvPr id="837" name="円/楕円 836"/>
        <xdr:cNvSpPr/>
      </xdr:nvSpPr>
      <xdr:spPr>
        <a:xfrm>
          <a:off x="22110700" y="13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111771</xdr:rowOff>
    </xdr:from>
    <xdr:ext cx="534377" cy="259045"/>
    <xdr:sp macro="" textlink="">
      <xdr:nvSpPr>
        <xdr:cNvPr id="838" name="繰出金該当値テキスト"/>
        <xdr:cNvSpPr txBox="1"/>
      </xdr:nvSpPr>
      <xdr:spPr>
        <a:xfrm>
          <a:off x="22212300" y="133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50933</xdr:rowOff>
    </xdr:from>
    <xdr:to>
      <xdr:col>31</xdr:col>
      <xdr:colOff>85725</xdr:colOff>
      <xdr:row>78</xdr:row>
      <xdr:rowOff>152533</xdr:rowOff>
    </xdr:to>
    <xdr:sp macro="" textlink="">
      <xdr:nvSpPr>
        <xdr:cNvPr id="839" name="円/楕円 838"/>
        <xdr:cNvSpPr/>
      </xdr:nvSpPr>
      <xdr:spPr>
        <a:xfrm>
          <a:off x="21272500" y="134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143660</xdr:rowOff>
    </xdr:from>
    <xdr:ext cx="534377" cy="259045"/>
    <xdr:sp macro="" textlink="">
      <xdr:nvSpPr>
        <xdr:cNvPr id="840" name="テキスト ボックス 839"/>
        <xdr:cNvSpPr txBox="1"/>
      </xdr:nvSpPr>
      <xdr:spPr>
        <a:xfrm>
          <a:off x="21056111" y="1351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71546</xdr:rowOff>
    </xdr:from>
    <xdr:to>
      <xdr:col>29</xdr:col>
      <xdr:colOff>568325</xdr:colOff>
      <xdr:row>79</xdr:row>
      <xdr:rowOff>1696</xdr:rowOff>
    </xdr:to>
    <xdr:sp macro="" textlink="">
      <xdr:nvSpPr>
        <xdr:cNvPr id="841" name="円/楕円 840"/>
        <xdr:cNvSpPr/>
      </xdr:nvSpPr>
      <xdr:spPr>
        <a:xfrm>
          <a:off x="20383500" y="134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164273</xdr:rowOff>
    </xdr:from>
    <xdr:ext cx="534377" cy="259045"/>
    <xdr:sp macro="" textlink="">
      <xdr:nvSpPr>
        <xdr:cNvPr id="842" name="テキスト ボックス 841"/>
        <xdr:cNvSpPr txBox="1"/>
      </xdr:nvSpPr>
      <xdr:spPr>
        <a:xfrm>
          <a:off x="20167111" y="135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93890</xdr:rowOff>
    </xdr:from>
    <xdr:to>
      <xdr:col>28</xdr:col>
      <xdr:colOff>365125</xdr:colOff>
      <xdr:row>79</xdr:row>
      <xdr:rowOff>24040</xdr:rowOff>
    </xdr:to>
    <xdr:sp macro="" textlink="">
      <xdr:nvSpPr>
        <xdr:cNvPr id="843" name="円/楕円 842"/>
        <xdr:cNvSpPr/>
      </xdr:nvSpPr>
      <xdr:spPr>
        <a:xfrm>
          <a:off x="19494500" y="134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15167</xdr:rowOff>
    </xdr:from>
    <xdr:ext cx="534377" cy="259045"/>
    <xdr:sp macro="" textlink="">
      <xdr:nvSpPr>
        <xdr:cNvPr id="844" name="テキスト ボックス 843"/>
        <xdr:cNvSpPr txBox="1"/>
      </xdr:nvSpPr>
      <xdr:spPr>
        <a:xfrm>
          <a:off x="19278111" y="135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92844</xdr:rowOff>
    </xdr:from>
    <xdr:to>
      <xdr:col>27</xdr:col>
      <xdr:colOff>161925</xdr:colOff>
      <xdr:row>79</xdr:row>
      <xdr:rowOff>22994</xdr:rowOff>
    </xdr:to>
    <xdr:sp macro="" textlink="">
      <xdr:nvSpPr>
        <xdr:cNvPr id="845" name="円/楕円 844"/>
        <xdr:cNvSpPr/>
      </xdr:nvSpPr>
      <xdr:spPr>
        <a:xfrm>
          <a:off x="18605500" y="134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14121</xdr:rowOff>
    </xdr:from>
    <xdr:ext cx="534377" cy="259045"/>
    <xdr:sp macro="" textlink="">
      <xdr:nvSpPr>
        <xdr:cNvPr id="846" name="テキスト ボックス 845"/>
        <xdr:cNvSpPr txBox="1"/>
      </xdr:nvSpPr>
      <xdr:spPr>
        <a:xfrm>
          <a:off x="18389111" y="135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財政基盤の弱い本市では、歳入に見合った規模の予算を編成した結果、全体的に類似団体より低くなっている。</a:t>
          </a:r>
          <a:endParaRPr kumimoji="1" lang="en-US" altLang="ja-JP" sz="1300">
            <a:latin typeface="ＭＳ Ｐゴシック"/>
          </a:endParaRPr>
        </a:p>
        <a:p>
          <a:r>
            <a:rPr kumimoji="1" lang="ja-JP" altLang="en-US" sz="1300">
              <a:latin typeface="ＭＳ Ｐゴシック"/>
            </a:rPr>
            <a:t>　その中で扶助費が平成２３年度から平成２７年度にかけて住民一人あたり１万円近く増加し、千葉県平均に近い数値になっている。</a:t>
          </a:r>
          <a:endParaRPr kumimoji="1" lang="en-US" altLang="ja-JP" sz="1300">
            <a:latin typeface="ＭＳ Ｐゴシック"/>
          </a:endParaRPr>
        </a:p>
        <a:p>
          <a:r>
            <a:rPr kumimoji="1" lang="ja-JP" altLang="en-US" sz="1300">
              <a:latin typeface="ＭＳ Ｐゴシック"/>
            </a:rPr>
            <a:t>　そして、補助費が</a:t>
          </a:r>
          <a:r>
            <a:rPr kumimoji="1" lang="ja-JP" altLang="ja-JP" sz="1300">
              <a:solidFill>
                <a:schemeClr val="dk1"/>
              </a:solidFill>
              <a:effectLst/>
              <a:latin typeface="+mn-lt"/>
              <a:ea typeface="+mn-ea"/>
              <a:cs typeface="+mn-cs"/>
            </a:rPr>
            <a:t>平成２３年度から平成２７年度にかけて</a:t>
          </a:r>
          <a:r>
            <a:rPr kumimoji="1" lang="ja-JP" altLang="en-US" sz="1300">
              <a:solidFill>
                <a:schemeClr val="dk1"/>
              </a:solidFill>
              <a:effectLst/>
              <a:latin typeface="+mn-lt"/>
              <a:ea typeface="+mn-ea"/>
              <a:cs typeface="+mn-cs"/>
            </a:rPr>
            <a:t>住民一人あたり５千円ほど増加し、千葉県平均を超えている。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今後、健康づくり推進計画を策定する予定であり、それに伴い生活保護費の約半分を占める医療扶助費の削減、組合分担金・負担金の精査、補助金の見直しによる</a:t>
          </a:r>
          <a:r>
            <a:rPr kumimoji="1" lang="ja-JP" altLang="ja-JP" sz="1300">
              <a:solidFill>
                <a:schemeClr val="dk1"/>
              </a:solidFill>
              <a:effectLst/>
              <a:latin typeface="+mn-lt"/>
              <a:ea typeface="+mn-ea"/>
              <a:cs typeface="+mn-cs"/>
            </a:rPr>
            <a:t>補助費の削減を図り、財政健全化に努める必要がある。</a:t>
          </a:r>
          <a:endParaRPr lang="ja-JP" altLang="ja-JP" sz="1300">
            <a:effectLst/>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72,713
71,074
74.94
20,412,991
19,382,612
972,681
13,106,985
17,981,930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44145</xdr:rowOff>
    </xdr:from>
    <xdr:to>
      <xdr:col>6</xdr:col>
      <xdr:colOff>511175</xdr:colOff>
      <xdr:row>38</xdr:row>
      <xdr:rowOff>48717</xdr:rowOff>
    </xdr:to>
    <xdr:cxnSp macro="">
      <xdr:nvCxnSpPr>
        <xdr:cNvPr id="59" name="直線コネクタ 58"/>
        <xdr:cNvCxnSpPr/>
      </xdr:nvCxnSpPr>
      <xdr:spPr>
        <a:xfrm flipV="1">
          <a:off x="3797300" y="655924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48717</xdr:rowOff>
    </xdr:from>
    <xdr:to>
      <xdr:col>5</xdr:col>
      <xdr:colOff>358775</xdr:colOff>
      <xdr:row>38</xdr:row>
      <xdr:rowOff>73406</xdr:rowOff>
    </xdr:to>
    <xdr:cxnSp macro="">
      <xdr:nvCxnSpPr>
        <xdr:cNvPr id="62" name="直線コネクタ 61"/>
        <xdr:cNvCxnSpPr/>
      </xdr:nvCxnSpPr>
      <xdr:spPr>
        <a:xfrm flipV="1">
          <a:off x="2908300" y="6563817"/>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37287</xdr:rowOff>
    </xdr:from>
    <xdr:to>
      <xdr:col>4</xdr:col>
      <xdr:colOff>155575</xdr:colOff>
      <xdr:row>38</xdr:row>
      <xdr:rowOff>73406</xdr:rowOff>
    </xdr:to>
    <xdr:cxnSp macro="">
      <xdr:nvCxnSpPr>
        <xdr:cNvPr id="65" name="直線コネクタ 64"/>
        <xdr:cNvCxnSpPr/>
      </xdr:nvCxnSpPr>
      <xdr:spPr>
        <a:xfrm>
          <a:off x="2019300" y="6552387"/>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160731</xdr:rowOff>
    </xdr:from>
    <xdr:to>
      <xdr:col>2</xdr:col>
      <xdr:colOff>638175</xdr:colOff>
      <xdr:row>38</xdr:row>
      <xdr:rowOff>37287</xdr:rowOff>
    </xdr:to>
    <xdr:cxnSp macro="">
      <xdr:nvCxnSpPr>
        <xdr:cNvPr id="68" name="直線コネクタ 67"/>
        <xdr:cNvCxnSpPr/>
      </xdr:nvCxnSpPr>
      <xdr:spPr>
        <a:xfrm>
          <a:off x="1130300" y="6504381"/>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164795</xdr:rowOff>
    </xdr:from>
    <xdr:to>
      <xdr:col>6</xdr:col>
      <xdr:colOff>561975</xdr:colOff>
      <xdr:row>38</xdr:row>
      <xdr:rowOff>94945</xdr:rowOff>
    </xdr:to>
    <xdr:sp macro="" textlink="">
      <xdr:nvSpPr>
        <xdr:cNvPr id="78" name="円/楕円 77"/>
        <xdr:cNvSpPr/>
      </xdr:nvSpPr>
      <xdr:spPr>
        <a:xfrm>
          <a:off x="45847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143222</xdr:rowOff>
    </xdr:from>
    <xdr:ext cx="469744" cy="259045"/>
    <xdr:sp macro="" textlink="">
      <xdr:nvSpPr>
        <xdr:cNvPr id="79" name="議会費該当値テキスト"/>
        <xdr:cNvSpPr txBox="1"/>
      </xdr:nvSpPr>
      <xdr:spPr>
        <a:xfrm>
          <a:off x="4686300" y="6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169367</xdr:rowOff>
    </xdr:from>
    <xdr:to>
      <xdr:col>5</xdr:col>
      <xdr:colOff>409575</xdr:colOff>
      <xdr:row>38</xdr:row>
      <xdr:rowOff>99517</xdr:rowOff>
    </xdr:to>
    <xdr:sp macro="" textlink="">
      <xdr:nvSpPr>
        <xdr:cNvPr id="80" name="円/楕円 79"/>
        <xdr:cNvSpPr/>
      </xdr:nvSpPr>
      <xdr:spPr>
        <a:xfrm>
          <a:off x="3746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90644</xdr:rowOff>
    </xdr:from>
    <xdr:ext cx="469744" cy="259045"/>
    <xdr:sp macro="" textlink="">
      <xdr:nvSpPr>
        <xdr:cNvPr id="81" name="テキスト ボックス 80"/>
        <xdr:cNvSpPr txBox="1"/>
      </xdr:nvSpPr>
      <xdr:spPr>
        <a:xfrm>
          <a:off x="3562427" y="660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22606</xdr:rowOff>
    </xdr:from>
    <xdr:to>
      <xdr:col>4</xdr:col>
      <xdr:colOff>206375</xdr:colOff>
      <xdr:row>38</xdr:row>
      <xdr:rowOff>124206</xdr:rowOff>
    </xdr:to>
    <xdr:sp macro="" textlink="">
      <xdr:nvSpPr>
        <xdr:cNvPr id="82" name="円/楕円 81"/>
        <xdr:cNvSpPr/>
      </xdr:nvSpPr>
      <xdr:spPr>
        <a:xfrm>
          <a:off x="2857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115333</xdr:rowOff>
    </xdr:from>
    <xdr:ext cx="469744" cy="259045"/>
    <xdr:sp macro="" textlink="">
      <xdr:nvSpPr>
        <xdr:cNvPr id="83" name="テキスト ボックス 82"/>
        <xdr:cNvSpPr txBox="1"/>
      </xdr:nvSpPr>
      <xdr:spPr>
        <a:xfrm>
          <a:off x="2673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157937</xdr:rowOff>
    </xdr:from>
    <xdr:to>
      <xdr:col>3</xdr:col>
      <xdr:colOff>3175</xdr:colOff>
      <xdr:row>38</xdr:row>
      <xdr:rowOff>88088</xdr:rowOff>
    </xdr:to>
    <xdr:sp macro="" textlink="">
      <xdr:nvSpPr>
        <xdr:cNvPr id="84" name="円/楕円 83"/>
        <xdr:cNvSpPr/>
      </xdr:nvSpPr>
      <xdr:spPr>
        <a:xfrm>
          <a:off x="1968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79214</xdr:rowOff>
    </xdr:from>
    <xdr:ext cx="469744" cy="259045"/>
    <xdr:sp macro="" textlink="">
      <xdr:nvSpPr>
        <xdr:cNvPr id="85" name="テキスト ボックス 84"/>
        <xdr:cNvSpPr txBox="1"/>
      </xdr:nvSpPr>
      <xdr:spPr>
        <a:xfrm>
          <a:off x="1784427" y="65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109931</xdr:rowOff>
    </xdr:from>
    <xdr:to>
      <xdr:col>1</xdr:col>
      <xdr:colOff>485775</xdr:colOff>
      <xdr:row>38</xdr:row>
      <xdr:rowOff>40081</xdr:rowOff>
    </xdr:to>
    <xdr:sp macro="" textlink="">
      <xdr:nvSpPr>
        <xdr:cNvPr id="86" name="円/楕円 85"/>
        <xdr:cNvSpPr/>
      </xdr:nvSpPr>
      <xdr:spPr>
        <a:xfrm>
          <a:off x="1079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31208</xdr:rowOff>
    </xdr:from>
    <xdr:ext cx="469744" cy="259045"/>
    <xdr:sp macro="" textlink="">
      <xdr:nvSpPr>
        <xdr:cNvPr id="87" name="テキスト ボックス 86"/>
        <xdr:cNvSpPr txBox="1"/>
      </xdr:nvSpPr>
      <xdr:spPr>
        <a:xfrm>
          <a:off x="895427" y="65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8879</xdr:rowOff>
    </xdr:from>
    <xdr:to>
      <xdr:col>6</xdr:col>
      <xdr:colOff>511175</xdr:colOff>
      <xdr:row>59</xdr:row>
      <xdr:rowOff>15724</xdr:rowOff>
    </xdr:to>
    <xdr:cxnSp macro="">
      <xdr:nvCxnSpPr>
        <xdr:cNvPr id="118" name="直線コネクタ 117"/>
        <xdr:cNvCxnSpPr/>
      </xdr:nvCxnSpPr>
      <xdr:spPr>
        <a:xfrm flipV="1">
          <a:off x="3797300" y="10124429"/>
          <a:ext cx="8382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8389</xdr:rowOff>
    </xdr:from>
    <xdr:to>
      <xdr:col>5</xdr:col>
      <xdr:colOff>358775</xdr:colOff>
      <xdr:row>59</xdr:row>
      <xdr:rowOff>15724</xdr:rowOff>
    </xdr:to>
    <xdr:cxnSp macro="">
      <xdr:nvCxnSpPr>
        <xdr:cNvPr id="121" name="直線コネクタ 120"/>
        <xdr:cNvCxnSpPr/>
      </xdr:nvCxnSpPr>
      <xdr:spPr>
        <a:xfrm>
          <a:off x="2908300" y="10123939"/>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8389</xdr:rowOff>
    </xdr:from>
    <xdr:to>
      <xdr:col>4</xdr:col>
      <xdr:colOff>155575</xdr:colOff>
      <xdr:row>59</xdr:row>
      <xdr:rowOff>11766</xdr:rowOff>
    </xdr:to>
    <xdr:cxnSp macro="">
      <xdr:nvCxnSpPr>
        <xdr:cNvPr id="124" name="直線コネクタ 123"/>
        <xdr:cNvCxnSpPr/>
      </xdr:nvCxnSpPr>
      <xdr:spPr>
        <a:xfrm flipV="1">
          <a:off x="2019300" y="10123939"/>
          <a:ext cx="889000" cy="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11766</xdr:rowOff>
    </xdr:from>
    <xdr:to>
      <xdr:col>2</xdr:col>
      <xdr:colOff>638175</xdr:colOff>
      <xdr:row>59</xdr:row>
      <xdr:rowOff>12945</xdr:rowOff>
    </xdr:to>
    <xdr:cxnSp macro="">
      <xdr:nvCxnSpPr>
        <xdr:cNvPr id="127" name="直線コネクタ 126"/>
        <xdr:cNvCxnSpPr/>
      </xdr:nvCxnSpPr>
      <xdr:spPr>
        <a:xfrm flipV="1">
          <a:off x="1130300" y="10127316"/>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129529</xdr:rowOff>
    </xdr:from>
    <xdr:to>
      <xdr:col>6</xdr:col>
      <xdr:colOff>561975</xdr:colOff>
      <xdr:row>59</xdr:row>
      <xdr:rowOff>59679</xdr:rowOff>
    </xdr:to>
    <xdr:sp macro="" textlink="">
      <xdr:nvSpPr>
        <xdr:cNvPr id="137" name="円/楕円 136"/>
        <xdr:cNvSpPr/>
      </xdr:nvSpPr>
      <xdr:spPr>
        <a:xfrm>
          <a:off x="4584700" y="100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44456</xdr:rowOff>
    </xdr:from>
    <xdr:ext cx="534377" cy="259045"/>
    <xdr:sp macro="" textlink="">
      <xdr:nvSpPr>
        <xdr:cNvPr id="138" name="総務費該当値テキスト"/>
        <xdr:cNvSpPr txBox="1"/>
      </xdr:nvSpPr>
      <xdr:spPr>
        <a:xfrm>
          <a:off x="4686300" y="998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136374</xdr:rowOff>
    </xdr:from>
    <xdr:to>
      <xdr:col>5</xdr:col>
      <xdr:colOff>409575</xdr:colOff>
      <xdr:row>59</xdr:row>
      <xdr:rowOff>66524</xdr:rowOff>
    </xdr:to>
    <xdr:sp macro="" textlink="">
      <xdr:nvSpPr>
        <xdr:cNvPr id="139" name="円/楕円 138"/>
        <xdr:cNvSpPr/>
      </xdr:nvSpPr>
      <xdr:spPr>
        <a:xfrm>
          <a:off x="3746500" y="100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57651</xdr:rowOff>
    </xdr:from>
    <xdr:ext cx="534377" cy="259045"/>
    <xdr:sp macro="" textlink="">
      <xdr:nvSpPr>
        <xdr:cNvPr id="140" name="テキスト ボックス 139"/>
        <xdr:cNvSpPr txBox="1"/>
      </xdr:nvSpPr>
      <xdr:spPr>
        <a:xfrm>
          <a:off x="3530111" y="101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129039</xdr:rowOff>
    </xdr:from>
    <xdr:to>
      <xdr:col>4</xdr:col>
      <xdr:colOff>206375</xdr:colOff>
      <xdr:row>59</xdr:row>
      <xdr:rowOff>59189</xdr:rowOff>
    </xdr:to>
    <xdr:sp macro="" textlink="">
      <xdr:nvSpPr>
        <xdr:cNvPr id="141" name="円/楕円 140"/>
        <xdr:cNvSpPr/>
      </xdr:nvSpPr>
      <xdr:spPr>
        <a:xfrm>
          <a:off x="2857500" y="100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50316</xdr:rowOff>
    </xdr:from>
    <xdr:ext cx="534377" cy="259045"/>
    <xdr:sp macro="" textlink="">
      <xdr:nvSpPr>
        <xdr:cNvPr id="142" name="テキスト ボックス 141"/>
        <xdr:cNvSpPr txBox="1"/>
      </xdr:nvSpPr>
      <xdr:spPr>
        <a:xfrm>
          <a:off x="2641111" y="101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132416</xdr:rowOff>
    </xdr:from>
    <xdr:to>
      <xdr:col>3</xdr:col>
      <xdr:colOff>3175</xdr:colOff>
      <xdr:row>59</xdr:row>
      <xdr:rowOff>62566</xdr:rowOff>
    </xdr:to>
    <xdr:sp macro="" textlink="">
      <xdr:nvSpPr>
        <xdr:cNvPr id="143" name="円/楕円 142"/>
        <xdr:cNvSpPr/>
      </xdr:nvSpPr>
      <xdr:spPr>
        <a:xfrm>
          <a:off x="1968500" y="100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53693</xdr:rowOff>
    </xdr:from>
    <xdr:ext cx="534377" cy="259045"/>
    <xdr:sp macro="" textlink="">
      <xdr:nvSpPr>
        <xdr:cNvPr id="144" name="テキスト ボックス 143"/>
        <xdr:cNvSpPr txBox="1"/>
      </xdr:nvSpPr>
      <xdr:spPr>
        <a:xfrm>
          <a:off x="1752111" y="101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133595</xdr:rowOff>
    </xdr:from>
    <xdr:to>
      <xdr:col>1</xdr:col>
      <xdr:colOff>485775</xdr:colOff>
      <xdr:row>59</xdr:row>
      <xdr:rowOff>63745</xdr:rowOff>
    </xdr:to>
    <xdr:sp macro="" textlink="">
      <xdr:nvSpPr>
        <xdr:cNvPr id="145" name="円/楕円 144"/>
        <xdr:cNvSpPr/>
      </xdr:nvSpPr>
      <xdr:spPr>
        <a:xfrm>
          <a:off x="1079500" y="100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54872</xdr:rowOff>
    </xdr:from>
    <xdr:ext cx="534377" cy="259045"/>
    <xdr:sp macro="" textlink="">
      <xdr:nvSpPr>
        <xdr:cNvPr id="146" name="テキスト ボックス 145"/>
        <xdr:cNvSpPr txBox="1"/>
      </xdr:nvSpPr>
      <xdr:spPr>
        <a:xfrm>
          <a:off x="863111" y="101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144670</xdr:rowOff>
    </xdr:from>
    <xdr:to>
      <xdr:col>6</xdr:col>
      <xdr:colOff>511175</xdr:colOff>
      <xdr:row>78</xdr:row>
      <xdr:rowOff>152031</xdr:rowOff>
    </xdr:to>
    <xdr:cxnSp macro="">
      <xdr:nvCxnSpPr>
        <xdr:cNvPr id="177" name="直線コネクタ 176"/>
        <xdr:cNvCxnSpPr/>
      </xdr:nvCxnSpPr>
      <xdr:spPr>
        <a:xfrm flipV="1">
          <a:off x="3797300" y="13517770"/>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152031</xdr:rowOff>
    </xdr:from>
    <xdr:to>
      <xdr:col>5</xdr:col>
      <xdr:colOff>358775</xdr:colOff>
      <xdr:row>78</xdr:row>
      <xdr:rowOff>158369</xdr:rowOff>
    </xdr:to>
    <xdr:cxnSp macro="">
      <xdr:nvCxnSpPr>
        <xdr:cNvPr id="180" name="直線コネクタ 179"/>
        <xdr:cNvCxnSpPr/>
      </xdr:nvCxnSpPr>
      <xdr:spPr>
        <a:xfrm flipV="1">
          <a:off x="2908300" y="13525131"/>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158369</xdr:rowOff>
    </xdr:from>
    <xdr:to>
      <xdr:col>4</xdr:col>
      <xdr:colOff>155575</xdr:colOff>
      <xdr:row>78</xdr:row>
      <xdr:rowOff>161860</xdr:rowOff>
    </xdr:to>
    <xdr:cxnSp macro="">
      <xdr:nvCxnSpPr>
        <xdr:cNvPr id="183" name="直線コネクタ 182"/>
        <xdr:cNvCxnSpPr/>
      </xdr:nvCxnSpPr>
      <xdr:spPr>
        <a:xfrm flipV="1">
          <a:off x="2019300" y="13531469"/>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161860</xdr:rowOff>
    </xdr:from>
    <xdr:to>
      <xdr:col>2</xdr:col>
      <xdr:colOff>638175</xdr:colOff>
      <xdr:row>78</xdr:row>
      <xdr:rowOff>164219</xdr:rowOff>
    </xdr:to>
    <xdr:cxnSp macro="">
      <xdr:nvCxnSpPr>
        <xdr:cNvPr id="186" name="直線コネクタ 185"/>
        <xdr:cNvCxnSpPr/>
      </xdr:nvCxnSpPr>
      <xdr:spPr>
        <a:xfrm flipV="1">
          <a:off x="1130300" y="13534960"/>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93870</xdr:rowOff>
    </xdr:from>
    <xdr:to>
      <xdr:col>6</xdr:col>
      <xdr:colOff>561975</xdr:colOff>
      <xdr:row>79</xdr:row>
      <xdr:rowOff>24020</xdr:rowOff>
    </xdr:to>
    <xdr:sp macro="" textlink="">
      <xdr:nvSpPr>
        <xdr:cNvPr id="196" name="円/楕円 195"/>
        <xdr:cNvSpPr/>
      </xdr:nvSpPr>
      <xdr:spPr>
        <a:xfrm>
          <a:off x="4584700" y="134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101231</xdr:rowOff>
    </xdr:from>
    <xdr:to>
      <xdr:col>5</xdr:col>
      <xdr:colOff>409575</xdr:colOff>
      <xdr:row>79</xdr:row>
      <xdr:rowOff>31381</xdr:rowOff>
    </xdr:to>
    <xdr:sp macro="" textlink="">
      <xdr:nvSpPr>
        <xdr:cNvPr id="198" name="円/楕円 197"/>
        <xdr:cNvSpPr/>
      </xdr:nvSpPr>
      <xdr:spPr>
        <a:xfrm>
          <a:off x="3746500" y="134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22508</xdr:rowOff>
    </xdr:from>
    <xdr:ext cx="599010" cy="259045"/>
    <xdr:sp macro="" textlink="">
      <xdr:nvSpPr>
        <xdr:cNvPr id="199" name="テキスト ボックス 198"/>
        <xdr:cNvSpPr txBox="1"/>
      </xdr:nvSpPr>
      <xdr:spPr>
        <a:xfrm>
          <a:off x="3497794" y="1356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107569</xdr:rowOff>
    </xdr:from>
    <xdr:to>
      <xdr:col>4</xdr:col>
      <xdr:colOff>206375</xdr:colOff>
      <xdr:row>79</xdr:row>
      <xdr:rowOff>37719</xdr:rowOff>
    </xdr:to>
    <xdr:sp macro="" textlink="">
      <xdr:nvSpPr>
        <xdr:cNvPr id="200" name="円/楕円 199"/>
        <xdr:cNvSpPr/>
      </xdr:nvSpPr>
      <xdr:spPr>
        <a:xfrm>
          <a:off x="2857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28846</xdr:rowOff>
    </xdr:from>
    <xdr:ext cx="599010" cy="259045"/>
    <xdr:sp macro="" textlink="">
      <xdr:nvSpPr>
        <xdr:cNvPr id="201" name="テキスト ボックス 200"/>
        <xdr:cNvSpPr txBox="1"/>
      </xdr:nvSpPr>
      <xdr:spPr>
        <a:xfrm>
          <a:off x="2608794" y="1357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111060</xdr:rowOff>
    </xdr:from>
    <xdr:to>
      <xdr:col>3</xdr:col>
      <xdr:colOff>3175</xdr:colOff>
      <xdr:row>79</xdr:row>
      <xdr:rowOff>41210</xdr:rowOff>
    </xdr:to>
    <xdr:sp macro="" textlink="">
      <xdr:nvSpPr>
        <xdr:cNvPr id="202" name="円/楕円 201"/>
        <xdr:cNvSpPr/>
      </xdr:nvSpPr>
      <xdr:spPr>
        <a:xfrm>
          <a:off x="1968500" y="134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32337</xdr:rowOff>
    </xdr:from>
    <xdr:ext cx="534377" cy="259045"/>
    <xdr:sp macro="" textlink="">
      <xdr:nvSpPr>
        <xdr:cNvPr id="203" name="テキスト ボックス 202"/>
        <xdr:cNvSpPr txBox="1"/>
      </xdr:nvSpPr>
      <xdr:spPr>
        <a:xfrm>
          <a:off x="1752111" y="1357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113419</xdr:rowOff>
    </xdr:from>
    <xdr:to>
      <xdr:col>1</xdr:col>
      <xdr:colOff>485775</xdr:colOff>
      <xdr:row>79</xdr:row>
      <xdr:rowOff>43569</xdr:rowOff>
    </xdr:to>
    <xdr:sp macro="" textlink="">
      <xdr:nvSpPr>
        <xdr:cNvPr id="204" name="円/楕円 203"/>
        <xdr:cNvSpPr/>
      </xdr:nvSpPr>
      <xdr:spPr>
        <a:xfrm>
          <a:off x="1079500" y="134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34696</xdr:rowOff>
    </xdr:from>
    <xdr:ext cx="534377" cy="259045"/>
    <xdr:sp macro="" textlink="">
      <xdr:nvSpPr>
        <xdr:cNvPr id="205" name="テキスト ボックス 204"/>
        <xdr:cNvSpPr txBox="1"/>
      </xdr:nvSpPr>
      <xdr:spPr>
        <a:xfrm>
          <a:off x="863111" y="135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127246</xdr:rowOff>
    </xdr:from>
    <xdr:to>
      <xdr:col>6</xdr:col>
      <xdr:colOff>511175</xdr:colOff>
      <xdr:row>97</xdr:row>
      <xdr:rowOff>140615</xdr:rowOff>
    </xdr:to>
    <xdr:cxnSp macro="">
      <xdr:nvCxnSpPr>
        <xdr:cNvPr id="236" name="直線コネクタ 235"/>
        <xdr:cNvCxnSpPr/>
      </xdr:nvCxnSpPr>
      <xdr:spPr>
        <a:xfrm>
          <a:off x="3797300" y="16757896"/>
          <a:ext cx="8382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114119</xdr:rowOff>
    </xdr:from>
    <xdr:to>
      <xdr:col>5</xdr:col>
      <xdr:colOff>358775</xdr:colOff>
      <xdr:row>97</xdr:row>
      <xdr:rowOff>127246</xdr:rowOff>
    </xdr:to>
    <xdr:cxnSp macro="">
      <xdr:nvCxnSpPr>
        <xdr:cNvPr id="239" name="直線コネクタ 238"/>
        <xdr:cNvCxnSpPr/>
      </xdr:nvCxnSpPr>
      <xdr:spPr>
        <a:xfrm>
          <a:off x="2908300" y="16744769"/>
          <a:ext cx="8890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114119</xdr:rowOff>
    </xdr:from>
    <xdr:to>
      <xdr:col>4</xdr:col>
      <xdr:colOff>155575</xdr:colOff>
      <xdr:row>97</xdr:row>
      <xdr:rowOff>140331</xdr:rowOff>
    </xdr:to>
    <xdr:cxnSp macro="">
      <xdr:nvCxnSpPr>
        <xdr:cNvPr id="242" name="直線コネクタ 241"/>
        <xdr:cNvCxnSpPr/>
      </xdr:nvCxnSpPr>
      <xdr:spPr>
        <a:xfrm flipV="1">
          <a:off x="2019300" y="16744769"/>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136968</xdr:rowOff>
    </xdr:from>
    <xdr:to>
      <xdr:col>2</xdr:col>
      <xdr:colOff>638175</xdr:colOff>
      <xdr:row>97</xdr:row>
      <xdr:rowOff>140331</xdr:rowOff>
    </xdr:to>
    <xdr:cxnSp macro="">
      <xdr:nvCxnSpPr>
        <xdr:cNvPr id="245" name="直線コネクタ 244"/>
        <xdr:cNvCxnSpPr/>
      </xdr:nvCxnSpPr>
      <xdr:spPr>
        <a:xfrm>
          <a:off x="1130300" y="16767618"/>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89815</xdr:rowOff>
    </xdr:from>
    <xdr:to>
      <xdr:col>6</xdr:col>
      <xdr:colOff>561975</xdr:colOff>
      <xdr:row>98</xdr:row>
      <xdr:rowOff>19965</xdr:rowOff>
    </xdr:to>
    <xdr:sp macro="" textlink="">
      <xdr:nvSpPr>
        <xdr:cNvPr id="255" name="円/楕円 254"/>
        <xdr:cNvSpPr/>
      </xdr:nvSpPr>
      <xdr:spPr>
        <a:xfrm>
          <a:off x="4584700" y="167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4742</xdr:rowOff>
    </xdr:from>
    <xdr:ext cx="534377" cy="259045"/>
    <xdr:sp macro="" textlink="">
      <xdr:nvSpPr>
        <xdr:cNvPr id="256" name="衛生費該当値テキスト"/>
        <xdr:cNvSpPr txBox="1"/>
      </xdr:nvSpPr>
      <xdr:spPr>
        <a:xfrm>
          <a:off x="4686300" y="166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76446</xdr:rowOff>
    </xdr:from>
    <xdr:to>
      <xdr:col>5</xdr:col>
      <xdr:colOff>409575</xdr:colOff>
      <xdr:row>98</xdr:row>
      <xdr:rowOff>6596</xdr:rowOff>
    </xdr:to>
    <xdr:sp macro="" textlink="">
      <xdr:nvSpPr>
        <xdr:cNvPr id="257" name="円/楕円 256"/>
        <xdr:cNvSpPr/>
      </xdr:nvSpPr>
      <xdr:spPr>
        <a:xfrm>
          <a:off x="3746500" y="16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169173</xdr:rowOff>
    </xdr:from>
    <xdr:ext cx="534377" cy="259045"/>
    <xdr:sp macro="" textlink="">
      <xdr:nvSpPr>
        <xdr:cNvPr id="258" name="テキスト ボックス 257"/>
        <xdr:cNvSpPr txBox="1"/>
      </xdr:nvSpPr>
      <xdr:spPr>
        <a:xfrm>
          <a:off x="3530111" y="167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63319</xdr:rowOff>
    </xdr:from>
    <xdr:to>
      <xdr:col>4</xdr:col>
      <xdr:colOff>206375</xdr:colOff>
      <xdr:row>97</xdr:row>
      <xdr:rowOff>164919</xdr:rowOff>
    </xdr:to>
    <xdr:sp macro="" textlink="">
      <xdr:nvSpPr>
        <xdr:cNvPr id="259" name="円/楕円 258"/>
        <xdr:cNvSpPr/>
      </xdr:nvSpPr>
      <xdr:spPr>
        <a:xfrm>
          <a:off x="2857500" y="166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156046</xdr:rowOff>
    </xdr:from>
    <xdr:ext cx="534377" cy="259045"/>
    <xdr:sp macro="" textlink="">
      <xdr:nvSpPr>
        <xdr:cNvPr id="260" name="テキスト ボックス 259"/>
        <xdr:cNvSpPr txBox="1"/>
      </xdr:nvSpPr>
      <xdr:spPr>
        <a:xfrm>
          <a:off x="2641111" y="167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89531</xdr:rowOff>
    </xdr:from>
    <xdr:to>
      <xdr:col>3</xdr:col>
      <xdr:colOff>3175</xdr:colOff>
      <xdr:row>98</xdr:row>
      <xdr:rowOff>19681</xdr:rowOff>
    </xdr:to>
    <xdr:sp macro="" textlink="">
      <xdr:nvSpPr>
        <xdr:cNvPr id="261" name="円/楕円 260"/>
        <xdr:cNvSpPr/>
      </xdr:nvSpPr>
      <xdr:spPr>
        <a:xfrm>
          <a:off x="1968500" y="167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10808</xdr:rowOff>
    </xdr:from>
    <xdr:ext cx="534377" cy="259045"/>
    <xdr:sp macro="" textlink="">
      <xdr:nvSpPr>
        <xdr:cNvPr id="262" name="テキスト ボックス 261"/>
        <xdr:cNvSpPr txBox="1"/>
      </xdr:nvSpPr>
      <xdr:spPr>
        <a:xfrm>
          <a:off x="1752111" y="168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86168</xdr:rowOff>
    </xdr:from>
    <xdr:to>
      <xdr:col>1</xdr:col>
      <xdr:colOff>485775</xdr:colOff>
      <xdr:row>98</xdr:row>
      <xdr:rowOff>16318</xdr:rowOff>
    </xdr:to>
    <xdr:sp macro="" textlink="">
      <xdr:nvSpPr>
        <xdr:cNvPr id="263" name="円/楕円 262"/>
        <xdr:cNvSpPr/>
      </xdr:nvSpPr>
      <xdr:spPr>
        <a:xfrm>
          <a:off x="1079500" y="167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7445</xdr:rowOff>
    </xdr:from>
    <xdr:ext cx="534377" cy="259045"/>
    <xdr:sp macro="" textlink="">
      <xdr:nvSpPr>
        <xdr:cNvPr id="264" name="テキスト ボックス 263"/>
        <xdr:cNvSpPr txBox="1"/>
      </xdr:nvSpPr>
      <xdr:spPr>
        <a:xfrm>
          <a:off x="863111" y="168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59055</xdr:rowOff>
    </xdr:from>
    <xdr:to>
      <xdr:col>14</xdr:col>
      <xdr:colOff>28575</xdr:colOff>
      <xdr:row>39</xdr:row>
      <xdr:rowOff>44450</xdr:rowOff>
    </xdr:to>
    <xdr:cxnSp macro="">
      <xdr:nvCxnSpPr>
        <xdr:cNvPr id="296" name="直線コネクタ 295"/>
        <xdr:cNvCxnSpPr/>
      </xdr:nvCxnSpPr>
      <xdr:spPr>
        <a:xfrm>
          <a:off x="8750300" y="657415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59055</xdr:rowOff>
    </xdr:from>
    <xdr:to>
      <xdr:col>12</xdr:col>
      <xdr:colOff>511175</xdr:colOff>
      <xdr:row>38</xdr:row>
      <xdr:rowOff>120396</xdr:rowOff>
    </xdr:to>
    <xdr:cxnSp macro="">
      <xdr:nvCxnSpPr>
        <xdr:cNvPr id="299" name="直線コネクタ 298"/>
        <xdr:cNvCxnSpPr/>
      </xdr:nvCxnSpPr>
      <xdr:spPr>
        <a:xfrm flipV="1">
          <a:off x="7861300" y="6574155"/>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113792</xdr:rowOff>
    </xdr:from>
    <xdr:to>
      <xdr:col>11</xdr:col>
      <xdr:colOff>307975</xdr:colOff>
      <xdr:row>38</xdr:row>
      <xdr:rowOff>120396</xdr:rowOff>
    </xdr:to>
    <xdr:cxnSp macro="">
      <xdr:nvCxnSpPr>
        <xdr:cNvPr id="302" name="直線コネクタ 301"/>
        <xdr:cNvCxnSpPr/>
      </xdr:nvCxnSpPr>
      <xdr:spPr>
        <a:xfrm>
          <a:off x="6972300" y="6628892"/>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8255</xdr:rowOff>
    </xdr:from>
    <xdr:to>
      <xdr:col>12</xdr:col>
      <xdr:colOff>561975</xdr:colOff>
      <xdr:row>38</xdr:row>
      <xdr:rowOff>109855</xdr:rowOff>
    </xdr:to>
    <xdr:sp macro="" textlink="">
      <xdr:nvSpPr>
        <xdr:cNvPr id="316" name="円/楕円 315"/>
        <xdr:cNvSpPr/>
      </xdr:nvSpPr>
      <xdr:spPr>
        <a:xfrm>
          <a:off x="869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100982</xdr:rowOff>
    </xdr:from>
    <xdr:ext cx="469744" cy="259045"/>
    <xdr:sp macro="" textlink="">
      <xdr:nvSpPr>
        <xdr:cNvPr id="317" name="テキスト ボックス 316"/>
        <xdr:cNvSpPr txBox="1"/>
      </xdr:nvSpPr>
      <xdr:spPr>
        <a:xfrm>
          <a:off x="8515427"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69596</xdr:rowOff>
    </xdr:from>
    <xdr:to>
      <xdr:col>11</xdr:col>
      <xdr:colOff>358775</xdr:colOff>
      <xdr:row>38</xdr:row>
      <xdr:rowOff>171196</xdr:rowOff>
    </xdr:to>
    <xdr:sp macro="" textlink="">
      <xdr:nvSpPr>
        <xdr:cNvPr id="318" name="円/楕円 317"/>
        <xdr:cNvSpPr/>
      </xdr:nvSpPr>
      <xdr:spPr>
        <a:xfrm>
          <a:off x="7810500" y="65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162323</xdr:rowOff>
    </xdr:from>
    <xdr:ext cx="378565" cy="259045"/>
    <xdr:sp macro="" textlink="">
      <xdr:nvSpPr>
        <xdr:cNvPr id="319" name="テキスト ボックス 318"/>
        <xdr:cNvSpPr txBox="1"/>
      </xdr:nvSpPr>
      <xdr:spPr>
        <a:xfrm>
          <a:off x="7672017" y="6677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62992</xdr:rowOff>
    </xdr:from>
    <xdr:to>
      <xdr:col>10</xdr:col>
      <xdr:colOff>155575</xdr:colOff>
      <xdr:row>38</xdr:row>
      <xdr:rowOff>164592</xdr:rowOff>
    </xdr:to>
    <xdr:sp macro="" textlink="">
      <xdr:nvSpPr>
        <xdr:cNvPr id="320" name="円/楕円 319"/>
        <xdr:cNvSpPr/>
      </xdr:nvSpPr>
      <xdr:spPr>
        <a:xfrm>
          <a:off x="6921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155719</xdr:rowOff>
    </xdr:from>
    <xdr:ext cx="378565" cy="259045"/>
    <xdr:sp macro="" textlink="">
      <xdr:nvSpPr>
        <xdr:cNvPr id="321" name="テキスト ボックス 320"/>
        <xdr:cNvSpPr txBox="1"/>
      </xdr:nvSpPr>
      <xdr:spPr>
        <a:xfrm>
          <a:off x="6783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80480</xdr:rowOff>
    </xdr:from>
    <xdr:to>
      <xdr:col>15</xdr:col>
      <xdr:colOff>180975</xdr:colOff>
      <xdr:row>59</xdr:row>
      <xdr:rowOff>88716</xdr:rowOff>
    </xdr:to>
    <xdr:cxnSp macro="">
      <xdr:nvCxnSpPr>
        <xdr:cNvPr id="352" name="直線コネクタ 351"/>
        <xdr:cNvCxnSpPr/>
      </xdr:nvCxnSpPr>
      <xdr:spPr>
        <a:xfrm>
          <a:off x="9639300" y="10196030"/>
          <a:ext cx="8382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76858</xdr:rowOff>
    </xdr:from>
    <xdr:to>
      <xdr:col>14</xdr:col>
      <xdr:colOff>28575</xdr:colOff>
      <xdr:row>59</xdr:row>
      <xdr:rowOff>80480</xdr:rowOff>
    </xdr:to>
    <xdr:cxnSp macro="">
      <xdr:nvCxnSpPr>
        <xdr:cNvPr id="355" name="直線コネクタ 354"/>
        <xdr:cNvCxnSpPr/>
      </xdr:nvCxnSpPr>
      <xdr:spPr>
        <a:xfrm>
          <a:off x="8750300" y="10192408"/>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76858</xdr:rowOff>
    </xdr:from>
    <xdr:to>
      <xdr:col>12</xdr:col>
      <xdr:colOff>511175</xdr:colOff>
      <xdr:row>59</xdr:row>
      <xdr:rowOff>88343</xdr:rowOff>
    </xdr:to>
    <xdr:cxnSp macro="">
      <xdr:nvCxnSpPr>
        <xdr:cNvPr id="358" name="直線コネクタ 357"/>
        <xdr:cNvCxnSpPr/>
      </xdr:nvCxnSpPr>
      <xdr:spPr>
        <a:xfrm flipV="1">
          <a:off x="7861300" y="10192408"/>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87899</xdr:rowOff>
    </xdr:from>
    <xdr:to>
      <xdr:col>11</xdr:col>
      <xdr:colOff>307975</xdr:colOff>
      <xdr:row>59</xdr:row>
      <xdr:rowOff>88343</xdr:rowOff>
    </xdr:to>
    <xdr:cxnSp macro="">
      <xdr:nvCxnSpPr>
        <xdr:cNvPr id="361" name="直線コネクタ 360"/>
        <xdr:cNvCxnSpPr/>
      </xdr:nvCxnSpPr>
      <xdr:spPr>
        <a:xfrm>
          <a:off x="6972300" y="10203449"/>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37916</xdr:rowOff>
    </xdr:from>
    <xdr:to>
      <xdr:col>15</xdr:col>
      <xdr:colOff>231775</xdr:colOff>
      <xdr:row>59</xdr:row>
      <xdr:rowOff>139516</xdr:rowOff>
    </xdr:to>
    <xdr:sp macro="" textlink="">
      <xdr:nvSpPr>
        <xdr:cNvPr id="371" name="円/楕円 370"/>
        <xdr:cNvSpPr/>
      </xdr:nvSpPr>
      <xdr:spPr>
        <a:xfrm>
          <a:off x="10426700" y="101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124293</xdr:rowOff>
    </xdr:from>
    <xdr:ext cx="469744" cy="259045"/>
    <xdr:sp macro="" textlink="">
      <xdr:nvSpPr>
        <xdr:cNvPr id="372" name="農林水産業費該当値テキスト"/>
        <xdr:cNvSpPr txBox="1"/>
      </xdr:nvSpPr>
      <xdr:spPr>
        <a:xfrm>
          <a:off x="10528300" y="1006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29680</xdr:rowOff>
    </xdr:from>
    <xdr:to>
      <xdr:col>14</xdr:col>
      <xdr:colOff>79375</xdr:colOff>
      <xdr:row>59</xdr:row>
      <xdr:rowOff>131280</xdr:rowOff>
    </xdr:to>
    <xdr:sp macro="" textlink="">
      <xdr:nvSpPr>
        <xdr:cNvPr id="373" name="円/楕円 372"/>
        <xdr:cNvSpPr/>
      </xdr:nvSpPr>
      <xdr:spPr>
        <a:xfrm>
          <a:off x="9588500" y="101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122407</xdr:rowOff>
    </xdr:from>
    <xdr:ext cx="469744" cy="259045"/>
    <xdr:sp macro="" textlink="">
      <xdr:nvSpPr>
        <xdr:cNvPr id="374" name="テキスト ボックス 373"/>
        <xdr:cNvSpPr txBox="1"/>
      </xdr:nvSpPr>
      <xdr:spPr>
        <a:xfrm>
          <a:off x="9404427" y="1023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26058</xdr:rowOff>
    </xdr:from>
    <xdr:to>
      <xdr:col>12</xdr:col>
      <xdr:colOff>561975</xdr:colOff>
      <xdr:row>59</xdr:row>
      <xdr:rowOff>127658</xdr:rowOff>
    </xdr:to>
    <xdr:sp macro="" textlink="">
      <xdr:nvSpPr>
        <xdr:cNvPr id="375" name="円/楕円 374"/>
        <xdr:cNvSpPr/>
      </xdr:nvSpPr>
      <xdr:spPr>
        <a:xfrm>
          <a:off x="8699500" y="1014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118785</xdr:rowOff>
    </xdr:from>
    <xdr:ext cx="469744" cy="259045"/>
    <xdr:sp macro="" textlink="">
      <xdr:nvSpPr>
        <xdr:cNvPr id="376" name="テキスト ボックス 375"/>
        <xdr:cNvSpPr txBox="1"/>
      </xdr:nvSpPr>
      <xdr:spPr>
        <a:xfrm>
          <a:off x="8515427" y="1023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37543</xdr:rowOff>
    </xdr:from>
    <xdr:to>
      <xdr:col>11</xdr:col>
      <xdr:colOff>358775</xdr:colOff>
      <xdr:row>59</xdr:row>
      <xdr:rowOff>139143</xdr:rowOff>
    </xdr:to>
    <xdr:sp macro="" textlink="">
      <xdr:nvSpPr>
        <xdr:cNvPr id="377" name="円/楕円 376"/>
        <xdr:cNvSpPr/>
      </xdr:nvSpPr>
      <xdr:spPr>
        <a:xfrm>
          <a:off x="7810500" y="101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130270</xdr:rowOff>
    </xdr:from>
    <xdr:ext cx="469744" cy="259045"/>
    <xdr:sp macro="" textlink="">
      <xdr:nvSpPr>
        <xdr:cNvPr id="378" name="テキスト ボックス 377"/>
        <xdr:cNvSpPr txBox="1"/>
      </xdr:nvSpPr>
      <xdr:spPr>
        <a:xfrm>
          <a:off x="7626427" y="1024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37099</xdr:rowOff>
    </xdr:from>
    <xdr:to>
      <xdr:col>10</xdr:col>
      <xdr:colOff>155575</xdr:colOff>
      <xdr:row>59</xdr:row>
      <xdr:rowOff>138699</xdr:rowOff>
    </xdr:to>
    <xdr:sp macro="" textlink="">
      <xdr:nvSpPr>
        <xdr:cNvPr id="379" name="円/楕円 378"/>
        <xdr:cNvSpPr/>
      </xdr:nvSpPr>
      <xdr:spPr>
        <a:xfrm>
          <a:off x="6921500" y="1015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129826</xdr:rowOff>
    </xdr:from>
    <xdr:ext cx="469744" cy="259045"/>
    <xdr:sp macro="" textlink="">
      <xdr:nvSpPr>
        <xdr:cNvPr id="380" name="テキスト ボックス 379"/>
        <xdr:cNvSpPr txBox="1"/>
      </xdr:nvSpPr>
      <xdr:spPr>
        <a:xfrm>
          <a:off x="6737427" y="1024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150444</xdr:rowOff>
    </xdr:from>
    <xdr:to>
      <xdr:col>15</xdr:col>
      <xdr:colOff>180340</xdr:colOff>
      <xdr:row>78</xdr:row>
      <xdr:rowOff>88402</xdr:rowOff>
    </xdr:to>
    <xdr:cxnSp macro="">
      <xdr:nvCxnSpPr>
        <xdr:cNvPr id="402" name="直線コネクタ 401"/>
        <xdr:cNvCxnSpPr/>
      </xdr:nvCxnSpPr>
      <xdr:spPr>
        <a:xfrm flipV="1">
          <a:off x="10475595" y="12323394"/>
          <a:ext cx="1270" cy="1138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92229</xdr:rowOff>
    </xdr:from>
    <xdr:ext cx="469744" cy="259045"/>
    <xdr:sp macro="" textlink="">
      <xdr:nvSpPr>
        <xdr:cNvPr id="403" name="商工費最小値テキスト"/>
        <xdr:cNvSpPr txBox="1"/>
      </xdr:nvSpPr>
      <xdr:spPr>
        <a:xfrm>
          <a:off x="10528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78</xdr:row>
      <xdr:rowOff>88402</xdr:rowOff>
    </xdr:from>
    <xdr:to>
      <xdr:col>15</xdr:col>
      <xdr:colOff>269875</xdr:colOff>
      <xdr:row>78</xdr:row>
      <xdr:rowOff>88402</xdr:rowOff>
    </xdr:to>
    <xdr:cxnSp macro="">
      <xdr:nvCxnSpPr>
        <xdr:cNvPr id="404" name="直線コネクタ 403"/>
        <xdr:cNvCxnSpPr/>
      </xdr:nvCxnSpPr>
      <xdr:spPr>
        <a:xfrm>
          <a:off x="10388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97121</xdr:rowOff>
    </xdr:from>
    <xdr:ext cx="534377" cy="259045"/>
    <xdr:sp macro="" textlink="">
      <xdr:nvSpPr>
        <xdr:cNvPr id="405" name="商工費最大値テキスト"/>
        <xdr:cNvSpPr txBox="1"/>
      </xdr:nvSpPr>
      <xdr:spPr>
        <a:xfrm>
          <a:off x="10528300" y="120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71</xdr:row>
      <xdr:rowOff>150444</xdr:rowOff>
    </xdr:from>
    <xdr:to>
      <xdr:col>15</xdr:col>
      <xdr:colOff>269875</xdr:colOff>
      <xdr:row>71</xdr:row>
      <xdr:rowOff>150444</xdr:rowOff>
    </xdr:to>
    <xdr:cxnSp macro="">
      <xdr:nvCxnSpPr>
        <xdr:cNvPr id="406" name="直線コネクタ 405"/>
        <xdr:cNvCxnSpPr/>
      </xdr:nvCxnSpPr>
      <xdr:spPr>
        <a:xfrm>
          <a:off x="10388600" y="1232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52763</xdr:rowOff>
    </xdr:from>
    <xdr:to>
      <xdr:col>15</xdr:col>
      <xdr:colOff>180975</xdr:colOff>
      <xdr:row>78</xdr:row>
      <xdr:rowOff>100816</xdr:rowOff>
    </xdr:to>
    <xdr:cxnSp macro="">
      <xdr:nvCxnSpPr>
        <xdr:cNvPr id="407" name="直線コネクタ 406"/>
        <xdr:cNvCxnSpPr/>
      </xdr:nvCxnSpPr>
      <xdr:spPr>
        <a:xfrm flipV="1">
          <a:off x="9639300" y="13425863"/>
          <a:ext cx="838200" cy="4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139963</xdr:rowOff>
    </xdr:from>
    <xdr:ext cx="534377" cy="259045"/>
    <xdr:sp macro="" textlink="">
      <xdr:nvSpPr>
        <xdr:cNvPr id="408" name="商工費平均値テキスト"/>
        <xdr:cNvSpPr txBox="1"/>
      </xdr:nvSpPr>
      <xdr:spPr>
        <a:xfrm>
          <a:off x="10528300" y="12998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117086</xdr:rowOff>
    </xdr:from>
    <xdr:to>
      <xdr:col>15</xdr:col>
      <xdr:colOff>231775</xdr:colOff>
      <xdr:row>77</xdr:row>
      <xdr:rowOff>47236</xdr:rowOff>
    </xdr:to>
    <xdr:sp macro="" textlink="">
      <xdr:nvSpPr>
        <xdr:cNvPr id="409" name="フローチャート : 判断 408"/>
        <xdr:cNvSpPr/>
      </xdr:nvSpPr>
      <xdr:spPr>
        <a:xfrm>
          <a:off x="104267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100746</xdr:rowOff>
    </xdr:from>
    <xdr:to>
      <xdr:col>14</xdr:col>
      <xdr:colOff>28575</xdr:colOff>
      <xdr:row>78</xdr:row>
      <xdr:rowOff>100816</xdr:rowOff>
    </xdr:to>
    <xdr:cxnSp macro="">
      <xdr:nvCxnSpPr>
        <xdr:cNvPr id="410" name="直線コネクタ 409"/>
        <xdr:cNvCxnSpPr/>
      </xdr:nvCxnSpPr>
      <xdr:spPr>
        <a:xfrm>
          <a:off x="8750300" y="13473846"/>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11" name="フローチャート : 判断 410"/>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12" name="テキスト ボックス 411"/>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94825</xdr:rowOff>
    </xdr:from>
    <xdr:to>
      <xdr:col>12</xdr:col>
      <xdr:colOff>511175</xdr:colOff>
      <xdr:row>78</xdr:row>
      <xdr:rowOff>100746</xdr:rowOff>
    </xdr:to>
    <xdr:cxnSp macro="">
      <xdr:nvCxnSpPr>
        <xdr:cNvPr id="413" name="直線コネクタ 412"/>
        <xdr:cNvCxnSpPr/>
      </xdr:nvCxnSpPr>
      <xdr:spPr>
        <a:xfrm>
          <a:off x="7861300" y="13467925"/>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4" name="フローチャート : 判断 413"/>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5" name="テキスト ボックス 414"/>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94072</xdr:rowOff>
    </xdr:from>
    <xdr:to>
      <xdr:col>11</xdr:col>
      <xdr:colOff>307975</xdr:colOff>
      <xdr:row>78</xdr:row>
      <xdr:rowOff>94825</xdr:rowOff>
    </xdr:to>
    <xdr:cxnSp macro="">
      <xdr:nvCxnSpPr>
        <xdr:cNvPr id="416" name="直線コネクタ 415"/>
        <xdr:cNvCxnSpPr/>
      </xdr:nvCxnSpPr>
      <xdr:spPr>
        <a:xfrm>
          <a:off x="6972300" y="13467172"/>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7" name="フローチャート : 判断 416"/>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8" name="テキスト ボックス 417"/>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9" name="フローチャート : 判断 418"/>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20" name="テキスト ボックス 419"/>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1963</xdr:rowOff>
    </xdr:from>
    <xdr:to>
      <xdr:col>15</xdr:col>
      <xdr:colOff>231775</xdr:colOff>
      <xdr:row>78</xdr:row>
      <xdr:rowOff>103563</xdr:rowOff>
    </xdr:to>
    <xdr:sp macro="" textlink="">
      <xdr:nvSpPr>
        <xdr:cNvPr id="426" name="円/楕円 425"/>
        <xdr:cNvSpPr/>
      </xdr:nvSpPr>
      <xdr:spPr>
        <a:xfrm>
          <a:off x="10426700" y="13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88340</xdr:rowOff>
    </xdr:from>
    <xdr:ext cx="469744" cy="259045"/>
    <xdr:sp macro="" textlink="">
      <xdr:nvSpPr>
        <xdr:cNvPr id="427" name="商工費該当値テキスト"/>
        <xdr:cNvSpPr txBox="1"/>
      </xdr:nvSpPr>
      <xdr:spPr>
        <a:xfrm>
          <a:off x="10528300" y="1328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50016</xdr:rowOff>
    </xdr:from>
    <xdr:to>
      <xdr:col>14</xdr:col>
      <xdr:colOff>79375</xdr:colOff>
      <xdr:row>78</xdr:row>
      <xdr:rowOff>151616</xdr:rowOff>
    </xdr:to>
    <xdr:sp macro="" textlink="">
      <xdr:nvSpPr>
        <xdr:cNvPr id="428" name="円/楕円 427"/>
        <xdr:cNvSpPr/>
      </xdr:nvSpPr>
      <xdr:spPr>
        <a:xfrm>
          <a:off x="9588500" y="134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142743</xdr:rowOff>
    </xdr:from>
    <xdr:ext cx="469744" cy="259045"/>
    <xdr:sp macro="" textlink="">
      <xdr:nvSpPr>
        <xdr:cNvPr id="429" name="テキスト ボックス 428"/>
        <xdr:cNvSpPr txBox="1"/>
      </xdr:nvSpPr>
      <xdr:spPr>
        <a:xfrm>
          <a:off x="9404427"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49946</xdr:rowOff>
    </xdr:from>
    <xdr:to>
      <xdr:col>12</xdr:col>
      <xdr:colOff>561975</xdr:colOff>
      <xdr:row>78</xdr:row>
      <xdr:rowOff>151546</xdr:rowOff>
    </xdr:to>
    <xdr:sp macro="" textlink="">
      <xdr:nvSpPr>
        <xdr:cNvPr id="430" name="円/楕円 429"/>
        <xdr:cNvSpPr/>
      </xdr:nvSpPr>
      <xdr:spPr>
        <a:xfrm>
          <a:off x="8699500" y="134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142673</xdr:rowOff>
    </xdr:from>
    <xdr:ext cx="469744" cy="259045"/>
    <xdr:sp macro="" textlink="">
      <xdr:nvSpPr>
        <xdr:cNvPr id="431" name="テキスト ボックス 430"/>
        <xdr:cNvSpPr txBox="1"/>
      </xdr:nvSpPr>
      <xdr:spPr>
        <a:xfrm>
          <a:off x="8515427" y="1351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44025</xdr:rowOff>
    </xdr:from>
    <xdr:to>
      <xdr:col>11</xdr:col>
      <xdr:colOff>358775</xdr:colOff>
      <xdr:row>78</xdr:row>
      <xdr:rowOff>145625</xdr:rowOff>
    </xdr:to>
    <xdr:sp macro="" textlink="">
      <xdr:nvSpPr>
        <xdr:cNvPr id="432" name="円/楕円 431"/>
        <xdr:cNvSpPr/>
      </xdr:nvSpPr>
      <xdr:spPr>
        <a:xfrm>
          <a:off x="7810500" y="134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136752</xdr:rowOff>
    </xdr:from>
    <xdr:ext cx="469744" cy="259045"/>
    <xdr:sp macro="" textlink="">
      <xdr:nvSpPr>
        <xdr:cNvPr id="433" name="テキスト ボックス 432"/>
        <xdr:cNvSpPr txBox="1"/>
      </xdr:nvSpPr>
      <xdr:spPr>
        <a:xfrm>
          <a:off x="7626427" y="1350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43272</xdr:rowOff>
    </xdr:from>
    <xdr:to>
      <xdr:col>10</xdr:col>
      <xdr:colOff>155575</xdr:colOff>
      <xdr:row>78</xdr:row>
      <xdr:rowOff>144872</xdr:rowOff>
    </xdr:to>
    <xdr:sp macro="" textlink="">
      <xdr:nvSpPr>
        <xdr:cNvPr id="434" name="円/楕円 433"/>
        <xdr:cNvSpPr/>
      </xdr:nvSpPr>
      <xdr:spPr>
        <a:xfrm>
          <a:off x="6921500" y="134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135999</xdr:rowOff>
    </xdr:from>
    <xdr:ext cx="469744" cy="259045"/>
    <xdr:sp macro="" textlink="">
      <xdr:nvSpPr>
        <xdr:cNvPr id="435" name="テキスト ボックス 434"/>
        <xdr:cNvSpPr txBox="1"/>
      </xdr:nvSpPr>
      <xdr:spPr>
        <a:xfrm>
          <a:off x="6737427" y="135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59" name="直線コネクタ 458"/>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0"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1" name="直線コネクタ 460"/>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2"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3" name="直線コネクタ 462"/>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4418</xdr:rowOff>
    </xdr:from>
    <xdr:to>
      <xdr:col>15</xdr:col>
      <xdr:colOff>180975</xdr:colOff>
      <xdr:row>99</xdr:row>
      <xdr:rowOff>18492</xdr:rowOff>
    </xdr:to>
    <xdr:cxnSp macro="">
      <xdr:nvCxnSpPr>
        <xdr:cNvPr id="464" name="直線コネクタ 463"/>
        <xdr:cNvCxnSpPr/>
      </xdr:nvCxnSpPr>
      <xdr:spPr>
        <a:xfrm>
          <a:off x="9639300" y="16977968"/>
          <a:ext cx="838200" cy="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5"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66" name="フローチャート : 判断 465"/>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4418</xdr:rowOff>
    </xdr:from>
    <xdr:to>
      <xdr:col>14</xdr:col>
      <xdr:colOff>28575</xdr:colOff>
      <xdr:row>99</xdr:row>
      <xdr:rowOff>6956</xdr:rowOff>
    </xdr:to>
    <xdr:cxnSp macro="">
      <xdr:nvCxnSpPr>
        <xdr:cNvPr id="467" name="直線コネクタ 466"/>
        <xdr:cNvCxnSpPr/>
      </xdr:nvCxnSpPr>
      <xdr:spPr>
        <a:xfrm flipV="1">
          <a:off x="8750300" y="16977968"/>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68" name="フローチャート : 判断 467"/>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69" name="テキスト ボックス 468"/>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6956</xdr:rowOff>
    </xdr:from>
    <xdr:to>
      <xdr:col>12</xdr:col>
      <xdr:colOff>511175</xdr:colOff>
      <xdr:row>99</xdr:row>
      <xdr:rowOff>9156</xdr:rowOff>
    </xdr:to>
    <xdr:cxnSp macro="">
      <xdr:nvCxnSpPr>
        <xdr:cNvPr id="470" name="直線コネクタ 469"/>
        <xdr:cNvCxnSpPr/>
      </xdr:nvCxnSpPr>
      <xdr:spPr>
        <a:xfrm flipV="1">
          <a:off x="7861300" y="16980506"/>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1" name="フローチャート : 判断 470"/>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2" name="テキスト ボックス 471"/>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9156</xdr:rowOff>
    </xdr:from>
    <xdr:to>
      <xdr:col>11</xdr:col>
      <xdr:colOff>307975</xdr:colOff>
      <xdr:row>99</xdr:row>
      <xdr:rowOff>11257</xdr:rowOff>
    </xdr:to>
    <xdr:cxnSp macro="">
      <xdr:nvCxnSpPr>
        <xdr:cNvPr id="473" name="直線コネクタ 472"/>
        <xdr:cNvCxnSpPr/>
      </xdr:nvCxnSpPr>
      <xdr:spPr>
        <a:xfrm flipV="1">
          <a:off x="6972300" y="16982706"/>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4" name="フローチャート : 判断 473"/>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5" name="テキスト ボックス 474"/>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76" name="フローチャート : 判断 475"/>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77" name="テキスト ボックス 476"/>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139142</xdr:rowOff>
    </xdr:from>
    <xdr:to>
      <xdr:col>15</xdr:col>
      <xdr:colOff>231775</xdr:colOff>
      <xdr:row>99</xdr:row>
      <xdr:rowOff>69292</xdr:rowOff>
    </xdr:to>
    <xdr:sp macro="" textlink="">
      <xdr:nvSpPr>
        <xdr:cNvPr id="483" name="円/楕円 482"/>
        <xdr:cNvSpPr/>
      </xdr:nvSpPr>
      <xdr:spPr>
        <a:xfrm>
          <a:off x="10426700" y="16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54069</xdr:rowOff>
    </xdr:from>
    <xdr:ext cx="534377" cy="259045"/>
    <xdr:sp macro="" textlink="">
      <xdr:nvSpPr>
        <xdr:cNvPr id="484" name="土木費該当値テキスト"/>
        <xdr:cNvSpPr txBox="1"/>
      </xdr:nvSpPr>
      <xdr:spPr>
        <a:xfrm>
          <a:off x="10528300"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125068</xdr:rowOff>
    </xdr:from>
    <xdr:to>
      <xdr:col>14</xdr:col>
      <xdr:colOff>79375</xdr:colOff>
      <xdr:row>99</xdr:row>
      <xdr:rowOff>55218</xdr:rowOff>
    </xdr:to>
    <xdr:sp macro="" textlink="">
      <xdr:nvSpPr>
        <xdr:cNvPr id="485" name="円/楕円 484"/>
        <xdr:cNvSpPr/>
      </xdr:nvSpPr>
      <xdr:spPr>
        <a:xfrm>
          <a:off x="9588500" y="1692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46345</xdr:rowOff>
    </xdr:from>
    <xdr:ext cx="534377" cy="259045"/>
    <xdr:sp macro="" textlink="">
      <xdr:nvSpPr>
        <xdr:cNvPr id="486" name="テキスト ボックス 485"/>
        <xdr:cNvSpPr txBox="1"/>
      </xdr:nvSpPr>
      <xdr:spPr>
        <a:xfrm>
          <a:off x="9372111" y="170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127606</xdr:rowOff>
    </xdr:from>
    <xdr:to>
      <xdr:col>12</xdr:col>
      <xdr:colOff>561975</xdr:colOff>
      <xdr:row>99</xdr:row>
      <xdr:rowOff>57756</xdr:rowOff>
    </xdr:to>
    <xdr:sp macro="" textlink="">
      <xdr:nvSpPr>
        <xdr:cNvPr id="487" name="円/楕円 486"/>
        <xdr:cNvSpPr/>
      </xdr:nvSpPr>
      <xdr:spPr>
        <a:xfrm>
          <a:off x="8699500" y="169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48883</xdr:rowOff>
    </xdr:from>
    <xdr:ext cx="534377" cy="259045"/>
    <xdr:sp macro="" textlink="">
      <xdr:nvSpPr>
        <xdr:cNvPr id="488" name="テキスト ボックス 487"/>
        <xdr:cNvSpPr txBox="1"/>
      </xdr:nvSpPr>
      <xdr:spPr>
        <a:xfrm>
          <a:off x="8483111" y="170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129806</xdr:rowOff>
    </xdr:from>
    <xdr:to>
      <xdr:col>11</xdr:col>
      <xdr:colOff>358775</xdr:colOff>
      <xdr:row>99</xdr:row>
      <xdr:rowOff>59956</xdr:rowOff>
    </xdr:to>
    <xdr:sp macro="" textlink="">
      <xdr:nvSpPr>
        <xdr:cNvPr id="489" name="円/楕円 488"/>
        <xdr:cNvSpPr/>
      </xdr:nvSpPr>
      <xdr:spPr>
        <a:xfrm>
          <a:off x="7810500" y="169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51083</xdr:rowOff>
    </xdr:from>
    <xdr:ext cx="534377" cy="259045"/>
    <xdr:sp macro="" textlink="">
      <xdr:nvSpPr>
        <xdr:cNvPr id="490" name="テキスト ボックス 489"/>
        <xdr:cNvSpPr txBox="1"/>
      </xdr:nvSpPr>
      <xdr:spPr>
        <a:xfrm>
          <a:off x="7594111" y="1702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131907</xdr:rowOff>
    </xdr:from>
    <xdr:to>
      <xdr:col>10</xdr:col>
      <xdr:colOff>155575</xdr:colOff>
      <xdr:row>99</xdr:row>
      <xdr:rowOff>62057</xdr:rowOff>
    </xdr:to>
    <xdr:sp macro="" textlink="">
      <xdr:nvSpPr>
        <xdr:cNvPr id="491" name="円/楕円 490"/>
        <xdr:cNvSpPr/>
      </xdr:nvSpPr>
      <xdr:spPr>
        <a:xfrm>
          <a:off x="6921500" y="169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53184</xdr:rowOff>
    </xdr:from>
    <xdr:ext cx="534377" cy="259045"/>
    <xdr:sp macro="" textlink="">
      <xdr:nvSpPr>
        <xdr:cNvPr id="492" name="テキスト ボックス 491"/>
        <xdr:cNvSpPr txBox="1"/>
      </xdr:nvSpPr>
      <xdr:spPr>
        <a:xfrm>
          <a:off x="6705111" y="1702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16" name="直線コネクタ 515"/>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17"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18" name="直線コネクタ 517"/>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19"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0" name="直線コネクタ 519"/>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74549</xdr:rowOff>
    </xdr:from>
    <xdr:to>
      <xdr:col>23</xdr:col>
      <xdr:colOff>517525</xdr:colOff>
      <xdr:row>37</xdr:row>
      <xdr:rowOff>88360</xdr:rowOff>
    </xdr:to>
    <xdr:cxnSp macro="">
      <xdr:nvCxnSpPr>
        <xdr:cNvPr id="521" name="直線コネクタ 520"/>
        <xdr:cNvCxnSpPr/>
      </xdr:nvCxnSpPr>
      <xdr:spPr>
        <a:xfrm flipV="1">
          <a:off x="15481300" y="6418199"/>
          <a:ext cx="8382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2"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3" name="フローチャート : 判断 522"/>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64605</xdr:rowOff>
    </xdr:from>
    <xdr:to>
      <xdr:col>22</xdr:col>
      <xdr:colOff>365125</xdr:colOff>
      <xdr:row>37</xdr:row>
      <xdr:rowOff>88360</xdr:rowOff>
    </xdr:to>
    <xdr:cxnSp macro="">
      <xdr:nvCxnSpPr>
        <xdr:cNvPr id="524" name="直線コネクタ 523"/>
        <xdr:cNvCxnSpPr/>
      </xdr:nvCxnSpPr>
      <xdr:spPr>
        <a:xfrm>
          <a:off x="14592300" y="6408255"/>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5" name="フローチャート : 判断 524"/>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26" name="テキスト ボックス 525"/>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41040</xdr:rowOff>
    </xdr:from>
    <xdr:to>
      <xdr:col>21</xdr:col>
      <xdr:colOff>161925</xdr:colOff>
      <xdr:row>37</xdr:row>
      <xdr:rowOff>64605</xdr:rowOff>
    </xdr:to>
    <xdr:cxnSp macro="">
      <xdr:nvCxnSpPr>
        <xdr:cNvPr id="527" name="直線コネクタ 526"/>
        <xdr:cNvCxnSpPr/>
      </xdr:nvCxnSpPr>
      <xdr:spPr>
        <a:xfrm>
          <a:off x="13703300" y="6384690"/>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28" name="フローチャート : 判断 527"/>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29" name="テキスト ボックス 528"/>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41040</xdr:rowOff>
    </xdr:from>
    <xdr:to>
      <xdr:col>19</xdr:col>
      <xdr:colOff>644525</xdr:colOff>
      <xdr:row>37</xdr:row>
      <xdr:rowOff>57899</xdr:rowOff>
    </xdr:to>
    <xdr:cxnSp macro="">
      <xdr:nvCxnSpPr>
        <xdr:cNvPr id="530" name="直線コネクタ 529"/>
        <xdr:cNvCxnSpPr/>
      </xdr:nvCxnSpPr>
      <xdr:spPr>
        <a:xfrm flipV="1">
          <a:off x="12814300" y="6384690"/>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1" name="フローチャート : 判断 530"/>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2" name="テキスト ボックス 531"/>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3" name="フローチャート : 判断 532"/>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4" name="テキスト ボックス 533"/>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23749</xdr:rowOff>
    </xdr:from>
    <xdr:to>
      <xdr:col>23</xdr:col>
      <xdr:colOff>568325</xdr:colOff>
      <xdr:row>37</xdr:row>
      <xdr:rowOff>125349</xdr:rowOff>
    </xdr:to>
    <xdr:sp macro="" textlink="">
      <xdr:nvSpPr>
        <xdr:cNvPr id="540" name="円/楕円 539"/>
        <xdr:cNvSpPr/>
      </xdr:nvSpPr>
      <xdr:spPr>
        <a:xfrm>
          <a:off x="162687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2176</xdr:rowOff>
    </xdr:from>
    <xdr:ext cx="534377" cy="259045"/>
    <xdr:sp macro="" textlink="">
      <xdr:nvSpPr>
        <xdr:cNvPr id="541" name="消防費該当値テキスト"/>
        <xdr:cNvSpPr txBox="1"/>
      </xdr:nvSpPr>
      <xdr:spPr>
        <a:xfrm>
          <a:off x="16370300" y="63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37560</xdr:rowOff>
    </xdr:from>
    <xdr:to>
      <xdr:col>22</xdr:col>
      <xdr:colOff>415925</xdr:colOff>
      <xdr:row>37</xdr:row>
      <xdr:rowOff>139160</xdr:rowOff>
    </xdr:to>
    <xdr:sp macro="" textlink="">
      <xdr:nvSpPr>
        <xdr:cNvPr id="542" name="円/楕円 541"/>
        <xdr:cNvSpPr/>
      </xdr:nvSpPr>
      <xdr:spPr>
        <a:xfrm>
          <a:off x="15430500" y="63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130287</xdr:rowOff>
    </xdr:from>
    <xdr:ext cx="534377" cy="259045"/>
    <xdr:sp macro="" textlink="">
      <xdr:nvSpPr>
        <xdr:cNvPr id="543" name="テキスト ボックス 542"/>
        <xdr:cNvSpPr txBox="1"/>
      </xdr:nvSpPr>
      <xdr:spPr>
        <a:xfrm>
          <a:off x="15214111" y="64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13805</xdr:rowOff>
    </xdr:from>
    <xdr:to>
      <xdr:col>21</xdr:col>
      <xdr:colOff>212725</xdr:colOff>
      <xdr:row>37</xdr:row>
      <xdr:rowOff>115405</xdr:rowOff>
    </xdr:to>
    <xdr:sp macro="" textlink="">
      <xdr:nvSpPr>
        <xdr:cNvPr id="544" name="円/楕円 543"/>
        <xdr:cNvSpPr/>
      </xdr:nvSpPr>
      <xdr:spPr>
        <a:xfrm>
          <a:off x="14541500" y="63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131932</xdr:rowOff>
    </xdr:from>
    <xdr:ext cx="534377" cy="259045"/>
    <xdr:sp macro="" textlink="">
      <xdr:nvSpPr>
        <xdr:cNvPr id="545" name="テキスト ボックス 544"/>
        <xdr:cNvSpPr txBox="1"/>
      </xdr:nvSpPr>
      <xdr:spPr>
        <a:xfrm>
          <a:off x="14325111" y="61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161690</xdr:rowOff>
    </xdr:from>
    <xdr:to>
      <xdr:col>20</xdr:col>
      <xdr:colOff>9525</xdr:colOff>
      <xdr:row>37</xdr:row>
      <xdr:rowOff>91840</xdr:rowOff>
    </xdr:to>
    <xdr:sp macro="" textlink="">
      <xdr:nvSpPr>
        <xdr:cNvPr id="546" name="円/楕円 545"/>
        <xdr:cNvSpPr/>
      </xdr:nvSpPr>
      <xdr:spPr>
        <a:xfrm>
          <a:off x="13652500" y="63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108367</xdr:rowOff>
    </xdr:from>
    <xdr:ext cx="534377" cy="259045"/>
    <xdr:sp macro="" textlink="">
      <xdr:nvSpPr>
        <xdr:cNvPr id="547" name="テキスト ボックス 546"/>
        <xdr:cNvSpPr txBox="1"/>
      </xdr:nvSpPr>
      <xdr:spPr>
        <a:xfrm>
          <a:off x="13436111" y="61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7099</xdr:rowOff>
    </xdr:from>
    <xdr:to>
      <xdr:col>18</xdr:col>
      <xdr:colOff>492125</xdr:colOff>
      <xdr:row>37</xdr:row>
      <xdr:rowOff>108699</xdr:rowOff>
    </xdr:to>
    <xdr:sp macro="" textlink="">
      <xdr:nvSpPr>
        <xdr:cNvPr id="548" name="円/楕円 547"/>
        <xdr:cNvSpPr/>
      </xdr:nvSpPr>
      <xdr:spPr>
        <a:xfrm>
          <a:off x="12763500" y="63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125226</xdr:rowOff>
    </xdr:from>
    <xdr:ext cx="534377" cy="259045"/>
    <xdr:sp macro="" textlink="">
      <xdr:nvSpPr>
        <xdr:cNvPr id="549" name="テキスト ボックス 548"/>
        <xdr:cNvSpPr txBox="1"/>
      </xdr:nvSpPr>
      <xdr:spPr>
        <a:xfrm>
          <a:off x="12547111" y="61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4" name="直線コネクタ 573"/>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5"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76" name="直線コネクタ 575"/>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77"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78" name="直線コネクタ 577"/>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67158</xdr:rowOff>
    </xdr:from>
    <xdr:to>
      <xdr:col>23</xdr:col>
      <xdr:colOff>517525</xdr:colOff>
      <xdr:row>58</xdr:row>
      <xdr:rowOff>101619</xdr:rowOff>
    </xdr:to>
    <xdr:cxnSp macro="">
      <xdr:nvCxnSpPr>
        <xdr:cNvPr id="579" name="直線コネクタ 578"/>
        <xdr:cNvCxnSpPr/>
      </xdr:nvCxnSpPr>
      <xdr:spPr>
        <a:xfrm>
          <a:off x="15481300" y="9668358"/>
          <a:ext cx="838200" cy="37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0"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1" name="フローチャート : 判断 580"/>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67158</xdr:rowOff>
    </xdr:from>
    <xdr:to>
      <xdr:col>22</xdr:col>
      <xdr:colOff>365125</xdr:colOff>
      <xdr:row>58</xdr:row>
      <xdr:rowOff>67101</xdr:rowOff>
    </xdr:to>
    <xdr:cxnSp macro="">
      <xdr:nvCxnSpPr>
        <xdr:cNvPr id="582" name="直線コネクタ 581"/>
        <xdr:cNvCxnSpPr/>
      </xdr:nvCxnSpPr>
      <xdr:spPr>
        <a:xfrm flipV="1">
          <a:off x="14592300" y="9668358"/>
          <a:ext cx="889000" cy="3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3" name="フローチャート : 判断 582"/>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4" name="テキスト ボックス 583"/>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67101</xdr:rowOff>
    </xdr:from>
    <xdr:to>
      <xdr:col>21</xdr:col>
      <xdr:colOff>161925</xdr:colOff>
      <xdr:row>58</xdr:row>
      <xdr:rowOff>99143</xdr:rowOff>
    </xdr:to>
    <xdr:cxnSp macro="">
      <xdr:nvCxnSpPr>
        <xdr:cNvPr id="585" name="直線コネクタ 584"/>
        <xdr:cNvCxnSpPr/>
      </xdr:nvCxnSpPr>
      <xdr:spPr>
        <a:xfrm flipV="1">
          <a:off x="13703300" y="10011201"/>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6" name="フローチャート : 判断 585"/>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7" name="テキスト ボックス 586"/>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96209</xdr:rowOff>
    </xdr:from>
    <xdr:to>
      <xdr:col>19</xdr:col>
      <xdr:colOff>644525</xdr:colOff>
      <xdr:row>58</xdr:row>
      <xdr:rowOff>99143</xdr:rowOff>
    </xdr:to>
    <xdr:cxnSp macro="">
      <xdr:nvCxnSpPr>
        <xdr:cNvPr id="588" name="直線コネクタ 587"/>
        <xdr:cNvCxnSpPr/>
      </xdr:nvCxnSpPr>
      <xdr:spPr>
        <a:xfrm>
          <a:off x="12814300" y="10040309"/>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9" name="フローチャート : 判断 588"/>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0" name="テキスト ボックス 589"/>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1" name="フローチャート : 判断 590"/>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2" name="テキスト ボックス 591"/>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50819</xdr:rowOff>
    </xdr:from>
    <xdr:to>
      <xdr:col>23</xdr:col>
      <xdr:colOff>568325</xdr:colOff>
      <xdr:row>58</xdr:row>
      <xdr:rowOff>152419</xdr:rowOff>
    </xdr:to>
    <xdr:sp macro="" textlink="">
      <xdr:nvSpPr>
        <xdr:cNvPr id="598" name="円/楕円 597"/>
        <xdr:cNvSpPr/>
      </xdr:nvSpPr>
      <xdr:spPr>
        <a:xfrm>
          <a:off x="16268700" y="99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137196</xdr:rowOff>
    </xdr:from>
    <xdr:ext cx="534377" cy="259045"/>
    <xdr:sp macro="" textlink="">
      <xdr:nvSpPr>
        <xdr:cNvPr id="599" name="教育費該当値テキスト"/>
        <xdr:cNvSpPr txBox="1"/>
      </xdr:nvSpPr>
      <xdr:spPr>
        <a:xfrm>
          <a:off x="16370300" y="99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16358</xdr:rowOff>
    </xdr:from>
    <xdr:to>
      <xdr:col>22</xdr:col>
      <xdr:colOff>415925</xdr:colOff>
      <xdr:row>56</xdr:row>
      <xdr:rowOff>117958</xdr:rowOff>
    </xdr:to>
    <xdr:sp macro="" textlink="">
      <xdr:nvSpPr>
        <xdr:cNvPr id="600" name="円/楕円 599"/>
        <xdr:cNvSpPr/>
      </xdr:nvSpPr>
      <xdr:spPr>
        <a:xfrm>
          <a:off x="15430500" y="96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109085</xdr:rowOff>
    </xdr:from>
    <xdr:ext cx="534377" cy="259045"/>
    <xdr:sp macro="" textlink="">
      <xdr:nvSpPr>
        <xdr:cNvPr id="601" name="テキスト ボックス 600"/>
        <xdr:cNvSpPr txBox="1"/>
      </xdr:nvSpPr>
      <xdr:spPr>
        <a:xfrm>
          <a:off x="15214111" y="97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16301</xdr:rowOff>
    </xdr:from>
    <xdr:to>
      <xdr:col>21</xdr:col>
      <xdr:colOff>212725</xdr:colOff>
      <xdr:row>58</xdr:row>
      <xdr:rowOff>117901</xdr:rowOff>
    </xdr:to>
    <xdr:sp macro="" textlink="">
      <xdr:nvSpPr>
        <xdr:cNvPr id="602" name="円/楕円 601"/>
        <xdr:cNvSpPr/>
      </xdr:nvSpPr>
      <xdr:spPr>
        <a:xfrm>
          <a:off x="14541500" y="99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109028</xdr:rowOff>
    </xdr:from>
    <xdr:ext cx="534377" cy="259045"/>
    <xdr:sp macro="" textlink="">
      <xdr:nvSpPr>
        <xdr:cNvPr id="603" name="テキスト ボックス 602"/>
        <xdr:cNvSpPr txBox="1"/>
      </xdr:nvSpPr>
      <xdr:spPr>
        <a:xfrm>
          <a:off x="14325111" y="10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48343</xdr:rowOff>
    </xdr:from>
    <xdr:to>
      <xdr:col>20</xdr:col>
      <xdr:colOff>9525</xdr:colOff>
      <xdr:row>58</xdr:row>
      <xdr:rowOff>149943</xdr:rowOff>
    </xdr:to>
    <xdr:sp macro="" textlink="">
      <xdr:nvSpPr>
        <xdr:cNvPr id="604" name="円/楕円 603"/>
        <xdr:cNvSpPr/>
      </xdr:nvSpPr>
      <xdr:spPr>
        <a:xfrm>
          <a:off x="13652500" y="99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141070</xdr:rowOff>
    </xdr:from>
    <xdr:ext cx="534377" cy="259045"/>
    <xdr:sp macro="" textlink="">
      <xdr:nvSpPr>
        <xdr:cNvPr id="605" name="テキスト ボックス 604"/>
        <xdr:cNvSpPr txBox="1"/>
      </xdr:nvSpPr>
      <xdr:spPr>
        <a:xfrm>
          <a:off x="13436111" y="10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45409</xdr:rowOff>
    </xdr:from>
    <xdr:to>
      <xdr:col>18</xdr:col>
      <xdr:colOff>492125</xdr:colOff>
      <xdr:row>58</xdr:row>
      <xdr:rowOff>147009</xdr:rowOff>
    </xdr:to>
    <xdr:sp macro="" textlink="">
      <xdr:nvSpPr>
        <xdr:cNvPr id="606" name="円/楕円 605"/>
        <xdr:cNvSpPr/>
      </xdr:nvSpPr>
      <xdr:spPr>
        <a:xfrm>
          <a:off x="12763500" y="99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138136</xdr:rowOff>
    </xdr:from>
    <xdr:ext cx="534377" cy="259045"/>
    <xdr:sp macro="" textlink="">
      <xdr:nvSpPr>
        <xdr:cNvPr id="607" name="テキスト ボックス 606"/>
        <xdr:cNvSpPr txBox="1"/>
      </xdr:nvSpPr>
      <xdr:spPr>
        <a:xfrm>
          <a:off x="12547111" y="100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29" name="直線コネクタ 628"/>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2"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3" name="直線コネクタ 632"/>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137295</xdr:rowOff>
    </xdr:from>
    <xdr:to>
      <xdr:col>23</xdr:col>
      <xdr:colOff>517525</xdr:colOff>
      <xdr:row>78</xdr:row>
      <xdr:rowOff>139700</xdr:rowOff>
    </xdr:to>
    <xdr:cxnSp macro="">
      <xdr:nvCxnSpPr>
        <xdr:cNvPr id="634" name="直線コネクタ 633"/>
        <xdr:cNvCxnSpPr/>
      </xdr:nvCxnSpPr>
      <xdr:spPr>
        <a:xfrm>
          <a:off x="15481300" y="13510395"/>
          <a:ext cx="8382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5"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36" name="フローチャート : 判断 635"/>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137295</xdr:rowOff>
    </xdr:from>
    <xdr:to>
      <xdr:col>22</xdr:col>
      <xdr:colOff>365125</xdr:colOff>
      <xdr:row>78</xdr:row>
      <xdr:rowOff>138996</xdr:rowOff>
    </xdr:to>
    <xdr:cxnSp macro="">
      <xdr:nvCxnSpPr>
        <xdr:cNvPr id="637" name="直線コネクタ 636"/>
        <xdr:cNvCxnSpPr/>
      </xdr:nvCxnSpPr>
      <xdr:spPr>
        <a:xfrm flipV="1">
          <a:off x="14592300" y="13510395"/>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38" name="フローチャート : 判断 637"/>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39" name="テキスト ボックス 638"/>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138996</xdr:rowOff>
    </xdr:from>
    <xdr:to>
      <xdr:col>21</xdr:col>
      <xdr:colOff>161925</xdr:colOff>
      <xdr:row>78</xdr:row>
      <xdr:rowOff>139700</xdr:rowOff>
    </xdr:to>
    <xdr:cxnSp macro="">
      <xdr:nvCxnSpPr>
        <xdr:cNvPr id="640" name="直線コネクタ 639"/>
        <xdr:cNvCxnSpPr/>
      </xdr:nvCxnSpPr>
      <xdr:spPr>
        <a:xfrm flipV="1">
          <a:off x="13703300" y="13512096"/>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1" name="フローチャート : 判断 640"/>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2" name="テキスト ボックス 641"/>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138018</xdr:rowOff>
    </xdr:from>
    <xdr:to>
      <xdr:col>19</xdr:col>
      <xdr:colOff>644525</xdr:colOff>
      <xdr:row>78</xdr:row>
      <xdr:rowOff>139700</xdr:rowOff>
    </xdr:to>
    <xdr:cxnSp macro="">
      <xdr:nvCxnSpPr>
        <xdr:cNvPr id="643" name="直線コネクタ 642"/>
        <xdr:cNvCxnSpPr/>
      </xdr:nvCxnSpPr>
      <xdr:spPr>
        <a:xfrm>
          <a:off x="12814300" y="13511118"/>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4" name="フローチャート : 判断 643"/>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5" name="テキスト ボックス 644"/>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46" name="フローチャート : 判断 645"/>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47" name="テキスト ボックス 646"/>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4"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86495</xdr:rowOff>
    </xdr:from>
    <xdr:to>
      <xdr:col>22</xdr:col>
      <xdr:colOff>415925</xdr:colOff>
      <xdr:row>79</xdr:row>
      <xdr:rowOff>16645</xdr:rowOff>
    </xdr:to>
    <xdr:sp macro="" textlink="">
      <xdr:nvSpPr>
        <xdr:cNvPr id="655" name="円/楕円 654"/>
        <xdr:cNvSpPr/>
      </xdr:nvSpPr>
      <xdr:spPr>
        <a:xfrm>
          <a:off x="15430500" y="1345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7772</xdr:rowOff>
    </xdr:from>
    <xdr:ext cx="378565" cy="259045"/>
    <xdr:sp macro="" textlink="">
      <xdr:nvSpPr>
        <xdr:cNvPr id="656" name="テキスト ボックス 655"/>
        <xdr:cNvSpPr txBox="1"/>
      </xdr:nvSpPr>
      <xdr:spPr>
        <a:xfrm>
          <a:off x="15292017" y="13552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88196</xdr:rowOff>
    </xdr:from>
    <xdr:to>
      <xdr:col>21</xdr:col>
      <xdr:colOff>212725</xdr:colOff>
      <xdr:row>79</xdr:row>
      <xdr:rowOff>18346</xdr:rowOff>
    </xdr:to>
    <xdr:sp macro="" textlink="">
      <xdr:nvSpPr>
        <xdr:cNvPr id="657" name="円/楕円 656"/>
        <xdr:cNvSpPr/>
      </xdr:nvSpPr>
      <xdr:spPr>
        <a:xfrm>
          <a:off x="14541500" y="13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9473</xdr:rowOff>
    </xdr:from>
    <xdr:ext cx="313932" cy="259045"/>
    <xdr:sp macro="" textlink="">
      <xdr:nvSpPr>
        <xdr:cNvPr id="658" name="テキスト ボックス 657"/>
        <xdr:cNvSpPr txBox="1"/>
      </xdr:nvSpPr>
      <xdr:spPr>
        <a:xfrm>
          <a:off x="14435333" y="13554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87218</xdr:rowOff>
    </xdr:from>
    <xdr:to>
      <xdr:col>18</xdr:col>
      <xdr:colOff>492125</xdr:colOff>
      <xdr:row>79</xdr:row>
      <xdr:rowOff>17368</xdr:rowOff>
    </xdr:to>
    <xdr:sp macro="" textlink="">
      <xdr:nvSpPr>
        <xdr:cNvPr id="661" name="円/楕円 660"/>
        <xdr:cNvSpPr/>
      </xdr:nvSpPr>
      <xdr:spPr>
        <a:xfrm>
          <a:off x="12763500" y="134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8495</xdr:rowOff>
    </xdr:from>
    <xdr:ext cx="378565" cy="259045"/>
    <xdr:sp macro="" textlink="">
      <xdr:nvSpPr>
        <xdr:cNvPr id="662" name="テキスト ボックス 661"/>
        <xdr:cNvSpPr txBox="1"/>
      </xdr:nvSpPr>
      <xdr:spPr>
        <a:xfrm>
          <a:off x="12625017" y="1355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86" name="直線コネクタ 685"/>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87"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88" name="直線コネクタ 687"/>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89"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0" name="直線コネクタ 689"/>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148856</xdr:rowOff>
    </xdr:from>
    <xdr:to>
      <xdr:col>23</xdr:col>
      <xdr:colOff>517525</xdr:colOff>
      <xdr:row>97</xdr:row>
      <xdr:rowOff>9728</xdr:rowOff>
    </xdr:to>
    <xdr:cxnSp macro="">
      <xdr:nvCxnSpPr>
        <xdr:cNvPr id="691" name="直線コネクタ 690"/>
        <xdr:cNvCxnSpPr/>
      </xdr:nvCxnSpPr>
      <xdr:spPr>
        <a:xfrm>
          <a:off x="15481300" y="16608056"/>
          <a:ext cx="838200" cy="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2"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3" name="フローチャート : 判断 692"/>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136361</xdr:rowOff>
    </xdr:from>
    <xdr:to>
      <xdr:col>22</xdr:col>
      <xdr:colOff>365125</xdr:colOff>
      <xdr:row>96</xdr:row>
      <xdr:rowOff>148856</xdr:rowOff>
    </xdr:to>
    <xdr:cxnSp macro="">
      <xdr:nvCxnSpPr>
        <xdr:cNvPr id="694" name="直線コネクタ 693"/>
        <xdr:cNvCxnSpPr/>
      </xdr:nvCxnSpPr>
      <xdr:spPr>
        <a:xfrm>
          <a:off x="14592300" y="16595561"/>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5" name="フローチャート : 判断 694"/>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696" name="テキスト ボックス 695"/>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136361</xdr:rowOff>
    </xdr:from>
    <xdr:to>
      <xdr:col>21</xdr:col>
      <xdr:colOff>161925</xdr:colOff>
      <xdr:row>96</xdr:row>
      <xdr:rowOff>137364</xdr:rowOff>
    </xdr:to>
    <xdr:cxnSp macro="">
      <xdr:nvCxnSpPr>
        <xdr:cNvPr id="697" name="直線コネクタ 696"/>
        <xdr:cNvCxnSpPr/>
      </xdr:nvCxnSpPr>
      <xdr:spPr>
        <a:xfrm flipV="1">
          <a:off x="13703300" y="16595561"/>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98" name="フローチャート : 判断 697"/>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699" name="テキスト ボックス 698"/>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127763</xdr:rowOff>
    </xdr:from>
    <xdr:to>
      <xdr:col>19</xdr:col>
      <xdr:colOff>644525</xdr:colOff>
      <xdr:row>96</xdr:row>
      <xdr:rowOff>137364</xdr:rowOff>
    </xdr:to>
    <xdr:cxnSp macro="">
      <xdr:nvCxnSpPr>
        <xdr:cNvPr id="700" name="直線コネクタ 699"/>
        <xdr:cNvCxnSpPr/>
      </xdr:nvCxnSpPr>
      <xdr:spPr>
        <a:xfrm>
          <a:off x="12814300" y="1658696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1" name="フローチャート : 判断 700"/>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2" name="テキスト ボックス 701"/>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3" name="フローチャート : 判断 702"/>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4" name="テキスト ボックス 703"/>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130378</xdr:rowOff>
    </xdr:from>
    <xdr:to>
      <xdr:col>23</xdr:col>
      <xdr:colOff>568325</xdr:colOff>
      <xdr:row>97</xdr:row>
      <xdr:rowOff>60528</xdr:rowOff>
    </xdr:to>
    <xdr:sp macro="" textlink="">
      <xdr:nvSpPr>
        <xdr:cNvPr id="710" name="円/楕円 709"/>
        <xdr:cNvSpPr/>
      </xdr:nvSpPr>
      <xdr:spPr>
        <a:xfrm>
          <a:off x="16268700" y="165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108805</xdr:rowOff>
    </xdr:from>
    <xdr:ext cx="534377" cy="259045"/>
    <xdr:sp macro="" textlink="">
      <xdr:nvSpPr>
        <xdr:cNvPr id="711" name="公債費該当値テキスト"/>
        <xdr:cNvSpPr txBox="1"/>
      </xdr:nvSpPr>
      <xdr:spPr>
        <a:xfrm>
          <a:off x="16370300" y="165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98056</xdr:rowOff>
    </xdr:from>
    <xdr:to>
      <xdr:col>22</xdr:col>
      <xdr:colOff>415925</xdr:colOff>
      <xdr:row>97</xdr:row>
      <xdr:rowOff>28206</xdr:rowOff>
    </xdr:to>
    <xdr:sp macro="" textlink="">
      <xdr:nvSpPr>
        <xdr:cNvPr id="712" name="円/楕円 711"/>
        <xdr:cNvSpPr/>
      </xdr:nvSpPr>
      <xdr:spPr>
        <a:xfrm>
          <a:off x="15430500" y="165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19333</xdr:rowOff>
    </xdr:from>
    <xdr:ext cx="534377" cy="259045"/>
    <xdr:sp macro="" textlink="">
      <xdr:nvSpPr>
        <xdr:cNvPr id="713" name="テキスト ボックス 712"/>
        <xdr:cNvSpPr txBox="1"/>
      </xdr:nvSpPr>
      <xdr:spPr>
        <a:xfrm>
          <a:off x="15214111" y="166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85561</xdr:rowOff>
    </xdr:from>
    <xdr:to>
      <xdr:col>21</xdr:col>
      <xdr:colOff>212725</xdr:colOff>
      <xdr:row>97</xdr:row>
      <xdr:rowOff>15711</xdr:rowOff>
    </xdr:to>
    <xdr:sp macro="" textlink="">
      <xdr:nvSpPr>
        <xdr:cNvPr id="714" name="円/楕円 713"/>
        <xdr:cNvSpPr/>
      </xdr:nvSpPr>
      <xdr:spPr>
        <a:xfrm>
          <a:off x="14541500" y="165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6838</xdr:rowOff>
    </xdr:from>
    <xdr:ext cx="534377" cy="259045"/>
    <xdr:sp macro="" textlink="">
      <xdr:nvSpPr>
        <xdr:cNvPr id="715" name="テキスト ボックス 714"/>
        <xdr:cNvSpPr txBox="1"/>
      </xdr:nvSpPr>
      <xdr:spPr>
        <a:xfrm>
          <a:off x="14325111" y="1663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86564</xdr:rowOff>
    </xdr:from>
    <xdr:to>
      <xdr:col>20</xdr:col>
      <xdr:colOff>9525</xdr:colOff>
      <xdr:row>97</xdr:row>
      <xdr:rowOff>16714</xdr:rowOff>
    </xdr:to>
    <xdr:sp macro="" textlink="">
      <xdr:nvSpPr>
        <xdr:cNvPr id="716" name="円/楕円 715"/>
        <xdr:cNvSpPr/>
      </xdr:nvSpPr>
      <xdr:spPr>
        <a:xfrm>
          <a:off x="13652500" y="165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7841</xdr:rowOff>
    </xdr:from>
    <xdr:ext cx="534377" cy="259045"/>
    <xdr:sp macro="" textlink="">
      <xdr:nvSpPr>
        <xdr:cNvPr id="717" name="テキスト ボックス 716"/>
        <xdr:cNvSpPr txBox="1"/>
      </xdr:nvSpPr>
      <xdr:spPr>
        <a:xfrm>
          <a:off x="13436111" y="166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76963</xdr:rowOff>
    </xdr:from>
    <xdr:to>
      <xdr:col>18</xdr:col>
      <xdr:colOff>492125</xdr:colOff>
      <xdr:row>97</xdr:row>
      <xdr:rowOff>7113</xdr:rowOff>
    </xdr:to>
    <xdr:sp macro="" textlink="">
      <xdr:nvSpPr>
        <xdr:cNvPr id="718" name="円/楕円 717"/>
        <xdr:cNvSpPr/>
      </xdr:nvSpPr>
      <xdr:spPr>
        <a:xfrm>
          <a:off x="12763500" y="165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169690</xdr:rowOff>
    </xdr:from>
    <xdr:ext cx="534377" cy="259045"/>
    <xdr:sp macro="" textlink="">
      <xdr:nvSpPr>
        <xdr:cNvPr id="719" name="テキスト ボックス 718"/>
        <xdr:cNvSpPr txBox="1"/>
      </xdr:nvSpPr>
      <xdr:spPr>
        <a:xfrm>
          <a:off x="12547111" y="1662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1" name="直線コネクタ 740"/>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2"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4"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5" name="直線コネクタ 744"/>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47"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48" name="フローチャート : 判断 747"/>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0" name="フローチャート : 判断 749"/>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1" name="テキスト ボックス 750"/>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3" name="フローチャート : 判断 752"/>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4" name="テキスト ボックス 753"/>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6" name="フローチャート : 判断 755"/>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7" name="テキスト ボックス 756"/>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8" name="フローチャート : 判断 757"/>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9" name="テキスト ボックス 758"/>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66"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8" name="テキスト ボックス 787"/>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0" name="テキスト ボックス 789"/>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2" name="テキスト ボックス 791"/>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4" name="テキスト ボックス 793"/>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6" name="テキスト ボックス 795"/>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0" name="直線コネクタ 799"/>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1"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3"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6"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7" name="フローチャート : 判断 806"/>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9" name="フローチャート : 判断 808"/>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0" name="テキスト ボックス 80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2" name="フローチャート : 判断 811"/>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3" name="テキスト ボックス 81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5" name="フローチャート : 判断 814"/>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6" name="テキスト ボックス 81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7" name="フローチャート : 判断 816"/>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8" name="テキスト ボックス 817"/>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5"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7" name="テキスト ボックス 826"/>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9" name="テキスト ボックス 828"/>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1" name="テキスト ボックス 830"/>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全体的に類似団体より住民一人あたりのコストは低くなっているが、消防費については比較的高くなっている。</a:t>
          </a:r>
          <a:endParaRPr kumimoji="1" lang="en-US" altLang="ja-JP" sz="1300">
            <a:latin typeface="ＭＳ Ｐゴシック"/>
          </a:endParaRPr>
        </a:p>
        <a:p>
          <a:r>
            <a:rPr kumimoji="1" lang="ja-JP" altLang="en-US" sz="1300">
              <a:latin typeface="ＭＳ Ｐゴシック"/>
            </a:rPr>
            <a:t>　消防費の支出の大半は消防組合への分担金であるため、他の費目より経費を削減することが困難であることが要因である。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消防組合の予算を精査し、コスト削減を図る必要がある。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財政調整基金残高は人件費等歳出の圧縮などにより、平成２６年度末から平成２７年度末にかけて約６億円の増となったことにより標準財政規模の１０％を確保した。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実質収支額については、市税徴収強化等により平成２６年度及び平成２７年度については９億円を超えたため、実質収支比率が７％を超えた。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実質単年度収支については、平成２７年度については、財政調整基金の繰り入れを行わなかったため、実質単年度収支は平成１２年度以来１５年ぶりの黒字となった。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一般会計については、２年連続で実質収支が９億円を超えるなど、基金残高が増加している。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一方、国民健康保険特別会計においては、平成２５年度から３年連続で赤字決算となるなど厳しい状況が続いている。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今後策定が予定されている、健康づくり推進計画により、医療費の抑制を図った上で、保険料（税）の徴収強化に努める必要がある。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20412991</v>
      </c>
      <c r="BO4" s="379"/>
      <c r="BP4" s="379"/>
      <c r="BQ4" s="379"/>
      <c r="BR4" s="379"/>
      <c r="BS4" s="379"/>
      <c r="BT4" s="379"/>
      <c r="BU4" s="380"/>
      <c r="BV4" s="378">
        <v>22291989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7.4</v>
      </c>
      <c r="CU4" s="385"/>
      <c r="CV4" s="385"/>
      <c r="CW4" s="385"/>
      <c r="CX4" s="385"/>
      <c r="CY4" s="385"/>
      <c r="CZ4" s="385"/>
      <c r="DA4" s="386"/>
      <c r="DB4" s="384">
        <v>7.1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19382612</v>
      </c>
      <c r="BO5" s="416"/>
      <c r="BP5" s="416"/>
      <c r="BQ5" s="416"/>
      <c r="BR5" s="416"/>
      <c r="BS5" s="416"/>
      <c r="BT5" s="416"/>
      <c r="BU5" s="417"/>
      <c r="BV5" s="415">
        <v>21198942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90.3</v>
      </c>
      <c r="CU5" s="413"/>
      <c r="CV5" s="413"/>
      <c r="CW5" s="413"/>
      <c r="CX5" s="413"/>
      <c r="CY5" s="413"/>
      <c r="CZ5" s="413"/>
      <c r="DA5" s="414"/>
      <c r="DB5" s="412">
        <v>94.9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1030379</v>
      </c>
      <c r="BO6" s="416"/>
      <c r="BP6" s="416"/>
      <c r="BQ6" s="416"/>
      <c r="BR6" s="416"/>
      <c r="BS6" s="416"/>
      <c r="BT6" s="416"/>
      <c r="BU6" s="417"/>
      <c r="BV6" s="415">
        <v>1093047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97.7</v>
      </c>
      <c r="CU6" s="453"/>
      <c r="CV6" s="453"/>
      <c r="CW6" s="453"/>
      <c r="CX6" s="453"/>
      <c r="CY6" s="453"/>
      <c r="CZ6" s="453"/>
      <c r="DA6" s="454"/>
      <c r="DB6" s="452">
        <v>104.1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57698</v>
      </c>
      <c r="BO7" s="416"/>
      <c r="BP7" s="416"/>
      <c r="BQ7" s="416"/>
      <c r="BR7" s="416"/>
      <c r="BS7" s="416"/>
      <c r="BT7" s="416"/>
      <c r="BU7" s="417"/>
      <c r="BV7" s="415">
        <v>186991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13106985</v>
      </c>
      <c r="CU7" s="416"/>
      <c r="CV7" s="416"/>
      <c r="CW7" s="416"/>
      <c r="CX7" s="416"/>
      <c r="CY7" s="416"/>
      <c r="CZ7" s="416"/>
      <c r="DA7" s="417"/>
      <c r="DB7" s="415">
        <v>12773593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972681</v>
      </c>
      <c r="BO8" s="416"/>
      <c r="BP8" s="416"/>
      <c r="BQ8" s="416"/>
      <c r="BR8" s="416"/>
      <c r="BS8" s="416"/>
      <c r="BT8" s="416"/>
      <c r="BU8" s="417"/>
      <c r="BV8" s="415">
        <v>906056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0.64</v>
      </c>
      <c r="CU8" s="456"/>
      <c r="CV8" s="456"/>
      <c r="CW8" s="456"/>
      <c r="CX8" s="456"/>
      <c r="CY8" s="456"/>
      <c r="CZ8" s="456"/>
      <c r="DA8" s="457"/>
      <c r="DB8" s="455">
        <v>0.63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70734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66625</v>
      </c>
      <c r="BO9" s="416"/>
      <c r="BP9" s="416"/>
      <c r="BQ9" s="416"/>
      <c r="BR9" s="416"/>
      <c r="BS9" s="416"/>
      <c r="BT9" s="416"/>
      <c r="BU9" s="417"/>
      <c r="BV9" s="415">
        <v>382700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14.8</v>
      </c>
      <c r="CU9" s="413"/>
      <c r="CV9" s="413"/>
      <c r="CW9" s="413"/>
      <c r="CX9" s="413"/>
      <c r="CY9" s="413"/>
      <c r="CZ9" s="413"/>
      <c r="DA9" s="414"/>
      <c r="DB9" s="412">
        <v>16.2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73212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618</v>
      </c>
      <c r="BO10" s="416"/>
      <c r="BP10" s="416"/>
      <c r="BQ10" s="416"/>
      <c r="BR10" s="416"/>
      <c r="BS10" s="416"/>
      <c r="BT10" s="416"/>
      <c r="BU10" s="417"/>
      <c r="BV10" s="415">
        <v>637</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72713</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v>631465</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71074</v>
      </c>
      <c r="S13" s="497"/>
      <c r="T13" s="497"/>
      <c r="U13" s="497"/>
      <c r="V13" s="498"/>
      <c r="W13" s="431" t="s">
        <v>119</v>
      </c>
      <c r="X13" s="432"/>
      <c r="Y13" s="432"/>
      <c r="Z13" s="432"/>
      <c r="AA13" s="432"/>
      <c r="AB13" s="422"/>
      <c r="AC13" s="466">
        <v>2898</v>
      </c>
      <c r="AD13" s="467"/>
      <c r="AE13" s="467"/>
      <c r="AF13" s="467"/>
      <c r="AG13" s="506"/>
      <c r="AH13" s="466">
        <v>3556</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67243</v>
      </c>
      <c r="BO13" s="416"/>
      <c r="BP13" s="416"/>
      <c r="BQ13" s="416"/>
      <c r="BR13" s="416"/>
      <c r="BS13" s="416"/>
      <c r="BT13" s="416"/>
      <c r="BU13" s="417"/>
      <c r="BV13" s="415">
        <v>-248128</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8.8000000000000007</v>
      </c>
      <c r="CU13" s="413"/>
      <c r="CV13" s="413"/>
      <c r="CW13" s="413"/>
      <c r="CX13" s="413"/>
      <c r="CY13" s="413"/>
      <c r="CZ13" s="413"/>
      <c r="DA13" s="414"/>
      <c r="DB13" s="412">
        <v>9.6999999999999993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73449</v>
      </c>
      <c r="S14" s="497"/>
      <c r="T14" s="497"/>
      <c r="U14" s="497"/>
      <c r="V14" s="498"/>
      <c r="W14" s="405"/>
      <c r="X14" s="406"/>
      <c r="Y14" s="406"/>
      <c r="Z14" s="406"/>
      <c r="AA14" s="406"/>
      <c r="AB14" s="395"/>
      <c r="AC14" s="499">
        <v>8.3000000000000007</v>
      </c>
      <c r="AD14" s="500"/>
      <c r="AE14" s="500"/>
      <c r="AF14" s="500"/>
      <c r="AG14" s="501"/>
      <c r="AH14" s="499">
        <v>9.3000000000000007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31</v>
      </c>
      <c r="CU14" s="511"/>
      <c r="CV14" s="511"/>
      <c r="CW14" s="511"/>
      <c r="CX14" s="511"/>
      <c r="CY14" s="511"/>
      <c r="CZ14" s="511"/>
      <c r="DA14" s="512"/>
      <c r="DB14" s="510">
        <v>47.5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71877</v>
      </c>
      <c r="S15" s="497"/>
      <c r="T15" s="497"/>
      <c r="U15" s="497"/>
      <c r="V15" s="498"/>
      <c r="W15" s="431" t="s">
        <v>126</v>
      </c>
      <c r="X15" s="432"/>
      <c r="Y15" s="432"/>
      <c r="Z15" s="432"/>
      <c r="AA15" s="432"/>
      <c r="AB15" s="422"/>
      <c r="AC15" s="466">
        <v>9052</v>
      </c>
      <c r="AD15" s="467"/>
      <c r="AE15" s="467"/>
      <c r="AF15" s="467"/>
      <c r="AG15" s="506"/>
      <c r="AH15" s="466">
        <v>9966</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6632926</v>
      </c>
      <c r="BO15" s="379"/>
      <c r="BP15" s="379"/>
      <c r="BQ15" s="379"/>
      <c r="BR15" s="379"/>
      <c r="BS15" s="379"/>
      <c r="BT15" s="379"/>
      <c r="BU15" s="380"/>
      <c r="BV15" s="378">
        <v>6328647</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25.8</v>
      </c>
      <c r="AD16" s="500"/>
      <c r="AE16" s="500"/>
      <c r="AF16" s="500"/>
      <c r="AG16" s="501"/>
      <c r="AH16" s="499">
        <v>26.2</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10365793</v>
      </c>
      <c r="BO16" s="416"/>
      <c r="BP16" s="416"/>
      <c r="BQ16" s="416"/>
      <c r="BR16" s="416"/>
      <c r="BS16" s="416"/>
      <c r="BT16" s="416"/>
      <c r="BU16" s="417"/>
      <c r="BV16" s="415">
        <v>9925923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23111</v>
      </c>
      <c r="AD17" s="467"/>
      <c r="AE17" s="467"/>
      <c r="AF17" s="467"/>
      <c r="AG17" s="506"/>
      <c r="AH17" s="466">
        <v>23767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8361652</v>
      </c>
      <c r="BO17" s="416"/>
      <c r="BP17" s="416"/>
      <c r="BQ17" s="416"/>
      <c r="BR17" s="416"/>
      <c r="BS17" s="416"/>
      <c r="BT17" s="416"/>
      <c r="BU17" s="417"/>
      <c r="BV17" s="415">
        <v>8069239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74.94</v>
      </c>
      <c r="M18" s="528"/>
      <c r="N18" s="528"/>
      <c r="O18" s="528"/>
      <c r="P18" s="528"/>
      <c r="Q18" s="528"/>
      <c r="R18" s="529"/>
      <c r="S18" s="529"/>
      <c r="T18" s="529"/>
      <c r="U18" s="529"/>
      <c r="V18" s="530"/>
      <c r="W18" s="433"/>
      <c r="X18" s="434"/>
      <c r="Y18" s="434"/>
      <c r="Z18" s="434"/>
      <c r="AA18" s="434"/>
      <c r="AB18" s="425"/>
      <c r="AC18" s="531">
        <v>65.900000000000006</v>
      </c>
      <c r="AD18" s="532"/>
      <c r="AE18" s="532"/>
      <c r="AF18" s="532"/>
      <c r="AG18" s="533"/>
      <c r="AH18" s="531">
        <v>62.5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12049039</v>
      </c>
      <c r="BO18" s="416"/>
      <c r="BP18" s="416"/>
      <c r="BQ18" s="416"/>
      <c r="BR18" s="416"/>
      <c r="BS18" s="416"/>
      <c r="BT18" s="416"/>
      <c r="BU18" s="417"/>
      <c r="BV18" s="415">
        <v>12242269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944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14636600</v>
      </c>
      <c r="BO19" s="416"/>
      <c r="BP19" s="416"/>
      <c r="BQ19" s="416"/>
      <c r="BR19" s="416"/>
      <c r="BS19" s="416"/>
      <c r="BT19" s="416"/>
      <c r="BU19" s="417"/>
      <c r="BV19" s="415">
        <v>14609616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27074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17981930</v>
      </c>
      <c r="BO23" s="416"/>
      <c r="BP23" s="416"/>
      <c r="BQ23" s="416"/>
      <c r="BR23" s="416"/>
      <c r="BS23" s="416"/>
      <c r="BT23" s="416"/>
      <c r="BU23" s="417"/>
      <c r="BV23" s="415">
        <v>18719997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7885</v>
      </c>
      <c r="R24" s="467"/>
      <c r="S24" s="467"/>
      <c r="T24" s="467"/>
      <c r="U24" s="467"/>
      <c r="V24" s="506"/>
      <c r="W24" s="561"/>
      <c r="X24" s="549"/>
      <c r="Y24" s="550"/>
      <c r="Z24" s="465" t="s">
        <v>150</v>
      </c>
      <c r="AA24" s="445"/>
      <c r="AB24" s="445"/>
      <c r="AC24" s="445"/>
      <c r="AD24" s="445"/>
      <c r="AE24" s="445"/>
      <c r="AF24" s="445"/>
      <c r="AG24" s="446"/>
      <c r="AH24" s="466">
        <v>462</v>
      </c>
      <c r="AI24" s="467"/>
      <c r="AJ24" s="467"/>
      <c r="AK24" s="467"/>
      <c r="AL24" s="506"/>
      <c r="AM24" s="466">
        <v>1472394</v>
      </c>
      <c r="AN24" s="467"/>
      <c r="AO24" s="467"/>
      <c r="AP24" s="467"/>
      <c r="AQ24" s="467"/>
      <c r="AR24" s="506"/>
      <c r="AS24" s="466">
        <v>3187</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15870895</v>
      </c>
      <c r="BO24" s="416"/>
      <c r="BP24" s="416"/>
      <c r="BQ24" s="416"/>
      <c r="BR24" s="416"/>
      <c r="BS24" s="416"/>
      <c r="BT24" s="416"/>
      <c r="BU24" s="417"/>
      <c r="BV24" s="415">
        <v>16349676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6762</v>
      </c>
      <c r="R25" s="467"/>
      <c r="S25" s="467"/>
      <c r="T25" s="467"/>
      <c r="U25" s="467"/>
      <c r="V25" s="506"/>
      <c r="W25" s="561"/>
      <c r="X25" s="549"/>
      <c r="Y25" s="550"/>
      <c r="Z25" s="465" t="s">
        <v>153</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2923842</v>
      </c>
      <c r="BO25" s="379"/>
      <c r="BP25" s="379"/>
      <c r="BQ25" s="379"/>
      <c r="BR25" s="379"/>
      <c r="BS25" s="379"/>
      <c r="BT25" s="379"/>
      <c r="BU25" s="380"/>
      <c r="BV25" s="378">
        <v>1390538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6370</v>
      </c>
      <c r="R26" s="467"/>
      <c r="S26" s="467"/>
      <c r="T26" s="467"/>
      <c r="U26" s="467"/>
      <c r="V26" s="506"/>
      <c r="W26" s="561"/>
      <c r="X26" s="549"/>
      <c r="Y26" s="550"/>
      <c r="Z26" s="465" t="s">
        <v>156</v>
      </c>
      <c r="AA26" s="571"/>
      <c r="AB26" s="571"/>
      <c r="AC26" s="571"/>
      <c r="AD26" s="571"/>
      <c r="AE26" s="571"/>
      <c r="AF26" s="571"/>
      <c r="AG26" s="572"/>
      <c r="AH26" s="466">
        <v>23</v>
      </c>
      <c r="AI26" s="467"/>
      <c r="AJ26" s="467"/>
      <c r="AK26" s="467"/>
      <c r="AL26" s="506"/>
      <c r="AM26" s="466">
        <v>59547</v>
      </c>
      <c r="AN26" s="467"/>
      <c r="AO26" s="467"/>
      <c r="AP26" s="467"/>
      <c r="AQ26" s="467"/>
      <c r="AR26" s="506"/>
      <c r="AS26" s="466">
        <v>2589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4450</v>
      </c>
      <c r="R27" s="467"/>
      <c r="S27" s="467"/>
      <c r="T27" s="467"/>
      <c r="U27" s="467"/>
      <c r="V27" s="506"/>
      <c r="W27" s="561"/>
      <c r="X27" s="549"/>
      <c r="Y27" s="550"/>
      <c r="Z27" s="465" t="s">
        <v>159</v>
      </c>
      <c r="AA27" s="445"/>
      <c r="AB27" s="445"/>
      <c r="AC27" s="445"/>
      <c r="AD27" s="445"/>
      <c r="AE27" s="445"/>
      <c r="AF27" s="445"/>
      <c r="AG27" s="446"/>
      <c r="AH27" s="466">
        <v>25</v>
      </c>
      <c r="AI27" s="467"/>
      <c r="AJ27" s="467"/>
      <c r="AK27" s="467"/>
      <c r="AL27" s="506"/>
      <c r="AM27" s="466">
        <v>77049</v>
      </c>
      <c r="AN27" s="467"/>
      <c r="AO27" s="467"/>
      <c r="AP27" s="467"/>
      <c r="AQ27" s="467"/>
      <c r="AR27" s="506"/>
      <c r="AS27" s="466">
        <v>3082</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116</v>
      </c>
      <c r="BO27" s="585"/>
      <c r="BP27" s="585"/>
      <c r="BQ27" s="585"/>
      <c r="BR27" s="585"/>
      <c r="BS27" s="585"/>
      <c r="BT27" s="585"/>
      <c r="BU27" s="586"/>
      <c r="BV27" s="584" t="s">
        <v>116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4000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1606301</v>
      </c>
      <c r="BO28" s="379"/>
      <c r="BP28" s="379"/>
      <c r="BQ28" s="379"/>
      <c r="BR28" s="379"/>
      <c r="BS28" s="379"/>
      <c r="BT28" s="379"/>
      <c r="BU28" s="380"/>
      <c r="BV28" s="378">
        <v>1005683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20</v>
      </c>
      <c r="M29" s="467"/>
      <c r="N29" s="467"/>
      <c r="O29" s="467"/>
      <c r="P29" s="506"/>
      <c r="Q29" s="466">
        <v>3550</v>
      </c>
      <c r="R29" s="467"/>
      <c r="S29" s="467"/>
      <c r="T29" s="467"/>
      <c r="U29" s="467"/>
      <c r="V29" s="506"/>
      <c r="W29" s="562"/>
      <c r="X29" s="563"/>
      <c r="Y29" s="564"/>
      <c r="Z29" s="465" t="s">
        <v>166</v>
      </c>
      <c r="AA29" s="445"/>
      <c r="AB29" s="445"/>
      <c r="AC29" s="445"/>
      <c r="AD29" s="445"/>
      <c r="AE29" s="445"/>
      <c r="AF29" s="445"/>
      <c r="AG29" s="446"/>
      <c r="AH29" s="466">
        <v>487</v>
      </c>
      <c r="AI29" s="467"/>
      <c r="AJ29" s="467"/>
      <c r="AK29" s="467"/>
      <c r="AL29" s="506"/>
      <c r="AM29" s="466">
        <v>1549443</v>
      </c>
      <c r="AN29" s="467"/>
      <c r="AO29" s="467"/>
      <c r="AP29" s="467"/>
      <c r="AQ29" s="467"/>
      <c r="AR29" s="506"/>
      <c r="AS29" s="466">
        <v>3182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122139</v>
      </c>
      <c r="BO29" s="416"/>
      <c r="BP29" s="416"/>
      <c r="BQ29" s="416"/>
      <c r="BR29" s="416"/>
      <c r="BS29" s="416"/>
      <c r="BT29" s="416"/>
      <c r="BU29" s="417"/>
      <c r="BV29" s="415">
        <v>8666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113788</v>
      </c>
      <c r="BO30" s="585"/>
      <c r="BP30" s="585"/>
      <c r="BQ30" s="585"/>
      <c r="BR30" s="585"/>
      <c r="BS30" s="585"/>
      <c r="BT30" s="585"/>
      <c r="BU30" s="586"/>
      <c r="BV30" s="584">
        <v>137959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千葉県市町村総合事務組合（千葉県自治会館管理運営特別会計）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印旛郡市広域市町村圏事務組合（一般会計）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印旛郡市広域市町村圏事務組合（水道用水供給事業会計）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印旛衛生施設管理組合（一般会計）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佐倉市八街市酒々井町消防組合（一般会計）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525</v>
      </c>
      <c r="D34" s="1181"/>
      <c r="E34" s="1182"/>
      <c r="F34" s="32">
        <v>0.67</v>
      </c>
      <c r="G34" s="33">
        <v>0.67</v>
      </c>
      <c r="H34" s="33" t="s">
        <v>526</v>
      </c>
      <c r="I34" s="33" t="s">
        <v>527</v>
      </c>
      <c r="J34" s="34" t="s">
        <v>528</v>
      </c>
      <c r="K34" s="22"/>
      <c r="L34" s="22"/>
      <c r="M34" s="22"/>
      <c r="N34" s="22"/>
      <c r="O34" s="22"/>
      <c r="P34" s="22"/>
    </row>
    <row r="35" spans="1:16" ht="39" customHeight="1">
      <c r="A35" s="22"/>
      <c r="B35" s="35"/>
      <c r="C35" s="1175" t="s">
        <v>529</v>
      </c>
      <c r="D35" s="1176"/>
      <c r="E35" s="1177"/>
      <c r="F35" s="36">
        <v>4.9000000000000004</v>
      </c>
      <c r="G35" s="37">
        <v>5.25</v>
      </c>
      <c r="H35" s="37">
        <v>4.0599999999999996</v>
      </c>
      <c r="I35" s="37">
        <v>7.09</v>
      </c>
      <c r="J35" s="38">
        <v>7.42</v>
      </c>
      <c r="K35" s="22"/>
      <c r="L35" s="22"/>
      <c r="M35" s="22"/>
      <c r="N35" s="22"/>
      <c r="O35" s="22"/>
      <c r="P35" s="22"/>
    </row>
    <row r="36" spans="1:16" ht="39" customHeight="1">
      <c r="A36" s="22"/>
      <c r="B36" s="35"/>
      <c r="C36" s="1175" t="s">
        <v>530</v>
      </c>
      <c r="D36" s="1176"/>
      <c r="E36" s="1177"/>
      <c r="F36" s="36">
        <v>7.03</v>
      </c>
      <c r="G36" s="37">
        <v>6.07</v>
      </c>
      <c r="H36" s="37">
        <v>4.8600000000000003</v>
      </c>
      <c r="I36" s="37">
        <v>3.68</v>
      </c>
      <c r="J36" s="38">
        <v>2.61</v>
      </c>
      <c r="K36" s="22"/>
      <c r="L36" s="22"/>
      <c r="M36" s="22"/>
      <c r="N36" s="22"/>
      <c r="O36" s="22"/>
      <c r="P36" s="22"/>
    </row>
    <row r="37" spans="1:16" ht="39" customHeight="1">
      <c r="A37" s="22"/>
      <c r="B37" s="35"/>
      <c r="C37" s="1175" t="s">
        <v>531</v>
      </c>
      <c r="D37" s="1176"/>
      <c r="E37" s="1177"/>
      <c r="F37" s="36">
        <v>0.51</v>
      </c>
      <c r="G37" s="37">
        <v>0.1</v>
      </c>
      <c r="H37" s="37">
        <v>0.55000000000000004</v>
      </c>
      <c r="I37" s="37">
        <v>0.53</v>
      </c>
      <c r="J37" s="38">
        <v>1</v>
      </c>
      <c r="K37" s="22"/>
      <c r="L37" s="22"/>
      <c r="M37" s="22"/>
      <c r="N37" s="22"/>
      <c r="O37" s="22"/>
      <c r="P37" s="22"/>
    </row>
    <row r="38" spans="1:16" ht="39" customHeight="1">
      <c r="A38" s="22"/>
      <c r="B38" s="35"/>
      <c r="C38" s="1175" t="s">
        <v>532</v>
      </c>
      <c r="D38" s="1176"/>
      <c r="E38" s="1177"/>
      <c r="F38" s="36">
        <v>0.06</v>
      </c>
      <c r="G38" s="37">
        <v>0.09</v>
      </c>
      <c r="H38" s="37">
        <v>0.12</v>
      </c>
      <c r="I38" s="37">
        <v>0.06</v>
      </c>
      <c r="J38" s="38">
        <v>0.14000000000000001</v>
      </c>
      <c r="K38" s="22"/>
      <c r="L38" s="22"/>
      <c r="M38" s="22"/>
      <c r="N38" s="22"/>
      <c r="O38" s="22"/>
      <c r="P38" s="22"/>
    </row>
    <row r="39" spans="1:16" ht="39" customHeight="1">
      <c r="A39" s="22"/>
      <c r="B39" s="35"/>
      <c r="C39" s="1175" t="s">
        <v>533</v>
      </c>
      <c r="D39" s="1176"/>
      <c r="E39" s="1177"/>
      <c r="F39" s="36">
        <v>0.01</v>
      </c>
      <c r="G39" s="37">
        <v>0.02</v>
      </c>
      <c r="H39" s="37">
        <v>0.02</v>
      </c>
      <c r="I39" s="37">
        <v>0.03</v>
      </c>
      <c r="J39" s="38">
        <v>0.03</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534</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535</v>
      </c>
      <c r="D43" s="1179"/>
      <c r="E43" s="1180"/>
      <c r="F43" s="41">
        <v>0</v>
      </c>
      <c r="G43" s="42">
        <v>0</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2505</v>
      </c>
      <c r="L45" s="60">
        <v>2476</v>
      </c>
      <c r="M45" s="60">
        <v>2471</v>
      </c>
      <c r="N45" s="60">
        <v>2371</v>
      </c>
      <c r="O45" s="61">
        <v>2162</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207</v>
      </c>
      <c r="L48" s="64">
        <v>190</v>
      </c>
      <c r="M48" s="64">
        <v>193</v>
      </c>
      <c r="N48" s="64">
        <v>224</v>
      </c>
      <c r="O48" s="65">
        <v>216</v>
      </c>
      <c r="P48" s="48"/>
      <c r="Q48" s="48"/>
      <c r="R48" s="48"/>
      <c r="S48" s="48"/>
      <c r="T48" s="48"/>
      <c r="U48" s="48"/>
    </row>
    <row r="49" spans="1:21" ht="30.75" customHeight="1">
      <c r="A49" s="48"/>
      <c r="B49" s="1193"/>
      <c r="C49" s="1194"/>
      <c r="D49" s="62"/>
      <c r="E49" s="1185" t="s">
        <v>15</v>
      </c>
      <c r="F49" s="1185"/>
      <c r="G49" s="1185"/>
      <c r="H49" s="1185"/>
      <c r="I49" s="1185"/>
      <c r="J49" s="1186"/>
      <c r="K49" s="63">
        <v>174</v>
      </c>
      <c r="L49" s="64">
        <v>161</v>
      </c>
      <c r="M49" s="64">
        <v>158</v>
      </c>
      <c r="N49" s="64">
        <v>162</v>
      </c>
      <c r="O49" s="65">
        <v>177</v>
      </c>
      <c r="P49" s="48"/>
      <c r="Q49" s="48"/>
      <c r="R49" s="48"/>
      <c r="S49" s="48"/>
      <c r="T49" s="48"/>
      <c r="U49" s="48"/>
    </row>
    <row r="50" spans="1:21" ht="30.75" customHeight="1">
      <c r="A50" s="48"/>
      <c r="B50" s="1193"/>
      <c r="C50" s="1194"/>
      <c r="D50" s="62"/>
      <c r="E50" s="1185" t="s">
        <v>16</v>
      </c>
      <c r="F50" s="1185"/>
      <c r="G50" s="1185"/>
      <c r="H50" s="1185"/>
      <c r="I50" s="1185"/>
      <c r="J50" s="1186"/>
      <c r="K50" s="63" t="s">
        <v>477</v>
      </c>
      <c r="L50" s="64" t="s">
        <v>477</v>
      </c>
      <c r="M50" s="64" t="s">
        <v>477</v>
      </c>
      <c r="N50" s="64">
        <v>0</v>
      </c>
      <c r="O50" s="65">
        <v>0</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v>0</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1652</v>
      </c>
      <c r="L52" s="64">
        <v>1667</v>
      </c>
      <c r="M52" s="64">
        <v>1696</v>
      </c>
      <c r="N52" s="64">
        <v>1756</v>
      </c>
      <c r="O52" s="65">
        <v>1685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1234</v>
      </c>
      <c r="L53" s="69">
        <v>1160</v>
      </c>
      <c r="M53" s="69">
        <v>1126</v>
      </c>
      <c r="N53" s="69">
        <v>1001</v>
      </c>
      <c r="O53" s="70">
        <v>870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19557</v>
      </c>
      <c r="J41" s="83">
        <v>19010</v>
      </c>
      <c r="K41" s="83">
        <v>18490</v>
      </c>
      <c r="L41" s="83">
        <v>18720</v>
      </c>
      <c r="M41" s="84">
        <v>17982</v>
      </c>
    </row>
    <row r="42" spans="2:13" ht="27.75" customHeight="1">
      <c r="B42" s="1201"/>
      <c r="C42" s="1202"/>
      <c r="D42" s="85"/>
      <c r="E42" s="1207" t="s">
        <v>25</v>
      </c>
      <c r="F42" s="1207"/>
      <c r="G42" s="1207"/>
      <c r="H42" s="1208"/>
      <c r="I42" s="86">
        <v>20</v>
      </c>
      <c r="J42" s="87" t="s">
        <v>477</v>
      </c>
      <c r="K42" s="87" t="s">
        <v>477</v>
      </c>
      <c r="L42" s="87" t="s">
        <v>477</v>
      </c>
      <c r="M42" s="88" t="s">
        <v>477</v>
      </c>
    </row>
    <row r="43" spans="2:13" ht="27.75" customHeight="1">
      <c r="B43" s="1201"/>
      <c r="C43" s="1202"/>
      <c r="D43" s="85"/>
      <c r="E43" s="1207" t="s">
        <v>26</v>
      </c>
      <c r="F43" s="1207"/>
      <c r="G43" s="1207"/>
      <c r="H43" s="1208"/>
      <c r="I43" s="86">
        <v>2853</v>
      </c>
      <c r="J43" s="87">
        <v>2928</v>
      </c>
      <c r="K43" s="87">
        <v>2979</v>
      </c>
      <c r="L43" s="87">
        <v>2815</v>
      </c>
      <c r="M43" s="88">
        <v>2817</v>
      </c>
    </row>
    <row r="44" spans="2:13" ht="27.75" customHeight="1">
      <c r="B44" s="1201"/>
      <c r="C44" s="1202"/>
      <c r="D44" s="85"/>
      <c r="E44" s="1207" t="s">
        <v>27</v>
      </c>
      <c r="F44" s="1207"/>
      <c r="G44" s="1207"/>
      <c r="H44" s="1208"/>
      <c r="I44" s="86">
        <v>1001</v>
      </c>
      <c r="J44" s="87">
        <v>949</v>
      </c>
      <c r="K44" s="87">
        <v>817</v>
      </c>
      <c r="L44" s="87">
        <v>739</v>
      </c>
      <c r="M44" s="88">
        <v>676</v>
      </c>
    </row>
    <row r="45" spans="2:13" ht="27.75" customHeight="1">
      <c r="B45" s="1201"/>
      <c r="C45" s="1202"/>
      <c r="D45" s="85"/>
      <c r="E45" s="1207" t="s">
        <v>28</v>
      </c>
      <c r="F45" s="1207"/>
      <c r="G45" s="1207"/>
      <c r="H45" s="1208"/>
      <c r="I45" s="86">
        <v>2367</v>
      </c>
      <c r="J45" s="87">
        <v>2179</v>
      </c>
      <c r="K45" s="87">
        <v>2262</v>
      </c>
      <c r="L45" s="87">
        <v>2031</v>
      </c>
      <c r="M45" s="88">
        <v>1756</v>
      </c>
    </row>
    <row r="46" spans="2:13" ht="27.75" customHeight="1">
      <c r="B46" s="1201"/>
      <c r="C46" s="1202"/>
      <c r="D46" s="85"/>
      <c r="E46" s="1207" t="s">
        <v>29</v>
      </c>
      <c r="F46" s="1207"/>
      <c r="G46" s="1207"/>
      <c r="H46" s="1208"/>
      <c r="I46" s="86">
        <v>184</v>
      </c>
      <c r="J46" s="87">
        <v>218</v>
      </c>
      <c r="K46" s="87">
        <v>226</v>
      </c>
      <c r="L46" s="87">
        <v>204</v>
      </c>
      <c r="M46" s="88">
        <v>187</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1794</v>
      </c>
      <c r="J49" s="87">
        <v>1567</v>
      </c>
      <c r="K49" s="87">
        <v>1526</v>
      </c>
      <c r="L49" s="87">
        <v>1223</v>
      </c>
      <c r="M49" s="88">
        <v>1905</v>
      </c>
    </row>
    <row r="50" spans="2:13" ht="27.75" customHeight="1">
      <c r="B50" s="1201"/>
      <c r="C50" s="1202"/>
      <c r="D50" s="85"/>
      <c r="E50" s="1207" t="s">
        <v>34</v>
      </c>
      <c r="F50" s="1207"/>
      <c r="G50" s="1207"/>
      <c r="H50" s="1208"/>
      <c r="I50" s="86">
        <v>777</v>
      </c>
      <c r="J50" s="87">
        <v>757</v>
      </c>
      <c r="K50" s="87">
        <v>721</v>
      </c>
      <c r="L50" s="87">
        <v>640</v>
      </c>
      <c r="M50" s="88">
        <v>624</v>
      </c>
    </row>
    <row r="51" spans="2:13" ht="27.75" customHeight="1">
      <c r="B51" s="1203"/>
      <c r="C51" s="1204"/>
      <c r="D51" s="85"/>
      <c r="E51" s="1207" t="s">
        <v>35</v>
      </c>
      <c r="F51" s="1207"/>
      <c r="G51" s="1207"/>
      <c r="H51" s="1208"/>
      <c r="I51" s="86">
        <v>16759</v>
      </c>
      <c r="J51" s="87">
        <v>17025</v>
      </c>
      <c r="K51" s="87">
        <v>17172</v>
      </c>
      <c r="L51" s="87">
        <v>17356</v>
      </c>
      <c r="M51" s="88">
        <v>17312</v>
      </c>
    </row>
    <row r="52" spans="2:13" ht="27.75" customHeight="1" thickBot="1">
      <c r="B52" s="1211" t="s">
        <v>36</v>
      </c>
      <c r="C52" s="1212"/>
      <c r="D52" s="90"/>
      <c r="E52" s="1213" t="s">
        <v>37</v>
      </c>
      <c r="F52" s="1213"/>
      <c r="G52" s="1213"/>
      <c r="H52" s="1214"/>
      <c r="I52" s="91">
        <v>6652</v>
      </c>
      <c r="J52" s="92">
        <v>5934</v>
      </c>
      <c r="K52" s="92">
        <v>5354</v>
      </c>
      <c r="L52" s="92">
        <v>5290</v>
      </c>
      <c r="M52" s="93">
        <v>3578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552</v>
      </c>
      <c r="H51" s="1240"/>
      <c r="I51" s="1245" t="s">
        <v>553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555</v>
      </c>
      <c r="H55" s="1220"/>
      <c r="I55" s="1225" t="s">
        <v>553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7" t="s">
        <v>560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552</v>
      </c>
      <c r="H73" s="1240"/>
      <c r="I73" s="1245" t="s">
        <v>553</v>
      </c>
      <c r="J73" s="1245"/>
      <c r="K73" s="1226">
        <v>58.9</v>
      </c>
      <c r="L73" s="1226">
        <v>52.9</v>
      </c>
      <c r="M73" s="1215">
        <v>47.5</v>
      </c>
      <c r="N73" s="1215">
        <v>47.5</v>
      </c>
      <c r="O73" s="1215">
        <v>31</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11.2</v>
      </c>
      <c r="L75" s="1247">
        <v>10.8</v>
      </c>
      <c r="M75" s="1247">
        <v>10.4</v>
      </c>
      <c r="N75" s="1247">
        <v>9.6999999999999993</v>
      </c>
      <c r="O75" s="1247">
        <v>8.8000000000000007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555</v>
      </c>
      <c r="H77" s="1220"/>
      <c r="I77" s="1225" t="s">
        <v>553</v>
      </c>
      <c r="J77" s="1225"/>
      <c r="K77" s="1226">
        <v>69.2</v>
      </c>
      <c r="L77" s="1226">
        <v>58.2</v>
      </c>
      <c r="M77" s="1215">
        <v>50.3</v>
      </c>
      <c r="N77" s="1215">
        <v>45.9</v>
      </c>
      <c r="O77" s="1215">
        <v>39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10244</v>
      </c>
      <c r="E3" s="116"/>
      <c r="F3" s="117">
        <v>47569</v>
      </c>
      <c r="G3" s="118"/>
      <c r="H3" s="119"/>
    </row>
    <row r="4" spans="1:8">
      <c r="A4" s="120"/>
      <c r="B4" s="121"/>
      <c r="C4" s="122"/>
      <c r="D4" s="123">
        <v>7971</v>
      </c>
      <c r="E4" s="124"/>
      <c r="F4" s="125">
        <v>26255</v>
      </c>
      <c r="G4" s="126"/>
      <c r="H4" s="127"/>
    </row>
    <row r="5" spans="1:8">
      <c r="A5" s="108" t="s">
        <v>510</v>
      </c>
      <c r="B5" s="113"/>
      <c r="C5" s="114"/>
      <c r="D5" s="115">
        <v>14697</v>
      </c>
      <c r="E5" s="116"/>
      <c r="F5" s="117">
        <v>50880</v>
      </c>
      <c r="G5" s="118"/>
      <c r="H5" s="119"/>
    </row>
    <row r="6" spans="1:8">
      <c r="A6" s="120"/>
      <c r="B6" s="121"/>
      <c r="C6" s="122"/>
      <c r="D6" s="123">
        <v>9642</v>
      </c>
      <c r="E6" s="124"/>
      <c r="F6" s="125">
        <v>26879</v>
      </c>
      <c r="G6" s="126"/>
      <c r="H6" s="127"/>
    </row>
    <row r="7" spans="1:8">
      <c r="A7" s="108" t="s">
        <v>511</v>
      </c>
      <c r="B7" s="113"/>
      <c r="C7" s="114"/>
      <c r="D7" s="115">
        <v>23033</v>
      </c>
      <c r="E7" s="116"/>
      <c r="F7" s="117">
        <v>63956</v>
      </c>
      <c r="G7" s="118"/>
      <c r="H7" s="119"/>
    </row>
    <row r="8" spans="1:8">
      <c r="A8" s="120"/>
      <c r="B8" s="121"/>
      <c r="C8" s="122"/>
      <c r="D8" s="123">
        <v>10849</v>
      </c>
      <c r="E8" s="124"/>
      <c r="F8" s="125">
        <v>29239</v>
      </c>
      <c r="G8" s="126"/>
      <c r="H8" s="127"/>
    </row>
    <row r="9" spans="1:8">
      <c r="A9" s="108" t="s">
        <v>512</v>
      </c>
      <c r="B9" s="113"/>
      <c r="C9" s="114"/>
      <c r="D9" s="115">
        <v>35676</v>
      </c>
      <c r="E9" s="116"/>
      <c r="F9" s="117">
        <v>66255</v>
      </c>
      <c r="G9" s="118"/>
      <c r="H9" s="119"/>
    </row>
    <row r="10" spans="1:8">
      <c r="A10" s="120"/>
      <c r="B10" s="121"/>
      <c r="C10" s="122"/>
      <c r="D10" s="123">
        <v>10909</v>
      </c>
      <c r="E10" s="124"/>
      <c r="F10" s="125">
        <v>31822</v>
      </c>
      <c r="G10" s="126"/>
      <c r="H10" s="127"/>
    </row>
    <row r="11" spans="1:8">
      <c r="A11" s="108" t="s">
        <v>513</v>
      </c>
      <c r="B11" s="113"/>
      <c r="C11" s="114"/>
      <c r="D11" s="115">
        <v>8326</v>
      </c>
      <c r="E11" s="116"/>
      <c r="F11" s="117">
        <v>92247</v>
      </c>
      <c r="G11" s="118"/>
      <c r="H11" s="119"/>
    </row>
    <row r="12" spans="1:8">
      <c r="A12" s="120"/>
      <c r="B12" s="121"/>
      <c r="C12" s="128"/>
      <c r="D12" s="123">
        <v>4289</v>
      </c>
      <c r="E12" s="124"/>
      <c r="F12" s="125">
        <v>37204</v>
      </c>
      <c r="G12" s="126"/>
      <c r="H12" s="127"/>
    </row>
    <row r="13" spans="1:8">
      <c r="A13" s="108"/>
      <c r="B13" s="113"/>
      <c r="C13" s="129"/>
      <c r="D13" s="130">
        <v>18395</v>
      </c>
      <c r="E13" s="131"/>
      <c r="F13" s="132">
        <v>64181</v>
      </c>
      <c r="G13" s="133"/>
      <c r="H13" s="119"/>
    </row>
    <row r="14" spans="1:8">
      <c r="A14" s="120"/>
      <c r="B14" s="121"/>
      <c r="C14" s="122"/>
      <c r="D14" s="123">
        <v>8732</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4.91</v>
      </c>
      <c r="C19" s="134">
        <f>ROUND(VALUE(SUBSTITUTE(実質収支比率等に係る経年分析!G$48,"▲","-")),2)</f>
        <v>4.72</v>
      </c>
      <c r="D19" s="134">
        <f>ROUND(VALUE(SUBSTITUTE(実質収支比率等に係る経年分析!H$48,"▲","-")),2)</f>
        <v>4.07</v>
      </c>
      <c r="E19" s="134">
        <f>ROUND(VALUE(SUBSTITUTE(実質収支比率等に係る経年分析!I$48,"▲","-")),2)</f>
        <v>7.09</v>
      </c>
      <c r="F19" s="134">
        <f>ROUND(VALUE(SUBSTITUTE(実質収支比率等に係る経年分析!J$48,"▲","-")),2)</f>
        <v>7.42</v>
      </c>
    </row>
    <row r="20" spans="1:11">
      <c r="A20" s="134" t="s">
        <v>42</v>
      </c>
      <c r="B20" s="134">
        <f>ROUND(VALUE(SUBSTITUTE(実質収支比率等に係る経年分析!F$47,"▲","-")),2)</f>
        <v>10.06</v>
      </c>
      <c r="C20" s="134">
        <f>ROUND(VALUE(SUBSTITUTE(実質収支比率等に係る経年分析!G$47,"▲","-")),2)</f>
        <v>8.83</v>
      </c>
      <c r="D20" s="134">
        <f>ROUND(VALUE(SUBSTITUTE(実質収支比率等に係る経年分析!H$47,"▲","-")),2)</f>
        <v>9.3800000000000008</v>
      </c>
      <c r="E20" s="134">
        <f>ROUND(VALUE(SUBSTITUTE(実質収支比率等に係る経年分析!I$47,"▲","-")),2)</f>
        <v>7.87</v>
      </c>
      <c r="F20" s="134">
        <f>ROUND(VALUE(SUBSTITUTE(実質収支比率等に係る経年分析!J$47,"▲","-")),2)</f>
        <v>12.26</v>
      </c>
    </row>
    <row r="21" spans="1:11">
      <c r="A21" s="134" t="s">
        <v>43</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-5.39</v>
      </c>
      <c r="D21" s="134">
        <f>IF(ISNUMBER(VALUE(SUBSTITUTE(実質収支比率等に係る経年分析!H$49,"▲","-"))),ROUND(VALUE(SUBSTITUTE(実質収支比率等に係る経年分析!H$49,"▲","-")),2),NA())</f>
        <v>-4.28</v>
      </c>
      <c r="E21" s="134">
        <f>IF(ISNUMBER(VALUE(SUBSTITUTE(実質収支比率等に係る経年分析!I$49,"▲","-"))),ROUND(VALUE(SUBSTITUTE(実質収支比率等に係る経年分析!I$49,"▲","-")),2),NA())</f>
        <v>-1.94</v>
      </c>
      <c r="F21" s="134">
        <f>IF(ISNUMBER(VALUE(SUBSTITUTE(実質収支比率等に係る経年分析!J$49,"▲","-"))),ROUND(VALUE(SUBSTITUTE(実質収支比率等に係る経年分析!J$49,"▲","-")),2),NA())</f>
        <v>0.51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4.8600000000000003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7.42</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0.67</v>
      </c>
      <c r="F36" s="135">
        <f>IF(ROUND(VALUE(SUBSTITUTE(連結実質赤字比率に係る赤字・黒字の構成分析!H$34,"▲", "-")), 2) &lt; 0, ABS(ROUND(VALUE(SUBSTITUTE(連結実質赤字比率に係る赤字・黒字の構成分析!H$34,"▲", "-")), 2)), NA())</f>
        <v>1.34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2.21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2.5</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1652</v>
      </c>
      <c r="E42" s="136"/>
      <c r="F42" s="136"/>
      <c r="G42" s="136">
        <f>'実質公債費比率（分子）の構造'!L$52</f>
        <v>1667</v>
      </c>
      <c r="H42" s="136"/>
      <c r="I42" s="136"/>
      <c r="J42" s="136">
        <f>'実質公債費比率（分子）の構造'!M$52</f>
        <v>1696</v>
      </c>
      <c r="K42" s="136"/>
      <c r="L42" s="136"/>
      <c r="M42" s="136">
        <f>'実質公債費比率（分子）の構造'!N$52</f>
        <v>1756</v>
      </c>
      <c r="N42" s="136"/>
      <c r="O42" s="136"/>
      <c r="P42" s="136">
        <f>'実質公債費比率（分子）の構造'!O$52</f>
        <v>1685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174</v>
      </c>
      <c r="C45" s="136"/>
      <c r="D45" s="136"/>
      <c r="E45" s="136">
        <f>'実質公債費比率（分子）の構造'!L$49</f>
        <v>161</v>
      </c>
      <c r="F45" s="136"/>
      <c r="G45" s="136"/>
      <c r="H45" s="136">
        <f>'実質公債費比率（分子）の構造'!M$49</f>
        <v>158</v>
      </c>
      <c r="I45" s="136"/>
      <c r="J45" s="136"/>
      <c r="K45" s="136">
        <f>'実質公債費比率（分子）の構造'!N$49</f>
        <v>162</v>
      </c>
      <c r="L45" s="136"/>
      <c r="M45" s="136"/>
      <c r="N45" s="136">
        <f>'実質公債費比率（分子）の構造'!O$49</f>
        <v>177</v>
      </c>
      <c r="O45" s="136"/>
      <c r="P45" s="136"/>
    </row>
    <row r="46" spans="1:16">
      <c r="A46" s="136" t="s">
        <v>54</v>
      </c>
      <c r="B46" s="136">
        <f>'実質公債費比率（分子）の構造'!K$48</f>
        <v>207</v>
      </c>
      <c r="C46" s="136"/>
      <c r="D46" s="136"/>
      <c r="E46" s="136">
        <f>'実質公債費比率（分子）の構造'!L$48</f>
        <v>190</v>
      </c>
      <c r="F46" s="136"/>
      <c r="G46" s="136"/>
      <c r="H46" s="136">
        <f>'実質公債費比率（分子）の構造'!M$48</f>
        <v>193</v>
      </c>
      <c r="I46" s="136"/>
      <c r="J46" s="136"/>
      <c r="K46" s="136">
        <f>'実質公債費比率（分子）の構造'!N$48</f>
        <v>224</v>
      </c>
      <c r="L46" s="136"/>
      <c r="M46" s="136"/>
      <c r="N46" s="136">
        <f>'実質公債費比率（分子）の構造'!O$48</f>
        <v>216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2505</v>
      </c>
      <c r="C49" s="136"/>
      <c r="D49" s="136"/>
      <c r="E49" s="136">
        <f>'実質公債費比率（分子）の構造'!L$45</f>
        <v>2476</v>
      </c>
      <c r="F49" s="136"/>
      <c r="G49" s="136"/>
      <c r="H49" s="136">
        <f>'実質公債費比率（分子）の構造'!M$45</f>
        <v>2471</v>
      </c>
      <c r="I49" s="136"/>
      <c r="J49" s="136"/>
      <c r="K49" s="136">
        <f>'実質公債費比率（分子）の構造'!N$45</f>
        <v>2371</v>
      </c>
      <c r="L49" s="136"/>
      <c r="M49" s="136"/>
      <c r="N49" s="136">
        <f>'実質公債費比率（分子）の構造'!O$45</f>
        <v>2162</v>
      </c>
      <c r="O49" s="136"/>
      <c r="P49" s="136"/>
    </row>
    <row r="50" spans="1:16">
      <c r="A50" s="136" t="s">
        <v>58</v>
      </c>
      <c r="B50" s="136" t="e">
        <f>NA()</f>
        <v>#N/A</v>
      </c>
      <c r="C50" s="136">
        <f>IF(ISNUMBER('実質公債費比率（分子）の構造'!K$53),'実質公債費比率（分子）の構造'!K$53,NA())</f>
        <v>1234</v>
      </c>
      <c r="D50" s="136" t="e">
        <f>NA()</f>
        <v>#N/A</v>
      </c>
      <c r="E50" s="136" t="e">
        <f>NA()</f>
        <v>#N/A</v>
      </c>
      <c r="F50" s="136">
        <f>IF(ISNUMBER('実質公債費比率（分子）の構造'!L$53),'実質公債費比率（分子）の構造'!L$53,NA())</f>
        <v>1160</v>
      </c>
      <c r="G50" s="136" t="e">
        <f>NA()</f>
        <v>#N/A</v>
      </c>
      <c r="H50" s="136" t="e">
        <f>NA()</f>
        <v>#N/A</v>
      </c>
      <c r="I50" s="136">
        <f>IF(ISNUMBER('実質公債費比率（分子）の構造'!M$53),'実質公債費比率（分子）の構造'!M$53,NA())</f>
        <v>1126</v>
      </c>
      <c r="J50" s="136" t="e">
        <f>NA()</f>
        <v>#N/A</v>
      </c>
      <c r="K50" s="136" t="e">
        <f>NA()</f>
        <v>#N/A</v>
      </c>
      <c r="L50" s="136">
        <f>IF(ISNUMBER('実質公債費比率（分子）の構造'!N$53),'実質公債費比率（分子）の構造'!N$53,NA())</f>
        <v>1001</v>
      </c>
      <c r="M50" s="136" t="e">
        <f>NA()</f>
        <v>#N/A</v>
      </c>
      <c r="N50" s="136" t="e">
        <f>NA()</f>
        <v>#N/A</v>
      </c>
      <c r="O50" s="136">
        <f>IF(ISNUMBER('実質公債費比率（分子）の構造'!O$53),'実質公債費比率（分子）の構造'!O$53,NA())</f>
        <v>870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16759</v>
      </c>
      <c r="E56" s="135"/>
      <c r="F56" s="135"/>
      <c r="G56" s="135">
        <f>'将来負担比率（分子）の構造'!J$51</f>
        <v>17025</v>
      </c>
      <c r="H56" s="135"/>
      <c r="I56" s="135"/>
      <c r="J56" s="135">
        <f>'将来負担比率（分子）の構造'!K$51</f>
        <v>17172</v>
      </c>
      <c r="K56" s="135"/>
      <c r="L56" s="135"/>
      <c r="M56" s="135">
        <f>'将来負担比率（分子）の構造'!L$51</f>
        <v>17356</v>
      </c>
      <c r="N56" s="135"/>
      <c r="O56" s="135"/>
      <c r="P56" s="135">
        <f>'将来負担比率（分子）の構造'!M$51</f>
        <v>17312</v>
      </c>
    </row>
    <row r="57" spans="1:16">
      <c r="A57" s="135" t="s">
        <v>34</v>
      </c>
      <c r="B57" s="135"/>
      <c r="C57" s="135"/>
      <c r="D57" s="135">
        <f>'将来負担比率（分子）の構造'!I$50</f>
        <v>777</v>
      </c>
      <c r="E57" s="135"/>
      <c r="F57" s="135"/>
      <c r="G57" s="135">
        <f>'将来負担比率（分子）の構造'!J$50</f>
        <v>757</v>
      </c>
      <c r="H57" s="135"/>
      <c r="I57" s="135"/>
      <c r="J57" s="135">
        <f>'将来負担比率（分子）の構造'!K$50</f>
        <v>721</v>
      </c>
      <c r="K57" s="135"/>
      <c r="L57" s="135"/>
      <c r="M57" s="135">
        <f>'将来負担比率（分子）の構造'!L$50</f>
        <v>640</v>
      </c>
      <c r="N57" s="135"/>
      <c r="O57" s="135"/>
      <c r="P57" s="135">
        <f>'将来負担比率（分子）の構造'!M$50</f>
        <v>624</v>
      </c>
    </row>
    <row r="58" spans="1:16">
      <c r="A58" s="135" t="s">
        <v>33</v>
      </c>
      <c r="B58" s="135"/>
      <c r="C58" s="135"/>
      <c r="D58" s="135">
        <f>'将来負担比率（分子）の構造'!I$49</f>
        <v>1794</v>
      </c>
      <c r="E58" s="135"/>
      <c r="F58" s="135"/>
      <c r="G58" s="135">
        <f>'将来負担比率（分子）の構造'!J$49</f>
        <v>1567</v>
      </c>
      <c r="H58" s="135"/>
      <c r="I58" s="135"/>
      <c r="J58" s="135">
        <f>'将来負担比率（分子）の構造'!K$49</f>
        <v>1526</v>
      </c>
      <c r="K58" s="135"/>
      <c r="L58" s="135"/>
      <c r="M58" s="135">
        <f>'将来負担比率（分子）の構造'!L$49</f>
        <v>1223</v>
      </c>
      <c r="N58" s="135"/>
      <c r="O58" s="135"/>
      <c r="P58" s="135">
        <f>'将来負担比率（分子）の構造'!M$49</f>
        <v>1905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184</v>
      </c>
      <c r="C61" s="135"/>
      <c r="D61" s="135"/>
      <c r="E61" s="135">
        <f>'将来負担比率（分子）の構造'!J$46</f>
        <v>218</v>
      </c>
      <c r="F61" s="135"/>
      <c r="G61" s="135"/>
      <c r="H61" s="135">
        <f>'将来負担比率（分子）の構造'!K$46</f>
        <v>226</v>
      </c>
      <c r="I61" s="135"/>
      <c r="J61" s="135"/>
      <c r="K61" s="135">
        <f>'将来負担比率（分子）の構造'!L$46</f>
        <v>204</v>
      </c>
      <c r="L61" s="135"/>
      <c r="M61" s="135"/>
      <c r="N61" s="135">
        <f>'将来負担比率（分子）の構造'!M$46</f>
        <v>187</v>
      </c>
      <c r="O61" s="135"/>
      <c r="P61" s="135"/>
    </row>
    <row r="62" spans="1:16">
      <c r="A62" s="135" t="s">
        <v>28</v>
      </c>
      <c r="B62" s="135">
        <f>'将来負担比率（分子）の構造'!I$45</f>
        <v>2367</v>
      </c>
      <c r="C62" s="135"/>
      <c r="D62" s="135"/>
      <c r="E62" s="135">
        <f>'将来負担比率（分子）の構造'!J$45</f>
        <v>2179</v>
      </c>
      <c r="F62" s="135"/>
      <c r="G62" s="135"/>
      <c r="H62" s="135">
        <f>'将来負担比率（分子）の構造'!K$45</f>
        <v>2262</v>
      </c>
      <c r="I62" s="135"/>
      <c r="J62" s="135"/>
      <c r="K62" s="135">
        <f>'将来負担比率（分子）の構造'!L$45</f>
        <v>2031</v>
      </c>
      <c r="L62" s="135"/>
      <c r="M62" s="135"/>
      <c r="N62" s="135">
        <f>'将来負担比率（分子）の構造'!M$45</f>
        <v>1756</v>
      </c>
      <c r="O62" s="135"/>
      <c r="P62" s="135"/>
    </row>
    <row r="63" spans="1:16">
      <c r="A63" s="135" t="s">
        <v>27</v>
      </c>
      <c r="B63" s="135">
        <f>'将来負担比率（分子）の構造'!I$44</f>
        <v>1001</v>
      </c>
      <c r="C63" s="135"/>
      <c r="D63" s="135"/>
      <c r="E63" s="135">
        <f>'将来負担比率（分子）の構造'!J$44</f>
        <v>949</v>
      </c>
      <c r="F63" s="135"/>
      <c r="G63" s="135"/>
      <c r="H63" s="135">
        <f>'将来負担比率（分子）の構造'!K$44</f>
        <v>817</v>
      </c>
      <c r="I63" s="135"/>
      <c r="J63" s="135"/>
      <c r="K63" s="135">
        <f>'将来負担比率（分子）の構造'!L$44</f>
        <v>739</v>
      </c>
      <c r="L63" s="135"/>
      <c r="M63" s="135"/>
      <c r="N63" s="135">
        <f>'将来負担比率（分子）の構造'!M$44</f>
        <v>676</v>
      </c>
      <c r="O63" s="135"/>
      <c r="P63" s="135"/>
    </row>
    <row r="64" spans="1:16">
      <c r="A64" s="135" t="s">
        <v>26</v>
      </c>
      <c r="B64" s="135">
        <f>'将来負担比率（分子）の構造'!I$43</f>
        <v>2853</v>
      </c>
      <c r="C64" s="135"/>
      <c r="D64" s="135"/>
      <c r="E64" s="135">
        <f>'将来負担比率（分子）の構造'!J$43</f>
        <v>2928</v>
      </c>
      <c r="F64" s="135"/>
      <c r="G64" s="135"/>
      <c r="H64" s="135">
        <f>'将来負担比率（分子）の構造'!K$43</f>
        <v>2979</v>
      </c>
      <c r="I64" s="135"/>
      <c r="J64" s="135"/>
      <c r="K64" s="135">
        <f>'将来負担比率（分子）の構造'!L$43</f>
        <v>2815</v>
      </c>
      <c r="L64" s="135"/>
      <c r="M64" s="135"/>
      <c r="N64" s="135">
        <f>'将来負担比率（分子）の構造'!M$43</f>
        <v>2817</v>
      </c>
      <c r="O64" s="135"/>
      <c r="P64" s="135"/>
    </row>
    <row r="65" spans="1:16">
      <c r="A65" s="135" t="s">
        <v>25</v>
      </c>
      <c r="B65" s="135">
        <f>'将来負担比率（分子）の構造'!I$42</f>
        <v>20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19557</v>
      </c>
      <c r="C66" s="135"/>
      <c r="D66" s="135"/>
      <c r="E66" s="135">
        <f>'将来負担比率（分子）の構造'!J$41</f>
        <v>19010</v>
      </c>
      <c r="F66" s="135"/>
      <c r="G66" s="135"/>
      <c r="H66" s="135">
        <f>'将来負担比率（分子）の構造'!K$41</f>
        <v>18490</v>
      </c>
      <c r="I66" s="135"/>
      <c r="J66" s="135"/>
      <c r="K66" s="135">
        <f>'将来負担比率（分子）の構造'!L$41</f>
        <v>18720</v>
      </c>
      <c r="L66" s="135"/>
      <c r="M66" s="135"/>
      <c r="N66" s="135">
        <f>'将来負担比率（分子）の構造'!M$41</f>
        <v>17982</v>
      </c>
      <c r="O66" s="135"/>
      <c r="P66" s="135"/>
    </row>
    <row r="67" spans="1:16">
      <c r="A67" s="135" t="s">
        <v>62</v>
      </c>
      <c r="B67" s="135" t="e">
        <f>NA()</f>
        <v>#N/A</v>
      </c>
      <c r="C67" s="135">
        <f>IF(ISNUMBER('将来負担比率（分子）の構造'!I$52), IF('将来負担比率（分子）の構造'!I$52 &lt; 0, 0, '将来負担比率（分子）の構造'!I$52), NA())</f>
        <v>6652</v>
      </c>
      <c r="D67" s="135" t="e">
        <f>NA()</f>
        <v>#N/A</v>
      </c>
      <c r="E67" s="135" t="e">
        <f>NA()</f>
        <v>#N/A</v>
      </c>
      <c r="F67" s="135">
        <f>IF(ISNUMBER('将来負担比率（分子）の構造'!J$52), IF('将来負担比率（分子）の構造'!J$52 &lt; 0, 0, '将来負担比率（分子）の構造'!J$52), NA())</f>
        <v>5934</v>
      </c>
      <c r="G67" s="135" t="e">
        <f>NA()</f>
        <v>#N/A</v>
      </c>
      <c r="H67" s="135" t="e">
        <f>NA()</f>
        <v>#N/A</v>
      </c>
      <c r="I67" s="135">
        <f>IF(ISNUMBER('将来負担比率（分子）の構造'!K$52), IF('将来負担比率（分子）の構造'!K$52 &lt; 0, 0, '将来負担比率（分子）の構造'!K$52), NA())</f>
        <v>5354</v>
      </c>
      <c r="J67" s="135" t="e">
        <f>NA()</f>
        <v>#N/A</v>
      </c>
      <c r="K67" s="135" t="e">
        <f>NA()</f>
        <v>#N/A</v>
      </c>
      <c r="L67" s="135">
        <f>IF(ISNUMBER('将来負担比率（分子）の構造'!L$52), IF('将来負担比率（分子）の構造'!L$52 &lt; 0, 0, '将来負担比率（分子）の構造'!L$52), NA())</f>
        <v>5290</v>
      </c>
      <c r="M67" s="135" t="e">
        <f>NA()</f>
        <v>#N/A</v>
      </c>
      <c r="N67" s="135" t="e">
        <f>NA()</f>
        <v>#N/A</v>
      </c>
      <c r="O67" s="135">
        <f>IF(ISNUMBER('将来負担比率（分子）の構造'!M$52), IF('将来負担比率（分子）の構造'!M$52 &lt; 0, 0, '将来負担比率（分子）の構造'!M$52), NA())</f>
        <v>3578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7063968</v>
      </c>
      <c r="S5" s="613"/>
      <c r="T5" s="613"/>
      <c r="U5" s="613"/>
      <c r="V5" s="613"/>
      <c r="W5" s="613"/>
      <c r="X5" s="613"/>
      <c r="Y5" s="614"/>
      <c r="Z5" s="615">
        <v>34.6</v>
      </c>
      <c r="AA5" s="615"/>
      <c r="AB5" s="615"/>
      <c r="AC5" s="615"/>
      <c r="AD5" s="616">
        <v>6948206</v>
      </c>
      <c r="AE5" s="616"/>
      <c r="AF5" s="616"/>
      <c r="AG5" s="616"/>
      <c r="AH5" s="616"/>
      <c r="AI5" s="616"/>
      <c r="AJ5" s="616"/>
      <c r="AK5" s="616"/>
      <c r="AL5" s="617">
        <v>56.3</v>
      </c>
      <c r="AM5" s="618"/>
      <c r="AN5" s="618"/>
      <c r="AO5" s="619"/>
      <c r="AP5" s="609" t="s">
        <v>205</v>
      </c>
      <c r="AQ5" s="610"/>
      <c r="AR5" s="610"/>
      <c r="AS5" s="610"/>
      <c r="AT5" s="610"/>
      <c r="AU5" s="610"/>
      <c r="AV5" s="610"/>
      <c r="AW5" s="610"/>
      <c r="AX5" s="610"/>
      <c r="AY5" s="610"/>
      <c r="AZ5" s="610"/>
      <c r="BA5" s="610"/>
      <c r="BB5" s="610"/>
      <c r="BC5" s="610"/>
      <c r="BD5" s="610"/>
      <c r="BE5" s="610"/>
      <c r="BF5" s="611"/>
      <c r="BG5" s="623">
        <v>6948206</v>
      </c>
      <c r="BH5" s="624"/>
      <c r="BI5" s="624"/>
      <c r="BJ5" s="624"/>
      <c r="BK5" s="624"/>
      <c r="BL5" s="624"/>
      <c r="BM5" s="624"/>
      <c r="BN5" s="625"/>
      <c r="BO5" s="626">
        <v>98.4</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193602</v>
      </c>
      <c r="S6" s="624"/>
      <c r="T6" s="624"/>
      <c r="U6" s="624"/>
      <c r="V6" s="624"/>
      <c r="W6" s="624"/>
      <c r="X6" s="624"/>
      <c r="Y6" s="625"/>
      <c r="Z6" s="626">
        <v>0.9</v>
      </c>
      <c r="AA6" s="626"/>
      <c r="AB6" s="626"/>
      <c r="AC6" s="626"/>
      <c r="AD6" s="627">
        <v>193602</v>
      </c>
      <c r="AE6" s="627"/>
      <c r="AF6" s="627"/>
      <c r="AG6" s="627"/>
      <c r="AH6" s="627"/>
      <c r="AI6" s="627"/>
      <c r="AJ6" s="627"/>
      <c r="AK6" s="627"/>
      <c r="AL6" s="628">
        <v>1.6</v>
      </c>
      <c r="AM6" s="629"/>
      <c r="AN6" s="629"/>
      <c r="AO6" s="630"/>
      <c r="AP6" s="620" t="s">
        <v>211</v>
      </c>
      <c r="AQ6" s="621"/>
      <c r="AR6" s="621"/>
      <c r="AS6" s="621"/>
      <c r="AT6" s="621"/>
      <c r="AU6" s="621"/>
      <c r="AV6" s="621"/>
      <c r="AW6" s="621"/>
      <c r="AX6" s="621"/>
      <c r="AY6" s="621"/>
      <c r="AZ6" s="621"/>
      <c r="BA6" s="621"/>
      <c r="BB6" s="621"/>
      <c r="BC6" s="621"/>
      <c r="BD6" s="621"/>
      <c r="BE6" s="621"/>
      <c r="BF6" s="622"/>
      <c r="BG6" s="623">
        <v>6948206</v>
      </c>
      <c r="BH6" s="624"/>
      <c r="BI6" s="624"/>
      <c r="BJ6" s="624"/>
      <c r="BK6" s="624"/>
      <c r="BL6" s="624"/>
      <c r="BM6" s="624"/>
      <c r="BN6" s="625"/>
      <c r="BO6" s="626">
        <v>98.4</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233346</v>
      </c>
      <c r="CS6" s="624"/>
      <c r="CT6" s="624"/>
      <c r="CU6" s="624"/>
      <c r="CV6" s="624"/>
      <c r="CW6" s="624"/>
      <c r="CX6" s="624"/>
      <c r="CY6" s="625"/>
      <c r="CZ6" s="626">
        <v>1.2</v>
      </c>
      <c r="DA6" s="626"/>
      <c r="DB6" s="626"/>
      <c r="DC6" s="626"/>
      <c r="DD6" s="632" t="s">
        <v>206</v>
      </c>
      <c r="DE6" s="624"/>
      <c r="DF6" s="624"/>
      <c r="DG6" s="624"/>
      <c r="DH6" s="624"/>
      <c r="DI6" s="624"/>
      <c r="DJ6" s="624"/>
      <c r="DK6" s="624"/>
      <c r="DL6" s="624"/>
      <c r="DM6" s="624"/>
      <c r="DN6" s="624"/>
      <c r="DO6" s="624"/>
      <c r="DP6" s="625"/>
      <c r="DQ6" s="632">
        <v>233346</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12616</v>
      </c>
      <c r="S7" s="624"/>
      <c r="T7" s="624"/>
      <c r="U7" s="624"/>
      <c r="V7" s="624"/>
      <c r="W7" s="624"/>
      <c r="X7" s="624"/>
      <c r="Y7" s="625"/>
      <c r="Z7" s="626">
        <v>0.1</v>
      </c>
      <c r="AA7" s="626"/>
      <c r="AB7" s="626"/>
      <c r="AC7" s="626"/>
      <c r="AD7" s="627">
        <v>12616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3494810</v>
      </c>
      <c r="BH7" s="624"/>
      <c r="BI7" s="624"/>
      <c r="BJ7" s="624"/>
      <c r="BK7" s="624"/>
      <c r="BL7" s="624"/>
      <c r="BM7" s="624"/>
      <c r="BN7" s="625"/>
      <c r="BO7" s="626">
        <v>49.5</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2003872</v>
      </c>
      <c r="CS7" s="624"/>
      <c r="CT7" s="624"/>
      <c r="CU7" s="624"/>
      <c r="CV7" s="624"/>
      <c r="CW7" s="624"/>
      <c r="CX7" s="624"/>
      <c r="CY7" s="625"/>
      <c r="CZ7" s="626">
        <v>10.3</v>
      </c>
      <c r="DA7" s="626"/>
      <c r="DB7" s="626"/>
      <c r="DC7" s="626"/>
      <c r="DD7" s="632">
        <v>3213</v>
      </c>
      <c r="DE7" s="624"/>
      <c r="DF7" s="624"/>
      <c r="DG7" s="624"/>
      <c r="DH7" s="624"/>
      <c r="DI7" s="624"/>
      <c r="DJ7" s="624"/>
      <c r="DK7" s="624"/>
      <c r="DL7" s="624"/>
      <c r="DM7" s="624"/>
      <c r="DN7" s="624"/>
      <c r="DO7" s="624"/>
      <c r="DP7" s="625"/>
      <c r="DQ7" s="632">
        <v>1767318</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46128</v>
      </c>
      <c r="S8" s="624"/>
      <c r="T8" s="624"/>
      <c r="U8" s="624"/>
      <c r="V8" s="624"/>
      <c r="W8" s="624"/>
      <c r="X8" s="624"/>
      <c r="Y8" s="625"/>
      <c r="Z8" s="626">
        <v>0.2</v>
      </c>
      <c r="AA8" s="626"/>
      <c r="AB8" s="626"/>
      <c r="AC8" s="626"/>
      <c r="AD8" s="627">
        <v>46128</v>
      </c>
      <c r="AE8" s="627"/>
      <c r="AF8" s="627"/>
      <c r="AG8" s="627"/>
      <c r="AH8" s="627"/>
      <c r="AI8" s="627"/>
      <c r="AJ8" s="627"/>
      <c r="AK8" s="627"/>
      <c r="AL8" s="628">
        <v>0.4</v>
      </c>
      <c r="AM8" s="629"/>
      <c r="AN8" s="629"/>
      <c r="AO8" s="630"/>
      <c r="AP8" s="620" t="s">
        <v>217</v>
      </c>
      <c r="AQ8" s="621"/>
      <c r="AR8" s="621"/>
      <c r="AS8" s="621"/>
      <c r="AT8" s="621"/>
      <c r="AU8" s="621"/>
      <c r="AV8" s="621"/>
      <c r="AW8" s="621"/>
      <c r="AX8" s="621"/>
      <c r="AY8" s="621"/>
      <c r="AZ8" s="621"/>
      <c r="BA8" s="621"/>
      <c r="BB8" s="621"/>
      <c r="BC8" s="621"/>
      <c r="BD8" s="621"/>
      <c r="BE8" s="621"/>
      <c r="BF8" s="622"/>
      <c r="BG8" s="623">
        <v>121798</v>
      </c>
      <c r="BH8" s="624"/>
      <c r="BI8" s="624"/>
      <c r="BJ8" s="624"/>
      <c r="BK8" s="624"/>
      <c r="BL8" s="624"/>
      <c r="BM8" s="624"/>
      <c r="BN8" s="625"/>
      <c r="BO8" s="626">
        <v>1.7</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8393581</v>
      </c>
      <c r="CS8" s="624"/>
      <c r="CT8" s="624"/>
      <c r="CU8" s="624"/>
      <c r="CV8" s="624"/>
      <c r="CW8" s="624"/>
      <c r="CX8" s="624"/>
      <c r="CY8" s="625"/>
      <c r="CZ8" s="626">
        <v>43.3</v>
      </c>
      <c r="DA8" s="626"/>
      <c r="DB8" s="626"/>
      <c r="DC8" s="626"/>
      <c r="DD8" s="632">
        <v>12294</v>
      </c>
      <c r="DE8" s="624"/>
      <c r="DF8" s="624"/>
      <c r="DG8" s="624"/>
      <c r="DH8" s="624"/>
      <c r="DI8" s="624"/>
      <c r="DJ8" s="624"/>
      <c r="DK8" s="624"/>
      <c r="DL8" s="624"/>
      <c r="DM8" s="624"/>
      <c r="DN8" s="624"/>
      <c r="DO8" s="624"/>
      <c r="DP8" s="625"/>
      <c r="DQ8" s="632">
        <v>4013520</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48355</v>
      </c>
      <c r="S9" s="624"/>
      <c r="T9" s="624"/>
      <c r="U9" s="624"/>
      <c r="V9" s="624"/>
      <c r="W9" s="624"/>
      <c r="X9" s="624"/>
      <c r="Y9" s="625"/>
      <c r="Z9" s="626">
        <v>0.2</v>
      </c>
      <c r="AA9" s="626"/>
      <c r="AB9" s="626"/>
      <c r="AC9" s="626"/>
      <c r="AD9" s="627">
        <v>48355</v>
      </c>
      <c r="AE9" s="627"/>
      <c r="AF9" s="627"/>
      <c r="AG9" s="627"/>
      <c r="AH9" s="627"/>
      <c r="AI9" s="627"/>
      <c r="AJ9" s="627"/>
      <c r="AK9" s="627"/>
      <c r="AL9" s="628">
        <v>0.4</v>
      </c>
      <c r="AM9" s="629"/>
      <c r="AN9" s="629"/>
      <c r="AO9" s="630"/>
      <c r="AP9" s="620" t="s">
        <v>220</v>
      </c>
      <c r="AQ9" s="621"/>
      <c r="AR9" s="621"/>
      <c r="AS9" s="621"/>
      <c r="AT9" s="621"/>
      <c r="AU9" s="621"/>
      <c r="AV9" s="621"/>
      <c r="AW9" s="621"/>
      <c r="AX9" s="621"/>
      <c r="AY9" s="621"/>
      <c r="AZ9" s="621"/>
      <c r="BA9" s="621"/>
      <c r="BB9" s="621"/>
      <c r="BC9" s="621"/>
      <c r="BD9" s="621"/>
      <c r="BE9" s="621"/>
      <c r="BF9" s="622"/>
      <c r="BG9" s="623">
        <v>3008579</v>
      </c>
      <c r="BH9" s="624"/>
      <c r="BI9" s="624"/>
      <c r="BJ9" s="624"/>
      <c r="BK9" s="624"/>
      <c r="BL9" s="624"/>
      <c r="BM9" s="624"/>
      <c r="BN9" s="625"/>
      <c r="BO9" s="626">
        <v>42.6</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2011697</v>
      </c>
      <c r="CS9" s="624"/>
      <c r="CT9" s="624"/>
      <c r="CU9" s="624"/>
      <c r="CV9" s="624"/>
      <c r="CW9" s="624"/>
      <c r="CX9" s="624"/>
      <c r="CY9" s="625"/>
      <c r="CZ9" s="626">
        <v>10.4</v>
      </c>
      <c r="DA9" s="626"/>
      <c r="DB9" s="626"/>
      <c r="DC9" s="626"/>
      <c r="DD9" s="632">
        <v>14688</v>
      </c>
      <c r="DE9" s="624"/>
      <c r="DF9" s="624"/>
      <c r="DG9" s="624"/>
      <c r="DH9" s="624"/>
      <c r="DI9" s="624"/>
      <c r="DJ9" s="624"/>
      <c r="DK9" s="624"/>
      <c r="DL9" s="624"/>
      <c r="DM9" s="624"/>
      <c r="DN9" s="624"/>
      <c r="DO9" s="624"/>
      <c r="DP9" s="625"/>
      <c r="DQ9" s="632">
        <v>1800377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1200899</v>
      </c>
      <c r="S10" s="624"/>
      <c r="T10" s="624"/>
      <c r="U10" s="624"/>
      <c r="V10" s="624"/>
      <c r="W10" s="624"/>
      <c r="X10" s="624"/>
      <c r="Y10" s="625"/>
      <c r="Z10" s="626">
        <v>5.9</v>
      </c>
      <c r="AA10" s="626"/>
      <c r="AB10" s="626"/>
      <c r="AC10" s="626"/>
      <c r="AD10" s="627">
        <v>1200899</v>
      </c>
      <c r="AE10" s="627"/>
      <c r="AF10" s="627"/>
      <c r="AG10" s="627"/>
      <c r="AH10" s="627"/>
      <c r="AI10" s="627"/>
      <c r="AJ10" s="627"/>
      <c r="AK10" s="627"/>
      <c r="AL10" s="628">
        <v>9.6999999999999993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165899</v>
      </c>
      <c r="BH10" s="624"/>
      <c r="BI10" s="624"/>
      <c r="BJ10" s="624"/>
      <c r="BK10" s="624"/>
      <c r="BL10" s="624"/>
      <c r="BM10" s="624"/>
      <c r="BN10" s="625"/>
      <c r="BO10" s="626">
        <v>2.2999999999999998</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107</v>
      </c>
      <c r="CS10" s="624"/>
      <c r="CT10" s="624"/>
      <c r="CU10" s="624"/>
      <c r="CV10" s="624"/>
      <c r="CW10" s="624"/>
      <c r="CX10" s="624"/>
      <c r="CY10" s="625"/>
      <c r="CZ10" s="626" t="s">
        <v>107</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16229</v>
      </c>
      <c r="S11" s="624"/>
      <c r="T11" s="624"/>
      <c r="U11" s="624"/>
      <c r="V11" s="624"/>
      <c r="W11" s="624"/>
      <c r="X11" s="624"/>
      <c r="Y11" s="625"/>
      <c r="Z11" s="626">
        <v>0.1</v>
      </c>
      <c r="AA11" s="626"/>
      <c r="AB11" s="626"/>
      <c r="AC11" s="626"/>
      <c r="AD11" s="627">
        <v>16229</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198534</v>
      </c>
      <c r="BH11" s="624"/>
      <c r="BI11" s="624"/>
      <c r="BJ11" s="624"/>
      <c r="BK11" s="624"/>
      <c r="BL11" s="624"/>
      <c r="BM11" s="624"/>
      <c r="BN11" s="625"/>
      <c r="BO11" s="626">
        <v>2.8</v>
      </c>
      <c r="BP11" s="626"/>
      <c r="BQ11" s="626"/>
      <c r="BR11" s="626"/>
      <c r="BS11" s="632" t="s">
        <v>107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226303</v>
      </c>
      <c r="CS11" s="624"/>
      <c r="CT11" s="624"/>
      <c r="CU11" s="624"/>
      <c r="CV11" s="624"/>
      <c r="CW11" s="624"/>
      <c r="CX11" s="624"/>
      <c r="CY11" s="625"/>
      <c r="CZ11" s="626">
        <v>1.2</v>
      </c>
      <c r="DA11" s="626"/>
      <c r="DB11" s="626"/>
      <c r="DC11" s="626"/>
      <c r="DD11" s="632">
        <v>6180</v>
      </c>
      <c r="DE11" s="624"/>
      <c r="DF11" s="624"/>
      <c r="DG11" s="624"/>
      <c r="DH11" s="624"/>
      <c r="DI11" s="624"/>
      <c r="DJ11" s="624"/>
      <c r="DK11" s="624"/>
      <c r="DL11" s="624"/>
      <c r="DM11" s="624"/>
      <c r="DN11" s="624"/>
      <c r="DO11" s="624"/>
      <c r="DP11" s="625"/>
      <c r="DQ11" s="632">
        <v>159734</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2647259</v>
      </c>
      <c r="BH12" s="624"/>
      <c r="BI12" s="624"/>
      <c r="BJ12" s="624"/>
      <c r="BK12" s="624"/>
      <c r="BL12" s="624"/>
      <c r="BM12" s="624"/>
      <c r="BN12" s="625"/>
      <c r="BO12" s="626">
        <v>37.5</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276555</v>
      </c>
      <c r="CS12" s="624"/>
      <c r="CT12" s="624"/>
      <c r="CU12" s="624"/>
      <c r="CV12" s="624"/>
      <c r="CW12" s="624"/>
      <c r="CX12" s="624"/>
      <c r="CY12" s="625"/>
      <c r="CZ12" s="626">
        <v>1.4</v>
      </c>
      <c r="DA12" s="626"/>
      <c r="DB12" s="626"/>
      <c r="DC12" s="626"/>
      <c r="DD12" s="632" t="s">
        <v>107</v>
      </c>
      <c r="DE12" s="624"/>
      <c r="DF12" s="624"/>
      <c r="DG12" s="624"/>
      <c r="DH12" s="624"/>
      <c r="DI12" s="624"/>
      <c r="DJ12" s="624"/>
      <c r="DK12" s="624"/>
      <c r="DL12" s="624"/>
      <c r="DM12" s="624"/>
      <c r="DN12" s="624"/>
      <c r="DO12" s="624"/>
      <c r="DP12" s="625"/>
      <c r="DQ12" s="632">
        <v>198488</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51450</v>
      </c>
      <c r="S13" s="624"/>
      <c r="T13" s="624"/>
      <c r="U13" s="624"/>
      <c r="V13" s="624"/>
      <c r="W13" s="624"/>
      <c r="X13" s="624"/>
      <c r="Y13" s="625"/>
      <c r="Z13" s="626">
        <v>0.3</v>
      </c>
      <c r="AA13" s="626"/>
      <c r="AB13" s="626"/>
      <c r="AC13" s="626"/>
      <c r="AD13" s="627">
        <v>51450</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2641985</v>
      </c>
      <c r="BH13" s="624"/>
      <c r="BI13" s="624"/>
      <c r="BJ13" s="624"/>
      <c r="BK13" s="624"/>
      <c r="BL13" s="624"/>
      <c r="BM13" s="624"/>
      <c r="BN13" s="625"/>
      <c r="BO13" s="626">
        <v>37.4</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990751</v>
      </c>
      <c r="CS13" s="624"/>
      <c r="CT13" s="624"/>
      <c r="CU13" s="624"/>
      <c r="CV13" s="624"/>
      <c r="CW13" s="624"/>
      <c r="CX13" s="624"/>
      <c r="CY13" s="625"/>
      <c r="CZ13" s="626">
        <v>5.0999999999999996</v>
      </c>
      <c r="DA13" s="626"/>
      <c r="DB13" s="626"/>
      <c r="DC13" s="626"/>
      <c r="DD13" s="632">
        <v>356924</v>
      </c>
      <c r="DE13" s="624"/>
      <c r="DF13" s="624"/>
      <c r="DG13" s="624"/>
      <c r="DH13" s="624"/>
      <c r="DI13" s="624"/>
      <c r="DJ13" s="624"/>
      <c r="DK13" s="624"/>
      <c r="DL13" s="624"/>
      <c r="DM13" s="624"/>
      <c r="DN13" s="624"/>
      <c r="DO13" s="624"/>
      <c r="DP13" s="625"/>
      <c r="DQ13" s="632">
        <v>723445</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164312</v>
      </c>
      <c r="BH14" s="624"/>
      <c r="BI14" s="624"/>
      <c r="BJ14" s="624"/>
      <c r="BK14" s="624"/>
      <c r="BL14" s="624"/>
      <c r="BM14" s="624"/>
      <c r="BN14" s="625"/>
      <c r="BO14" s="626">
        <v>2.2999999999999998</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1193977</v>
      </c>
      <c r="CS14" s="624"/>
      <c r="CT14" s="624"/>
      <c r="CU14" s="624"/>
      <c r="CV14" s="624"/>
      <c r="CW14" s="624"/>
      <c r="CX14" s="624"/>
      <c r="CY14" s="625"/>
      <c r="CZ14" s="626">
        <v>6.2</v>
      </c>
      <c r="DA14" s="626"/>
      <c r="DB14" s="626"/>
      <c r="DC14" s="626"/>
      <c r="DD14" s="632">
        <v>17440</v>
      </c>
      <c r="DE14" s="624"/>
      <c r="DF14" s="624"/>
      <c r="DG14" s="624"/>
      <c r="DH14" s="624"/>
      <c r="DI14" s="624"/>
      <c r="DJ14" s="624"/>
      <c r="DK14" s="624"/>
      <c r="DL14" s="624"/>
      <c r="DM14" s="624"/>
      <c r="DN14" s="624"/>
      <c r="DO14" s="624"/>
      <c r="DP14" s="625"/>
      <c r="DQ14" s="632">
        <v>1177035</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27468</v>
      </c>
      <c r="S15" s="624"/>
      <c r="T15" s="624"/>
      <c r="U15" s="624"/>
      <c r="V15" s="624"/>
      <c r="W15" s="624"/>
      <c r="X15" s="624"/>
      <c r="Y15" s="625"/>
      <c r="Z15" s="626">
        <v>0.1</v>
      </c>
      <c r="AA15" s="626"/>
      <c r="AB15" s="626"/>
      <c r="AC15" s="626"/>
      <c r="AD15" s="627">
        <v>27468</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641825</v>
      </c>
      <c r="BH15" s="624"/>
      <c r="BI15" s="624"/>
      <c r="BJ15" s="624"/>
      <c r="BK15" s="624"/>
      <c r="BL15" s="624"/>
      <c r="BM15" s="624"/>
      <c r="BN15" s="625"/>
      <c r="BO15" s="626">
        <v>9.1</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1890466</v>
      </c>
      <c r="CS15" s="624"/>
      <c r="CT15" s="624"/>
      <c r="CU15" s="624"/>
      <c r="CV15" s="624"/>
      <c r="CW15" s="624"/>
      <c r="CX15" s="624"/>
      <c r="CY15" s="625"/>
      <c r="CZ15" s="626">
        <v>9.8000000000000007</v>
      </c>
      <c r="DA15" s="626"/>
      <c r="DB15" s="626"/>
      <c r="DC15" s="626"/>
      <c r="DD15" s="632">
        <v>194702</v>
      </c>
      <c r="DE15" s="624"/>
      <c r="DF15" s="624"/>
      <c r="DG15" s="624"/>
      <c r="DH15" s="624"/>
      <c r="DI15" s="624"/>
      <c r="DJ15" s="624"/>
      <c r="DK15" s="624"/>
      <c r="DL15" s="624"/>
      <c r="DM15" s="624"/>
      <c r="DN15" s="624"/>
      <c r="DO15" s="624"/>
      <c r="DP15" s="625"/>
      <c r="DQ15" s="632">
        <v>1370894</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4047978</v>
      </c>
      <c r="S16" s="624"/>
      <c r="T16" s="624"/>
      <c r="U16" s="624"/>
      <c r="V16" s="624"/>
      <c r="W16" s="624"/>
      <c r="X16" s="624"/>
      <c r="Y16" s="625"/>
      <c r="Z16" s="626">
        <v>19.8</v>
      </c>
      <c r="AA16" s="626"/>
      <c r="AB16" s="626"/>
      <c r="AC16" s="626"/>
      <c r="AD16" s="627">
        <v>3732867</v>
      </c>
      <c r="AE16" s="627"/>
      <c r="AF16" s="627"/>
      <c r="AG16" s="627"/>
      <c r="AH16" s="627"/>
      <c r="AI16" s="627"/>
      <c r="AJ16" s="627"/>
      <c r="AK16" s="627"/>
      <c r="AL16" s="628">
        <v>30.3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3732867</v>
      </c>
      <c r="S17" s="624"/>
      <c r="T17" s="624"/>
      <c r="U17" s="624"/>
      <c r="V17" s="624"/>
      <c r="W17" s="624"/>
      <c r="X17" s="624"/>
      <c r="Y17" s="625"/>
      <c r="Z17" s="626">
        <v>18.3</v>
      </c>
      <c r="AA17" s="626"/>
      <c r="AB17" s="626"/>
      <c r="AC17" s="626"/>
      <c r="AD17" s="627">
        <v>3732867</v>
      </c>
      <c r="AE17" s="627"/>
      <c r="AF17" s="627"/>
      <c r="AG17" s="627"/>
      <c r="AH17" s="627"/>
      <c r="AI17" s="627"/>
      <c r="AJ17" s="627"/>
      <c r="AK17" s="627"/>
      <c r="AL17" s="628">
        <v>30.3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2162064</v>
      </c>
      <c r="CS17" s="624"/>
      <c r="CT17" s="624"/>
      <c r="CU17" s="624"/>
      <c r="CV17" s="624"/>
      <c r="CW17" s="624"/>
      <c r="CX17" s="624"/>
      <c r="CY17" s="625"/>
      <c r="CZ17" s="626">
        <v>11.2</v>
      </c>
      <c r="DA17" s="626"/>
      <c r="DB17" s="626"/>
      <c r="DC17" s="626"/>
      <c r="DD17" s="632" t="s">
        <v>107</v>
      </c>
      <c r="DE17" s="624"/>
      <c r="DF17" s="624"/>
      <c r="DG17" s="624"/>
      <c r="DH17" s="624"/>
      <c r="DI17" s="624"/>
      <c r="DJ17" s="624"/>
      <c r="DK17" s="624"/>
      <c r="DL17" s="624"/>
      <c r="DM17" s="624"/>
      <c r="DN17" s="624"/>
      <c r="DO17" s="624"/>
      <c r="DP17" s="625"/>
      <c r="DQ17" s="632">
        <v>2162064</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211642</v>
      </c>
      <c r="S18" s="624"/>
      <c r="T18" s="624"/>
      <c r="U18" s="624"/>
      <c r="V18" s="624"/>
      <c r="W18" s="624"/>
      <c r="X18" s="624"/>
      <c r="Y18" s="625"/>
      <c r="Z18" s="626">
        <v>1</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103469</v>
      </c>
      <c r="S19" s="624"/>
      <c r="T19" s="624"/>
      <c r="U19" s="624"/>
      <c r="V19" s="624"/>
      <c r="W19" s="624"/>
      <c r="X19" s="624"/>
      <c r="Y19" s="625"/>
      <c r="Z19" s="626">
        <v>0.5</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115762</v>
      </c>
      <c r="BH19" s="624"/>
      <c r="BI19" s="624"/>
      <c r="BJ19" s="624"/>
      <c r="BK19" s="624"/>
      <c r="BL19" s="624"/>
      <c r="BM19" s="624"/>
      <c r="BN19" s="625"/>
      <c r="BO19" s="626">
        <v>1.6</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12708693</v>
      </c>
      <c r="S20" s="624"/>
      <c r="T20" s="624"/>
      <c r="U20" s="624"/>
      <c r="V20" s="624"/>
      <c r="W20" s="624"/>
      <c r="X20" s="624"/>
      <c r="Y20" s="625"/>
      <c r="Z20" s="626">
        <v>62.3</v>
      </c>
      <c r="AA20" s="626"/>
      <c r="AB20" s="626"/>
      <c r="AC20" s="626"/>
      <c r="AD20" s="627">
        <v>12277820</v>
      </c>
      <c r="AE20" s="627"/>
      <c r="AF20" s="627"/>
      <c r="AG20" s="627"/>
      <c r="AH20" s="627"/>
      <c r="AI20" s="627"/>
      <c r="AJ20" s="627"/>
      <c r="AK20" s="627"/>
      <c r="AL20" s="628">
        <v>99.5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115762</v>
      </c>
      <c r="BH20" s="624"/>
      <c r="BI20" s="624"/>
      <c r="BJ20" s="624"/>
      <c r="BK20" s="624"/>
      <c r="BL20" s="624"/>
      <c r="BM20" s="624"/>
      <c r="BN20" s="625"/>
      <c r="BO20" s="626">
        <v>1.6</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19382612</v>
      </c>
      <c r="CS20" s="624"/>
      <c r="CT20" s="624"/>
      <c r="CU20" s="624"/>
      <c r="CV20" s="624"/>
      <c r="CW20" s="624"/>
      <c r="CX20" s="624"/>
      <c r="CY20" s="625"/>
      <c r="CZ20" s="626">
        <v>100</v>
      </c>
      <c r="DA20" s="626"/>
      <c r="DB20" s="626"/>
      <c r="DC20" s="626"/>
      <c r="DD20" s="632">
        <v>605441</v>
      </c>
      <c r="DE20" s="624"/>
      <c r="DF20" s="624"/>
      <c r="DG20" s="624"/>
      <c r="DH20" s="624"/>
      <c r="DI20" s="624"/>
      <c r="DJ20" s="624"/>
      <c r="DK20" s="624"/>
      <c r="DL20" s="624"/>
      <c r="DM20" s="624"/>
      <c r="DN20" s="624"/>
      <c r="DO20" s="624"/>
      <c r="DP20" s="625"/>
      <c r="DQ20" s="632">
        <v>13606221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7985</v>
      </c>
      <c r="S21" s="624"/>
      <c r="T21" s="624"/>
      <c r="U21" s="624"/>
      <c r="V21" s="624"/>
      <c r="W21" s="624"/>
      <c r="X21" s="624"/>
      <c r="Y21" s="625"/>
      <c r="Z21" s="626">
        <v>0</v>
      </c>
      <c r="AA21" s="626"/>
      <c r="AB21" s="626"/>
      <c r="AC21" s="626"/>
      <c r="AD21" s="627">
        <v>7985</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8268</v>
      </c>
      <c r="S22" s="624"/>
      <c r="T22" s="624"/>
      <c r="U22" s="624"/>
      <c r="V22" s="624"/>
      <c r="W22" s="624"/>
      <c r="X22" s="624"/>
      <c r="Y22" s="625"/>
      <c r="Z22" s="626">
        <v>0</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314361</v>
      </c>
      <c r="S23" s="624"/>
      <c r="T23" s="624"/>
      <c r="U23" s="624"/>
      <c r="V23" s="624"/>
      <c r="W23" s="624"/>
      <c r="X23" s="624"/>
      <c r="Y23" s="625"/>
      <c r="Z23" s="626">
        <v>1.5</v>
      </c>
      <c r="AA23" s="626"/>
      <c r="AB23" s="626"/>
      <c r="AC23" s="626"/>
      <c r="AD23" s="627">
        <v>37475</v>
      </c>
      <c r="AE23" s="627"/>
      <c r="AF23" s="627"/>
      <c r="AG23" s="627"/>
      <c r="AH23" s="627"/>
      <c r="AI23" s="627"/>
      <c r="AJ23" s="627"/>
      <c r="AK23" s="627"/>
      <c r="AL23" s="628">
        <v>0.3</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115762</v>
      </c>
      <c r="BH23" s="624"/>
      <c r="BI23" s="624"/>
      <c r="BJ23" s="624"/>
      <c r="BK23" s="624"/>
      <c r="BL23" s="624"/>
      <c r="BM23" s="624"/>
      <c r="BN23" s="625"/>
      <c r="BO23" s="626">
        <v>1.6</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155054</v>
      </c>
      <c r="S24" s="624"/>
      <c r="T24" s="624"/>
      <c r="U24" s="624"/>
      <c r="V24" s="624"/>
      <c r="W24" s="624"/>
      <c r="X24" s="624"/>
      <c r="Y24" s="625"/>
      <c r="Z24" s="626">
        <v>0.8</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11147976</v>
      </c>
      <c r="CS24" s="613"/>
      <c r="CT24" s="613"/>
      <c r="CU24" s="613"/>
      <c r="CV24" s="613"/>
      <c r="CW24" s="613"/>
      <c r="CX24" s="613"/>
      <c r="CY24" s="614"/>
      <c r="CZ24" s="650">
        <v>57.5</v>
      </c>
      <c r="DA24" s="651"/>
      <c r="DB24" s="651"/>
      <c r="DC24" s="652"/>
      <c r="DD24" s="649">
        <v>7170320</v>
      </c>
      <c r="DE24" s="613"/>
      <c r="DF24" s="613"/>
      <c r="DG24" s="613"/>
      <c r="DH24" s="613"/>
      <c r="DI24" s="613"/>
      <c r="DJ24" s="613"/>
      <c r="DK24" s="614"/>
      <c r="DL24" s="649">
        <v>7163821</v>
      </c>
      <c r="DM24" s="613"/>
      <c r="DN24" s="613"/>
      <c r="DO24" s="613"/>
      <c r="DP24" s="613"/>
      <c r="DQ24" s="613"/>
      <c r="DR24" s="613"/>
      <c r="DS24" s="613"/>
      <c r="DT24" s="613"/>
      <c r="DU24" s="613"/>
      <c r="DV24" s="614"/>
      <c r="DW24" s="617">
        <v>53.7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3328844</v>
      </c>
      <c r="S25" s="624"/>
      <c r="T25" s="624"/>
      <c r="U25" s="624"/>
      <c r="V25" s="624"/>
      <c r="W25" s="624"/>
      <c r="X25" s="624"/>
      <c r="Y25" s="625"/>
      <c r="Z25" s="626">
        <v>16.3</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3679840</v>
      </c>
      <c r="CS25" s="655"/>
      <c r="CT25" s="655"/>
      <c r="CU25" s="655"/>
      <c r="CV25" s="655"/>
      <c r="CW25" s="655"/>
      <c r="CX25" s="655"/>
      <c r="CY25" s="656"/>
      <c r="CZ25" s="657">
        <v>19</v>
      </c>
      <c r="DA25" s="658"/>
      <c r="DB25" s="658"/>
      <c r="DC25" s="659"/>
      <c r="DD25" s="632">
        <v>3347250</v>
      </c>
      <c r="DE25" s="655"/>
      <c r="DF25" s="655"/>
      <c r="DG25" s="655"/>
      <c r="DH25" s="655"/>
      <c r="DI25" s="655"/>
      <c r="DJ25" s="655"/>
      <c r="DK25" s="656"/>
      <c r="DL25" s="632">
        <v>3341924</v>
      </c>
      <c r="DM25" s="655"/>
      <c r="DN25" s="655"/>
      <c r="DO25" s="655"/>
      <c r="DP25" s="655"/>
      <c r="DQ25" s="655"/>
      <c r="DR25" s="655"/>
      <c r="DS25" s="655"/>
      <c r="DT25" s="655"/>
      <c r="DU25" s="655"/>
      <c r="DV25" s="656"/>
      <c r="DW25" s="628">
        <v>25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2502063</v>
      </c>
      <c r="CS26" s="624"/>
      <c r="CT26" s="624"/>
      <c r="CU26" s="624"/>
      <c r="CV26" s="624"/>
      <c r="CW26" s="624"/>
      <c r="CX26" s="624"/>
      <c r="CY26" s="625"/>
      <c r="CZ26" s="657">
        <v>12.9</v>
      </c>
      <c r="DA26" s="658"/>
      <c r="DB26" s="658"/>
      <c r="DC26" s="659"/>
      <c r="DD26" s="632">
        <v>2207270</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1399101</v>
      </c>
      <c r="S27" s="624"/>
      <c r="T27" s="624"/>
      <c r="U27" s="624"/>
      <c r="V27" s="624"/>
      <c r="W27" s="624"/>
      <c r="X27" s="624"/>
      <c r="Y27" s="625"/>
      <c r="Z27" s="626">
        <v>6.9</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7063968</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5306072</v>
      </c>
      <c r="CS27" s="655"/>
      <c r="CT27" s="655"/>
      <c r="CU27" s="655"/>
      <c r="CV27" s="655"/>
      <c r="CW27" s="655"/>
      <c r="CX27" s="655"/>
      <c r="CY27" s="656"/>
      <c r="CZ27" s="657">
        <v>27.4</v>
      </c>
      <c r="DA27" s="658"/>
      <c r="DB27" s="658"/>
      <c r="DC27" s="659"/>
      <c r="DD27" s="632">
        <v>1661006</v>
      </c>
      <c r="DE27" s="655"/>
      <c r="DF27" s="655"/>
      <c r="DG27" s="655"/>
      <c r="DH27" s="655"/>
      <c r="DI27" s="655"/>
      <c r="DJ27" s="655"/>
      <c r="DK27" s="656"/>
      <c r="DL27" s="632">
        <v>1659833</v>
      </c>
      <c r="DM27" s="655"/>
      <c r="DN27" s="655"/>
      <c r="DO27" s="655"/>
      <c r="DP27" s="655"/>
      <c r="DQ27" s="655"/>
      <c r="DR27" s="655"/>
      <c r="DS27" s="655"/>
      <c r="DT27" s="655"/>
      <c r="DU27" s="655"/>
      <c r="DV27" s="656"/>
      <c r="DW27" s="628">
        <v>12.4</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38628</v>
      </c>
      <c r="S28" s="624"/>
      <c r="T28" s="624"/>
      <c r="U28" s="624"/>
      <c r="V28" s="624"/>
      <c r="W28" s="624"/>
      <c r="X28" s="624"/>
      <c r="Y28" s="625"/>
      <c r="Z28" s="626">
        <v>0.2</v>
      </c>
      <c r="AA28" s="626"/>
      <c r="AB28" s="626"/>
      <c r="AC28" s="626"/>
      <c r="AD28" s="627">
        <v>9455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2162064</v>
      </c>
      <c r="CS28" s="624"/>
      <c r="CT28" s="624"/>
      <c r="CU28" s="624"/>
      <c r="CV28" s="624"/>
      <c r="CW28" s="624"/>
      <c r="CX28" s="624"/>
      <c r="CY28" s="625"/>
      <c r="CZ28" s="657">
        <v>11.2</v>
      </c>
      <c r="DA28" s="658"/>
      <c r="DB28" s="658"/>
      <c r="DC28" s="659"/>
      <c r="DD28" s="632">
        <v>2162064</v>
      </c>
      <c r="DE28" s="624"/>
      <c r="DF28" s="624"/>
      <c r="DG28" s="624"/>
      <c r="DH28" s="624"/>
      <c r="DI28" s="624"/>
      <c r="DJ28" s="624"/>
      <c r="DK28" s="625"/>
      <c r="DL28" s="632">
        <v>2162064</v>
      </c>
      <c r="DM28" s="624"/>
      <c r="DN28" s="624"/>
      <c r="DO28" s="624"/>
      <c r="DP28" s="624"/>
      <c r="DQ28" s="624"/>
      <c r="DR28" s="624"/>
      <c r="DS28" s="624"/>
      <c r="DT28" s="624"/>
      <c r="DU28" s="624"/>
      <c r="DV28" s="625"/>
      <c r="DW28" s="628">
        <v>16.2</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8875</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2162064</v>
      </c>
      <c r="CS29" s="655"/>
      <c r="CT29" s="655"/>
      <c r="CU29" s="655"/>
      <c r="CV29" s="655"/>
      <c r="CW29" s="655"/>
      <c r="CX29" s="655"/>
      <c r="CY29" s="656"/>
      <c r="CZ29" s="657">
        <v>11.2</v>
      </c>
      <c r="DA29" s="658"/>
      <c r="DB29" s="658"/>
      <c r="DC29" s="659"/>
      <c r="DD29" s="632">
        <v>2162064</v>
      </c>
      <c r="DE29" s="655"/>
      <c r="DF29" s="655"/>
      <c r="DG29" s="655"/>
      <c r="DH29" s="655"/>
      <c r="DI29" s="655"/>
      <c r="DJ29" s="655"/>
      <c r="DK29" s="656"/>
      <c r="DL29" s="632">
        <v>2162064</v>
      </c>
      <c r="DM29" s="655"/>
      <c r="DN29" s="655"/>
      <c r="DO29" s="655"/>
      <c r="DP29" s="655"/>
      <c r="DQ29" s="655"/>
      <c r="DR29" s="655"/>
      <c r="DS29" s="655"/>
      <c r="DT29" s="655"/>
      <c r="DU29" s="655"/>
      <c r="DV29" s="656"/>
      <c r="DW29" s="628">
        <v>16.2</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42510</v>
      </c>
      <c r="S30" s="624"/>
      <c r="T30" s="624"/>
      <c r="U30" s="624"/>
      <c r="V30" s="624"/>
      <c r="W30" s="624"/>
      <c r="X30" s="624"/>
      <c r="Y30" s="625"/>
      <c r="Z30" s="626">
        <v>0.2</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96</v>
      </c>
      <c r="BH30" s="682"/>
      <c r="BI30" s="682"/>
      <c r="BJ30" s="682"/>
      <c r="BK30" s="682"/>
      <c r="BL30" s="682"/>
      <c r="BM30" s="618">
        <v>79.8</v>
      </c>
      <c r="BN30" s="682"/>
      <c r="BO30" s="682"/>
      <c r="BP30" s="682"/>
      <c r="BQ30" s="683"/>
      <c r="BR30" s="681">
        <v>95.7</v>
      </c>
      <c r="BS30" s="682"/>
      <c r="BT30" s="682"/>
      <c r="BU30" s="682"/>
      <c r="BV30" s="682"/>
      <c r="BW30" s="682"/>
      <c r="BX30" s="618">
        <v>79.2</v>
      </c>
      <c r="BY30" s="682"/>
      <c r="BZ30" s="682"/>
      <c r="CA30" s="682"/>
      <c r="CB30" s="683"/>
      <c r="CD30" s="686"/>
      <c r="CE30" s="687"/>
      <c r="CF30" s="637" t="s">
        <v>289</v>
      </c>
      <c r="CG30" s="638"/>
      <c r="CH30" s="638"/>
      <c r="CI30" s="638"/>
      <c r="CJ30" s="638"/>
      <c r="CK30" s="638"/>
      <c r="CL30" s="638"/>
      <c r="CM30" s="638"/>
      <c r="CN30" s="638"/>
      <c r="CO30" s="638"/>
      <c r="CP30" s="638"/>
      <c r="CQ30" s="639"/>
      <c r="CR30" s="623">
        <v>1959767</v>
      </c>
      <c r="CS30" s="624"/>
      <c r="CT30" s="624"/>
      <c r="CU30" s="624"/>
      <c r="CV30" s="624"/>
      <c r="CW30" s="624"/>
      <c r="CX30" s="624"/>
      <c r="CY30" s="625"/>
      <c r="CZ30" s="657">
        <v>10.1</v>
      </c>
      <c r="DA30" s="658"/>
      <c r="DB30" s="658"/>
      <c r="DC30" s="659"/>
      <c r="DD30" s="632">
        <v>1959767</v>
      </c>
      <c r="DE30" s="624"/>
      <c r="DF30" s="624"/>
      <c r="DG30" s="624"/>
      <c r="DH30" s="624"/>
      <c r="DI30" s="624"/>
      <c r="DJ30" s="624"/>
      <c r="DK30" s="625"/>
      <c r="DL30" s="632">
        <v>1959767</v>
      </c>
      <c r="DM30" s="624"/>
      <c r="DN30" s="624"/>
      <c r="DO30" s="624"/>
      <c r="DP30" s="624"/>
      <c r="DQ30" s="624"/>
      <c r="DR30" s="624"/>
      <c r="DS30" s="624"/>
      <c r="DT30" s="624"/>
      <c r="DU30" s="624"/>
      <c r="DV30" s="625"/>
      <c r="DW30" s="628">
        <v>14.7</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493047</v>
      </c>
      <c r="S31" s="624"/>
      <c r="T31" s="624"/>
      <c r="U31" s="624"/>
      <c r="V31" s="624"/>
      <c r="W31" s="624"/>
      <c r="X31" s="624"/>
      <c r="Y31" s="625"/>
      <c r="Z31" s="626">
        <v>2.4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95.9</v>
      </c>
      <c r="BH31" s="655"/>
      <c r="BI31" s="655"/>
      <c r="BJ31" s="655"/>
      <c r="BK31" s="655"/>
      <c r="BL31" s="655"/>
      <c r="BM31" s="629">
        <v>80.8</v>
      </c>
      <c r="BN31" s="679"/>
      <c r="BO31" s="679"/>
      <c r="BP31" s="679"/>
      <c r="BQ31" s="680"/>
      <c r="BR31" s="678">
        <v>95.5</v>
      </c>
      <c r="BS31" s="655"/>
      <c r="BT31" s="655"/>
      <c r="BU31" s="655"/>
      <c r="BV31" s="655"/>
      <c r="BW31" s="655"/>
      <c r="BX31" s="629">
        <v>80.2</v>
      </c>
      <c r="BY31" s="679"/>
      <c r="BZ31" s="679"/>
      <c r="CA31" s="679"/>
      <c r="CB31" s="680"/>
      <c r="CD31" s="686"/>
      <c r="CE31" s="687"/>
      <c r="CF31" s="637" t="s">
        <v>293</v>
      </c>
      <c r="CG31" s="638"/>
      <c r="CH31" s="638"/>
      <c r="CI31" s="638"/>
      <c r="CJ31" s="638"/>
      <c r="CK31" s="638"/>
      <c r="CL31" s="638"/>
      <c r="CM31" s="638"/>
      <c r="CN31" s="638"/>
      <c r="CO31" s="638"/>
      <c r="CP31" s="638"/>
      <c r="CQ31" s="639"/>
      <c r="CR31" s="623">
        <v>202297</v>
      </c>
      <c r="CS31" s="655"/>
      <c r="CT31" s="655"/>
      <c r="CU31" s="655"/>
      <c r="CV31" s="655"/>
      <c r="CW31" s="655"/>
      <c r="CX31" s="655"/>
      <c r="CY31" s="656"/>
      <c r="CZ31" s="657">
        <v>1</v>
      </c>
      <c r="DA31" s="658"/>
      <c r="DB31" s="658"/>
      <c r="DC31" s="659"/>
      <c r="DD31" s="632">
        <v>202297</v>
      </c>
      <c r="DE31" s="655"/>
      <c r="DF31" s="655"/>
      <c r="DG31" s="655"/>
      <c r="DH31" s="655"/>
      <c r="DI31" s="655"/>
      <c r="DJ31" s="655"/>
      <c r="DK31" s="656"/>
      <c r="DL31" s="632">
        <v>202297</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685925</v>
      </c>
      <c r="S32" s="624"/>
      <c r="T32" s="624"/>
      <c r="U32" s="624"/>
      <c r="V32" s="624"/>
      <c r="W32" s="624"/>
      <c r="X32" s="624"/>
      <c r="Y32" s="625"/>
      <c r="Z32" s="626">
        <v>3.4</v>
      </c>
      <c r="AA32" s="626"/>
      <c r="AB32" s="626"/>
      <c r="AC32" s="626"/>
      <c r="AD32" s="627">
        <v>5571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95.5</v>
      </c>
      <c r="BH32" s="691"/>
      <c r="BI32" s="691"/>
      <c r="BJ32" s="691"/>
      <c r="BK32" s="691"/>
      <c r="BL32" s="691"/>
      <c r="BM32" s="692">
        <v>75.2</v>
      </c>
      <c r="BN32" s="691"/>
      <c r="BO32" s="691"/>
      <c r="BP32" s="691"/>
      <c r="BQ32" s="693"/>
      <c r="BR32" s="690">
        <v>95.1</v>
      </c>
      <c r="BS32" s="691"/>
      <c r="BT32" s="691"/>
      <c r="BU32" s="691"/>
      <c r="BV32" s="691"/>
      <c r="BW32" s="691"/>
      <c r="BX32" s="692">
        <v>74.5</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1221700</v>
      </c>
      <c r="S33" s="624"/>
      <c r="T33" s="624"/>
      <c r="U33" s="624"/>
      <c r="V33" s="624"/>
      <c r="W33" s="624"/>
      <c r="X33" s="624"/>
      <c r="Y33" s="625"/>
      <c r="Z33" s="626">
        <v>6</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7629195</v>
      </c>
      <c r="CS33" s="655"/>
      <c r="CT33" s="655"/>
      <c r="CU33" s="655"/>
      <c r="CV33" s="655"/>
      <c r="CW33" s="655"/>
      <c r="CX33" s="655"/>
      <c r="CY33" s="656"/>
      <c r="CZ33" s="657">
        <v>39.4</v>
      </c>
      <c r="DA33" s="658"/>
      <c r="DB33" s="658"/>
      <c r="DC33" s="659"/>
      <c r="DD33" s="632">
        <v>6220803</v>
      </c>
      <c r="DE33" s="655"/>
      <c r="DF33" s="655"/>
      <c r="DG33" s="655"/>
      <c r="DH33" s="655"/>
      <c r="DI33" s="655"/>
      <c r="DJ33" s="655"/>
      <c r="DK33" s="656"/>
      <c r="DL33" s="632">
        <v>4885218</v>
      </c>
      <c r="DM33" s="655"/>
      <c r="DN33" s="655"/>
      <c r="DO33" s="655"/>
      <c r="DP33" s="655"/>
      <c r="DQ33" s="655"/>
      <c r="DR33" s="655"/>
      <c r="DS33" s="655"/>
      <c r="DT33" s="655"/>
      <c r="DU33" s="655"/>
      <c r="DV33" s="656"/>
      <c r="DW33" s="628">
        <v>36.6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2815424</v>
      </c>
      <c r="CS34" s="624"/>
      <c r="CT34" s="624"/>
      <c r="CU34" s="624"/>
      <c r="CV34" s="624"/>
      <c r="CW34" s="624"/>
      <c r="CX34" s="624"/>
      <c r="CY34" s="625"/>
      <c r="CZ34" s="657">
        <v>14.5</v>
      </c>
      <c r="DA34" s="658"/>
      <c r="DB34" s="658"/>
      <c r="DC34" s="659"/>
      <c r="DD34" s="632">
        <v>2153843</v>
      </c>
      <c r="DE34" s="624"/>
      <c r="DF34" s="624"/>
      <c r="DG34" s="624"/>
      <c r="DH34" s="624"/>
      <c r="DI34" s="624"/>
      <c r="DJ34" s="624"/>
      <c r="DK34" s="625"/>
      <c r="DL34" s="632">
        <v>2071047</v>
      </c>
      <c r="DM34" s="624"/>
      <c r="DN34" s="624"/>
      <c r="DO34" s="624"/>
      <c r="DP34" s="624"/>
      <c r="DQ34" s="624"/>
      <c r="DR34" s="624"/>
      <c r="DS34" s="624"/>
      <c r="DT34" s="624"/>
      <c r="DU34" s="624"/>
      <c r="DV34" s="625"/>
      <c r="DW34" s="628">
        <v>15.5</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1012400</v>
      </c>
      <c r="S35" s="624"/>
      <c r="T35" s="624"/>
      <c r="U35" s="624"/>
      <c r="V35" s="624"/>
      <c r="W35" s="624"/>
      <c r="X35" s="624"/>
      <c r="Y35" s="625"/>
      <c r="Z35" s="626">
        <v>5</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2349914</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-328406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103110</v>
      </c>
      <c r="CS35" s="655"/>
      <c r="CT35" s="655"/>
      <c r="CU35" s="655"/>
      <c r="CV35" s="655"/>
      <c r="CW35" s="655"/>
      <c r="CX35" s="655"/>
      <c r="CY35" s="656"/>
      <c r="CZ35" s="657">
        <v>0.5</v>
      </c>
      <c r="DA35" s="658"/>
      <c r="DB35" s="658"/>
      <c r="DC35" s="659"/>
      <c r="DD35" s="632">
        <v>95460</v>
      </c>
      <c r="DE35" s="655"/>
      <c r="DF35" s="655"/>
      <c r="DG35" s="655"/>
      <c r="DH35" s="655"/>
      <c r="DI35" s="655"/>
      <c r="DJ35" s="655"/>
      <c r="DK35" s="656"/>
      <c r="DL35" s="632">
        <v>95460</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20412991</v>
      </c>
      <c r="S36" s="696"/>
      <c r="T36" s="696"/>
      <c r="U36" s="696"/>
      <c r="V36" s="696"/>
      <c r="W36" s="696"/>
      <c r="X36" s="696"/>
      <c r="Y36" s="697"/>
      <c r="Z36" s="698">
        <v>100</v>
      </c>
      <c r="AA36" s="698"/>
      <c r="AB36" s="698"/>
      <c r="AC36" s="698"/>
      <c r="AD36" s="699">
        <v>12338306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237657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-419863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2283844</v>
      </c>
      <c r="CS36" s="624"/>
      <c r="CT36" s="624"/>
      <c r="CU36" s="624"/>
      <c r="CV36" s="624"/>
      <c r="CW36" s="624"/>
      <c r="CX36" s="624"/>
      <c r="CY36" s="625"/>
      <c r="CZ36" s="657">
        <v>11.8</v>
      </c>
      <c r="DA36" s="658"/>
      <c r="DB36" s="658"/>
      <c r="DC36" s="659"/>
      <c r="DD36" s="632">
        <v>2076079</v>
      </c>
      <c r="DE36" s="624"/>
      <c r="DF36" s="624"/>
      <c r="DG36" s="624"/>
      <c r="DH36" s="624"/>
      <c r="DI36" s="624"/>
      <c r="DJ36" s="624"/>
      <c r="DK36" s="625"/>
      <c r="DL36" s="632">
        <v>1312299</v>
      </c>
      <c r="DM36" s="624"/>
      <c r="DN36" s="624"/>
      <c r="DO36" s="624"/>
      <c r="DP36" s="624"/>
      <c r="DQ36" s="624"/>
      <c r="DR36" s="624"/>
      <c r="DS36" s="624"/>
      <c r="DT36" s="624"/>
      <c r="DU36" s="624"/>
      <c r="DV36" s="625"/>
      <c r="DW36" s="628">
        <v>9.8000000000000007</v>
      </c>
      <c r="DX36" s="653"/>
      <c r="DY36" s="653"/>
      <c r="DZ36" s="653"/>
      <c r="EA36" s="653"/>
      <c r="EB36" s="653"/>
      <c r="EC36" s="654"/>
    </row>
    <row r="37" spans="2:133" ht="11.25" customHeight="1">
      <c r="AQ37" s="702" t="s">
        <v>311</v>
      </c>
      <c r="AR37" s="703"/>
      <c r="AS37" s="703"/>
      <c r="AT37" s="703"/>
      <c r="AU37" s="703"/>
      <c r="AV37" s="703"/>
      <c r="AW37" s="703"/>
      <c r="AX37" s="703"/>
      <c r="AY37" s="704"/>
      <c r="AZ37" s="623">
        <v>120016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13844</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1373352</v>
      </c>
      <c r="CS37" s="655"/>
      <c r="CT37" s="655"/>
      <c r="CU37" s="655"/>
      <c r="CV37" s="655"/>
      <c r="CW37" s="655"/>
      <c r="CX37" s="655"/>
      <c r="CY37" s="656"/>
      <c r="CZ37" s="657">
        <v>7.1</v>
      </c>
      <c r="DA37" s="658"/>
      <c r="DB37" s="658"/>
      <c r="DC37" s="659"/>
      <c r="DD37" s="632">
        <v>1373352</v>
      </c>
      <c r="DE37" s="655"/>
      <c r="DF37" s="655"/>
      <c r="DG37" s="655"/>
      <c r="DH37" s="655"/>
      <c r="DI37" s="655"/>
      <c r="DJ37" s="655"/>
      <c r="DK37" s="656"/>
      <c r="DL37" s="632">
        <v>1193099</v>
      </c>
      <c r="DM37" s="655"/>
      <c r="DN37" s="655"/>
      <c r="DO37" s="655"/>
      <c r="DP37" s="655"/>
      <c r="DQ37" s="655"/>
      <c r="DR37" s="655"/>
      <c r="DS37" s="655"/>
      <c r="DT37" s="655"/>
      <c r="DU37" s="655"/>
      <c r="DV37" s="656"/>
      <c r="DW37" s="628">
        <v>8.9</v>
      </c>
      <c r="DX37" s="653"/>
      <c r="DY37" s="653"/>
      <c r="DZ37" s="653"/>
      <c r="EA37" s="653"/>
      <c r="EB37" s="653"/>
      <c r="EC37" s="654"/>
    </row>
    <row r="38" spans="2:133" ht="11.25" customHeight="1">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24880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2229898</v>
      </c>
      <c r="CS38" s="624"/>
      <c r="CT38" s="624"/>
      <c r="CU38" s="624"/>
      <c r="CV38" s="624"/>
      <c r="CW38" s="624"/>
      <c r="CX38" s="624"/>
      <c r="CY38" s="625"/>
      <c r="CZ38" s="657">
        <v>11.5</v>
      </c>
      <c r="DA38" s="658"/>
      <c r="DB38" s="658"/>
      <c r="DC38" s="659"/>
      <c r="DD38" s="632">
        <v>1749122</v>
      </c>
      <c r="DE38" s="624"/>
      <c r="DF38" s="624"/>
      <c r="DG38" s="624"/>
      <c r="DH38" s="624"/>
      <c r="DI38" s="624"/>
      <c r="DJ38" s="624"/>
      <c r="DK38" s="625"/>
      <c r="DL38" s="632">
        <v>1406412</v>
      </c>
      <c r="DM38" s="624"/>
      <c r="DN38" s="624"/>
      <c r="DO38" s="624"/>
      <c r="DP38" s="624"/>
      <c r="DQ38" s="624"/>
      <c r="DR38" s="624"/>
      <c r="DS38" s="624"/>
      <c r="DT38" s="624"/>
      <c r="DU38" s="624"/>
      <c r="DV38" s="625"/>
      <c r="DW38" s="628">
        <v>10.5</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121182</v>
      </c>
      <c r="CS39" s="655"/>
      <c r="CT39" s="655"/>
      <c r="CU39" s="655"/>
      <c r="CV39" s="655"/>
      <c r="CW39" s="655"/>
      <c r="CX39" s="655"/>
      <c r="CY39" s="656"/>
      <c r="CZ39" s="657">
        <v>0.6</v>
      </c>
      <c r="DA39" s="658"/>
      <c r="DB39" s="658"/>
      <c r="DC39" s="659"/>
      <c r="DD39" s="632">
        <v>113462</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788045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75737</v>
      </c>
      <c r="CS40" s="624"/>
      <c r="CT40" s="624"/>
      <c r="CU40" s="624"/>
      <c r="CV40" s="624"/>
      <c r="CW40" s="624"/>
      <c r="CX40" s="624"/>
      <c r="CY40" s="625"/>
      <c r="CZ40" s="657">
        <v>0.4</v>
      </c>
      <c r="DA40" s="658"/>
      <c r="DB40" s="658"/>
      <c r="DC40" s="659"/>
      <c r="DD40" s="632">
        <v>32837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1204196</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264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605441</v>
      </c>
      <c r="CS42" s="624"/>
      <c r="CT42" s="624"/>
      <c r="CU42" s="624"/>
      <c r="CV42" s="624"/>
      <c r="CW42" s="624"/>
      <c r="CX42" s="624"/>
      <c r="CY42" s="625"/>
      <c r="CZ42" s="657">
        <v>3.1</v>
      </c>
      <c r="DA42" s="706"/>
      <c r="DB42" s="706"/>
      <c r="DC42" s="707"/>
      <c r="DD42" s="632">
        <v>215098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87726</v>
      </c>
      <c r="CS43" s="655"/>
      <c r="CT43" s="655"/>
      <c r="CU43" s="655"/>
      <c r="CV43" s="655"/>
      <c r="CW43" s="655"/>
      <c r="CX43" s="655"/>
      <c r="CY43" s="656"/>
      <c r="CZ43" s="657">
        <v>0.5</v>
      </c>
      <c r="DA43" s="658"/>
      <c r="DB43" s="658"/>
      <c r="DC43" s="659"/>
      <c r="DD43" s="632">
        <v>87726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605441</v>
      </c>
      <c r="CS44" s="624"/>
      <c r="CT44" s="624"/>
      <c r="CU44" s="624"/>
      <c r="CV44" s="624"/>
      <c r="CW44" s="624"/>
      <c r="CX44" s="624"/>
      <c r="CY44" s="625"/>
      <c r="CZ44" s="657">
        <v>3.1</v>
      </c>
      <c r="DA44" s="706"/>
      <c r="DB44" s="706"/>
      <c r="DC44" s="707"/>
      <c r="DD44" s="632">
        <v>215098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293549</v>
      </c>
      <c r="CS45" s="655"/>
      <c r="CT45" s="655"/>
      <c r="CU45" s="655"/>
      <c r="CV45" s="655"/>
      <c r="CW45" s="655"/>
      <c r="CX45" s="655"/>
      <c r="CY45" s="656"/>
      <c r="CZ45" s="657">
        <v>1.5</v>
      </c>
      <c r="DA45" s="658"/>
      <c r="DB45" s="658"/>
      <c r="DC45" s="659"/>
      <c r="DD45" s="632">
        <v>19026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311892</v>
      </c>
      <c r="CS46" s="624"/>
      <c r="CT46" s="624"/>
      <c r="CU46" s="624"/>
      <c r="CV46" s="624"/>
      <c r="CW46" s="624"/>
      <c r="CX46" s="624"/>
      <c r="CY46" s="625"/>
      <c r="CZ46" s="657">
        <v>1.6</v>
      </c>
      <c r="DA46" s="706"/>
      <c r="DB46" s="706"/>
      <c r="DC46" s="707"/>
      <c r="DD46" s="632">
        <v>196072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116</v>
      </c>
      <c r="CS47" s="655"/>
      <c r="CT47" s="655"/>
      <c r="CU47" s="655"/>
      <c r="CV47" s="655"/>
      <c r="CW47" s="655"/>
      <c r="CX47" s="655"/>
      <c r="CY47" s="656"/>
      <c r="CZ47" s="657" t="s">
        <v>116</v>
      </c>
      <c r="DA47" s="658"/>
      <c r="DB47" s="658"/>
      <c r="DC47" s="659"/>
      <c r="DD47" s="632" t="s">
        <v>116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19382612</v>
      </c>
      <c r="CS49" s="691"/>
      <c r="CT49" s="691"/>
      <c r="CU49" s="691"/>
      <c r="CV49" s="691"/>
      <c r="CW49" s="691"/>
      <c r="CX49" s="691"/>
      <c r="CY49" s="718"/>
      <c r="CZ49" s="719">
        <v>100</v>
      </c>
      <c r="DA49" s="720"/>
      <c r="DB49" s="720"/>
      <c r="DC49" s="721"/>
      <c r="DD49" s="722">
        <v>13606221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20422</v>
      </c>
      <c r="R7" s="753"/>
      <c r="S7" s="753"/>
      <c r="T7" s="753"/>
      <c r="U7" s="753"/>
      <c r="V7" s="753">
        <v>19392</v>
      </c>
      <c r="W7" s="753"/>
      <c r="X7" s="753"/>
      <c r="Y7" s="753"/>
      <c r="Z7" s="753"/>
      <c r="AA7" s="753">
        <v>1030</v>
      </c>
      <c r="AB7" s="753"/>
      <c r="AC7" s="753"/>
      <c r="AD7" s="753"/>
      <c r="AE7" s="754"/>
      <c r="AF7" s="755">
        <v>973</v>
      </c>
      <c r="AG7" s="756"/>
      <c r="AH7" s="756"/>
      <c r="AI7" s="756"/>
      <c r="AJ7" s="757"/>
      <c r="AK7" s="792" t="s">
        <v>536</v>
      </c>
      <c r="AL7" s="793"/>
      <c r="AM7" s="793"/>
      <c r="AN7" s="793"/>
      <c r="AO7" s="793"/>
      <c r="AP7" s="793">
        <v>17982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20422</v>
      </c>
      <c r="R23" s="812"/>
      <c r="S23" s="812"/>
      <c r="T23" s="812"/>
      <c r="U23" s="812"/>
      <c r="V23" s="812">
        <v>19392</v>
      </c>
      <c r="W23" s="812"/>
      <c r="X23" s="812"/>
      <c r="Y23" s="812"/>
      <c r="Z23" s="812"/>
      <c r="AA23" s="812">
        <v>1030</v>
      </c>
      <c r="AB23" s="812"/>
      <c r="AC23" s="812"/>
      <c r="AD23" s="812"/>
      <c r="AE23" s="813"/>
      <c r="AF23" s="814">
        <v>973</v>
      </c>
      <c r="AG23" s="812"/>
      <c r="AH23" s="812"/>
      <c r="AI23" s="812"/>
      <c r="AJ23" s="815"/>
      <c r="AK23" s="816"/>
      <c r="AL23" s="817"/>
      <c r="AM23" s="817"/>
      <c r="AN23" s="817"/>
      <c r="AO23" s="817"/>
      <c r="AP23" s="812">
        <v>17982</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11179</v>
      </c>
      <c r="R28" s="841"/>
      <c r="S28" s="841"/>
      <c r="T28" s="841"/>
      <c r="U28" s="841"/>
      <c r="V28" s="841">
        <v>11507</v>
      </c>
      <c r="W28" s="841"/>
      <c r="X28" s="841"/>
      <c r="Y28" s="841"/>
      <c r="Z28" s="841"/>
      <c r="AA28" s="841">
        <v>-328</v>
      </c>
      <c r="AB28" s="841"/>
      <c r="AC28" s="841"/>
      <c r="AD28" s="841"/>
      <c r="AE28" s="842"/>
      <c r="AF28" s="843">
        <v>-328</v>
      </c>
      <c r="AG28" s="841"/>
      <c r="AH28" s="841"/>
      <c r="AI28" s="841"/>
      <c r="AJ28" s="844"/>
      <c r="AK28" s="845">
        <v>788</v>
      </c>
      <c r="AL28" s="836"/>
      <c r="AM28" s="836"/>
      <c r="AN28" s="836"/>
      <c r="AO28" s="836"/>
      <c r="AP28" s="836" t="s">
        <v>536</v>
      </c>
      <c r="AQ28" s="836"/>
      <c r="AR28" s="836"/>
      <c r="AS28" s="836"/>
      <c r="AT28" s="836"/>
      <c r="AU28" s="836" t="s">
        <v>536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4168</v>
      </c>
      <c r="R29" s="777"/>
      <c r="S29" s="777"/>
      <c r="T29" s="777"/>
      <c r="U29" s="777"/>
      <c r="V29" s="777">
        <v>4036</v>
      </c>
      <c r="W29" s="777"/>
      <c r="X29" s="777"/>
      <c r="Y29" s="777"/>
      <c r="Z29" s="777"/>
      <c r="AA29" s="777">
        <v>132</v>
      </c>
      <c r="AB29" s="777"/>
      <c r="AC29" s="777"/>
      <c r="AD29" s="777"/>
      <c r="AE29" s="778"/>
      <c r="AF29" s="779">
        <v>132</v>
      </c>
      <c r="AG29" s="780"/>
      <c r="AH29" s="780"/>
      <c r="AI29" s="780"/>
      <c r="AJ29" s="781"/>
      <c r="AK29" s="848">
        <v>658</v>
      </c>
      <c r="AL29" s="849"/>
      <c r="AM29" s="849"/>
      <c r="AN29" s="849"/>
      <c r="AO29" s="849"/>
      <c r="AP29" s="849" t="s">
        <v>537</v>
      </c>
      <c r="AQ29" s="849"/>
      <c r="AR29" s="849"/>
      <c r="AS29" s="849"/>
      <c r="AT29" s="849"/>
      <c r="AU29" s="849" t="s">
        <v>536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440</v>
      </c>
      <c r="R30" s="777"/>
      <c r="S30" s="777"/>
      <c r="T30" s="777"/>
      <c r="U30" s="777"/>
      <c r="V30" s="777">
        <v>435</v>
      </c>
      <c r="W30" s="777"/>
      <c r="X30" s="777"/>
      <c r="Y30" s="777"/>
      <c r="Z30" s="777"/>
      <c r="AA30" s="777">
        <v>5</v>
      </c>
      <c r="AB30" s="777"/>
      <c r="AC30" s="777"/>
      <c r="AD30" s="777"/>
      <c r="AE30" s="778"/>
      <c r="AF30" s="779">
        <v>5</v>
      </c>
      <c r="AG30" s="780"/>
      <c r="AH30" s="780"/>
      <c r="AI30" s="780"/>
      <c r="AJ30" s="781"/>
      <c r="AK30" s="848">
        <v>128</v>
      </c>
      <c r="AL30" s="849"/>
      <c r="AM30" s="849"/>
      <c r="AN30" s="849"/>
      <c r="AO30" s="849"/>
      <c r="AP30" s="849" t="s">
        <v>536</v>
      </c>
      <c r="AQ30" s="849"/>
      <c r="AR30" s="849"/>
      <c r="AS30" s="849"/>
      <c r="AT30" s="849"/>
      <c r="AU30" s="849" t="s">
        <v>536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997</v>
      </c>
      <c r="R31" s="777"/>
      <c r="S31" s="777"/>
      <c r="T31" s="777"/>
      <c r="U31" s="777"/>
      <c r="V31" s="777">
        <v>1005</v>
      </c>
      <c r="W31" s="777"/>
      <c r="X31" s="777"/>
      <c r="Y31" s="777"/>
      <c r="Z31" s="777"/>
      <c r="AA31" s="777">
        <v>-8</v>
      </c>
      <c r="AB31" s="777"/>
      <c r="AC31" s="777"/>
      <c r="AD31" s="777"/>
      <c r="AE31" s="778"/>
      <c r="AF31" s="779">
        <v>343</v>
      </c>
      <c r="AG31" s="780"/>
      <c r="AH31" s="780"/>
      <c r="AI31" s="780"/>
      <c r="AJ31" s="781"/>
      <c r="AK31" s="848">
        <v>108</v>
      </c>
      <c r="AL31" s="849"/>
      <c r="AM31" s="849"/>
      <c r="AN31" s="849"/>
      <c r="AO31" s="849"/>
      <c r="AP31" s="849">
        <v>2833</v>
      </c>
      <c r="AQ31" s="849"/>
      <c r="AR31" s="849"/>
      <c r="AS31" s="849"/>
      <c r="AT31" s="849"/>
      <c r="AU31" s="849">
        <v>374</v>
      </c>
      <c r="AV31" s="849"/>
      <c r="AW31" s="849"/>
      <c r="AX31" s="849"/>
      <c r="AY31" s="849"/>
      <c r="AZ31" s="850"/>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1416</v>
      </c>
      <c r="R32" s="777"/>
      <c r="S32" s="777"/>
      <c r="T32" s="777"/>
      <c r="U32" s="777"/>
      <c r="V32" s="777">
        <v>1397</v>
      </c>
      <c r="W32" s="777"/>
      <c r="X32" s="777"/>
      <c r="Y32" s="777"/>
      <c r="Z32" s="777"/>
      <c r="AA32" s="777">
        <v>19</v>
      </c>
      <c r="AB32" s="777"/>
      <c r="AC32" s="777"/>
      <c r="AD32" s="777"/>
      <c r="AE32" s="778"/>
      <c r="AF32" s="779">
        <v>19</v>
      </c>
      <c r="AG32" s="780"/>
      <c r="AH32" s="780"/>
      <c r="AI32" s="780"/>
      <c r="AJ32" s="781"/>
      <c r="AK32" s="848">
        <v>238</v>
      </c>
      <c r="AL32" s="849"/>
      <c r="AM32" s="849"/>
      <c r="AN32" s="849"/>
      <c r="AO32" s="849"/>
      <c r="AP32" s="849">
        <v>4592</v>
      </c>
      <c r="AQ32" s="849"/>
      <c r="AR32" s="849"/>
      <c r="AS32" s="849"/>
      <c r="AT32" s="849"/>
      <c r="AU32" s="849">
        <v>2558</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170</v>
      </c>
      <c r="AG63" s="860"/>
      <c r="AH63" s="860"/>
      <c r="AI63" s="860"/>
      <c r="AJ63" s="861"/>
      <c r="AK63" s="862"/>
      <c r="AL63" s="857"/>
      <c r="AM63" s="857"/>
      <c r="AN63" s="857"/>
      <c r="AO63" s="857"/>
      <c r="AP63" s="860">
        <v>7425</v>
      </c>
      <c r="AQ63" s="860"/>
      <c r="AR63" s="860"/>
      <c r="AS63" s="860"/>
      <c r="AT63" s="860"/>
      <c r="AU63" s="860">
        <v>2932</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v>2695</v>
      </c>
      <c r="AL68" s="884"/>
      <c r="AM68" s="884"/>
      <c r="AN68" s="884"/>
      <c r="AO68" s="884"/>
      <c r="AP68" s="884" t="s">
        <v>536</v>
      </c>
      <c r="AQ68" s="884"/>
      <c r="AR68" s="884"/>
      <c r="AS68" s="884"/>
      <c r="AT68" s="884"/>
      <c r="AU68" s="884" t="s">
        <v>536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536</v>
      </c>
      <c r="AL69" s="849"/>
      <c r="AM69" s="849"/>
      <c r="AN69" s="849"/>
      <c r="AO69" s="849"/>
      <c r="AP69" s="849" t="s">
        <v>537</v>
      </c>
      <c r="AQ69" s="849"/>
      <c r="AR69" s="849"/>
      <c r="AS69" s="849"/>
      <c r="AT69" s="849"/>
      <c r="AU69" s="849" t="s">
        <v>536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v>2</v>
      </c>
      <c r="AL70" s="849"/>
      <c r="AM70" s="849"/>
      <c r="AN70" s="849"/>
      <c r="AO70" s="849"/>
      <c r="AP70" s="849" t="s">
        <v>536</v>
      </c>
      <c r="AQ70" s="849"/>
      <c r="AR70" s="849"/>
      <c r="AS70" s="849"/>
      <c r="AT70" s="849"/>
      <c r="AU70" s="849" t="s">
        <v>536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127</v>
      </c>
      <c r="R71" s="849"/>
      <c r="S71" s="849"/>
      <c r="T71" s="849"/>
      <c r="U71" s="849"/>
      <c r="V71" s="849">
        <v>104</v>
      </c>
      <c r="W71" s="849"/>
      <c r="X71" s="849"/>
      <c r="Y71" s="849"/>
      <c r="Z71" s="849"/>
      <c r="AA71" s="849">
        <v>23</v>
      </c>
      <c r="AB71" s="849"/>
      <c r="AC71" s="849"/>
      <c r="AD71" s="849"/>
      <c r="AE71" s="849"/>
      <c r="AF71" s="849">
        <v>23</v>
      </c>
      <c r="AG71" s="849"/>
      <c r="AH71" s="849"/>
      <c r="AI71" s="849"/>
      <c r="AJ71" s="849"/>
      <c r="AK71" s="849" t="s">
        <v>536</v>
      </c>
      <c r="AL71" s="849"/>
      <c r="AM71" s="849"/>
      <c r="AN71" s="849"/>
      <c r="AO71" s="849"/>
      <c r="AP71" s="849" t="s">
        <v>537</v>
      </c>
      <c r="AQ71" s="849"/>
      <c r="AR71" s="849"/>
      <c r="AS71" s="849"/>
      <c r="AT71" s="849"/>
      <c r="AU71" s="849" t="s">
        <v>537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541</v>
      </c>
      <c r="C72" s="892"/>
      <c r="D72" s="892"/>
      <c r="E72" s="892"/>
      <c r="F72" s="892"/>
      <c r="G72" s="892"/>
      <c r="H72" s="892"/>
      <c r="I72" s="892"/>
      <c r="J72" s="892"/>
      <c r="K72" s="892"/>
      <c r="L72" s="892"/>
      <c r="M72" s="892"/>
      <c r="N72" s="892"/>
      <c r="O72" s="892"/>
      <c r="P72" s="893"/>
      <c r="Q72" s="894">
        <v>4685</v>
      </c>
      <c r="R72" s="849"/>
      <c r="S72" s="849"/>
      <c r="T72" s="849"/>
      <c r="U72" s="849"/>
      <c r="V72" s="849">
        <v>4539</v>
      </c>
      <c r="W72" s="849"/>
      <c r="X72" s="849"/>
      <c r="Y72" s="849"/>
      <c r="Z72" s="849"/>
      <c r="AA72" s="849">
        <v>145</v>
      </c>
      <c r="AB72" s="849"/>
      <c r="AC72" s="849"/>
      <c r="AD72" s="849"/>
      <c r="AE72" s="849"/>
      <c r="AF72" s="849">
        <v>145</v>
      </c>
      <c r="AG72" s="849"/>
      <c r="AH72" s="849"/>
      <c r="AI72" s="849"/>
      <c r="AJ72" s="849"/>
      <c r="AK72" s="849">
        <v>73</v>
      </c>
      <c r="AL72" s="849"/>
      <c r="AM72" s="849"/>
      <c r="AN72" s="849"/>
      <c r="AO72" s="849"/>
      <c r="AP72" s="849" t="s">
        <v>536</v>
      </c>
      <c r="AQ72" s="849"/>
      <c r="AR72" s="849"/>
      <c r="AS72" s="849"/>
      <c r="AT72" s="849"/>
      <c r="AU72" s="849" t="s">
        <v>537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542</v>
      </c>
      <c r="C73" s="892"/>
      <c r="D73" s="892"/>
      <c r="E73" s="892"/>
      <c r="F73" s="892"/>
      <c r="G73" s="892"/>
      <c r="H73" s="892"/>
      <c r="I73" s="892"/>
      <c r="J73" s="892"/>
      <c r="K73" s="892"/>
      <c r="L73" s="892"/>
      <c r="M73" s="892"/>
      <c r="N73" s="892"/>
      <c r="O73" s="892"/>
      <c r="P73" s="893"/>
      <c r="Q73" s="894">
        <v>546090</v>
      </c>
      <c r="R73" s="849"/>
      <c r="S73" s="849"/>
      <c r="T73" s="849"/>
      <c r="U73" s="849"/>
      <c r="V73" s="849">
        <v>535514</v>
      </c>
      <c r="W73" s="849"/>
      <c r="X73" s="849"/>
      <c r="Y73" s="849"/>
      <c r="Z73" s="849"/>
      <c r="AA73" s="849">
        <v>10576</v>
      </c>
      <c r="AB73" s="849"/>
      <c r="AC73" s="849"/>
      <c r="AD73" s="849"/>
      <c r="AE73" s="849"/>
      <c r="AF73" s="849">
        <v>10576</v>
      </c>
      <c r="AG73" s="849"/>
      <c r="AH73" s="849"/>
      <c r="AI73" s="849"/>
      <c r="AJ73" s="849"/>
      <c r="AK73" s="849">
        <v>7248</v>
      </c>
      <c r="AL73" s="849"/>
      <c r="AM73" s="849"/>
      <c r="AN73" s="849"/>
      <c r="AO73" s="849"/>
      <c r="AP73" s="849" t="s">
        <v>537</v>
      </c>
      <c r="AQ73" s="849"/>
      <c r="AR73" s="849"/>
      <c r="AS73" s="849"/>
      <c r="AT73" s="849"/>
      <c r="AU73" s="849" t="s">
        <v>537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543</v>
      </c>
      <c r="C74" s="892"/>
      <c r="D74" s="892"/>
      <c r="E74" s="892"/>
      <c r="F74" s="892"/>
      <c r="G74" s="892"/>
      <c r="H74" s="892"/>
      <c r="I74" s="892"/>
      <c r="J74" s="892"/>
      <c r="K74" s="892"/>
      <c r="L74" s="892"/>
      <c r="M74" s="892"/>
      <c r="N74" s="892"/>
      <c r="O74" s="892"/>
      <c r="P74" s="893"/>
      <c r="Q74" s="894">
        <v>236</v>
      </c>
      <c r="R74" s="849"/>
      <c r="S74" s="849"/>
      <c r="T74" s="849"/>
      <c r="U74" s="849"/>
      <c r="V74" s="849">
        <v>193</v>
      </c>
      <c r="W74" s="849"/>
      <c r="X74" s="849"/>
      <c r="Y74" s="849"/>
      <c r="Z74" s="849"/>
      <c r="AA74" s="849">
        <v>43</v>
      </c>
      <c r="AB74" s="849"/>
      <c r="AC74" s="849"/>
      <c r="AD74" s="849"/>
      <c r="AE74" s="849"/>
      <c r="AF74" s="849">
        <v>43</v>
      </c>
      <c r="AG74" s="849"/>
      <c r="AH74" s="849"/>
      <c r="AI74" s="849"/>
      <c r="AJ74" s="849"/>
      <c r="AK74" s="849" t="s">
        <v>547</v>
      </c>
      <c r="AL74" s="849"/>
      <c r="AM74" s="849"/>
      <c r="AN74" s="849"/>
      <c r="AO74" s="849"/>
      <c r="AP74" s="849" t="s">
        <v>547</v>
      </c>
      <c r="AQ74" s="849"/>
      <c r="AR74" s="849"/>
      <c r="AS74" s="849"/>
      <c r="AT74" s="849"/>
      <c r="AU74" s="849" t="s">
        <v>547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544</v>
      </c>
      <c r="C75" s="892"/>
      <c r="D75" s="892"/>
      <c r="E75" s="892"/>
      <c r="F75" s="892"/>
      <c r="G75" s="892"/>
      <c r="H75" s="892"/>
      <c r="I75" s="892"/>
      <c r="J75" s="892"/>
      <c r="K75" s="892"/>
      <c r="L75" s="892"/>
      <c r="M75" s="892"/>
      <c r="N75" s="892"/>
      <c r="O75" s="892"/>
      <c r="P75" s="893"/>
      <c r="Q75" s="897">
        <v>3561</v>
      </c>
      <c r="R75" s="898"/>
      <c r="S75" s="898"/>
      <c r="T75" s="898"/>
      <c r="U75" s="848"/>
      <c r="V75" s="899">
        <v>2888</v>
      </c>
      <c r="W75" s="898"/>
      <c r="X75" s="898"/>
      <c r="Y75" s="898"/>
      <c r="Z75" s="848"/>
      <c r="AA75" s="899">
        <v>673</v>
      </c>
      <c r="AB75" s="898"/>
      <c r="AC75" s="898"/>
      <c r="AD75" s="898"/>
      <c r="AE75" s="848"/>
      <c r="AF75" s="899">
        <v>2572</v>
      </c>
      <c r="AG75" s="898"/>
      <c r="AH75" s="898"/>
      <c r="AI75" s="898"/>
      <c r="AJ75" s="848"/>
      <c r="AK75" s="899">
        <v>117</v>
      </c>
      <c r="AL75" s="898"/>
      <c r="AM75" s="898"/>
      <c r="AN75" s="898"/>
      <c r="AO75" s="848"/>
      <c r="AP75" s="899">
        <v>3111</v>
      </c>
      <c r="AQ75" s="898"/>
      <c r="AR75" s="898"/>
      <c r="AS75" s="898"/>
      <c r="AT75" s="848"/>
      <c r="AU75" s="899">
        <v>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545</v>
      </c>
      <c r="C76" s="892"/>
      <c r="D76" s="892"/>
      <c r="E76" s="892"/>
      <c r="F76" s="892"/>
      <c r="G76" s="892"/>
      <c r="H76" s="892"/>
      <c r="I76" s="892"/>
      <c r="J76" s="892"/>
      <c r="K76" s="892"/>
      <c r="L76" s="892"/>
      <c r="M76" s="892"/>
      <c r="N76" s="892"/>
      <c r="O76" s="892"/>
      <c r="P76" s="893"/>
      <c r="Q76" s="897">
        <v>699</v>
      </c>
      <c r="R76" s="898"/>
      <c r="S76" s="898"/>
      <c r="T76" s="898"/>
      <c r="U76" s="848"/>
      <c r="V76" s="899">
        <v>690</v>
      </c>
      <c r="W76" s="898"/>
      <c r="X76" s="898"/>
      <c r="Y76" s="898"/>
      <c r="Z76" s="848"/>
      <c r="AA76" s="899">
        <v>9</v>
      </c>
      <c r="AB76" s="898"/>
      <c r="AC76" s="898"/>
      <c r="AD76" s="898"/>
      <c r="AE76" s="848"/>
      <c r="AF76" s="899">
        <v>9</v>
      </c>
      <c r="AG76" s="898"/>
      <c r="AH76" s="898"/>
      <c r="AI76" s="898"/>
      <c r="AJ76" s="848"/>
      <c r="AK76" s="899" t="s">
        <v>547</v>
      </c>
      <c r="AL76" s="898"/>
      <c r="AM76" s="898"/>
      <c r="AN76" s="898"/>
      <c r="AO76" s="848"/>
      <c r="AP76" s="899">
        <v>359</v>
      </c>
      <c r="AQ76" s="898"/>
      <c r="AR76" s="898"/>
      <c r="AS76" s="898"/>
      <c r="AT76" s="848"/>
      <c r="AU76" s="899">
        <v>126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546</v>
      </c>
      <c r="C77" s="892"/>
      <c r="D77" s="892"/>
      <c r="E77" s="892"/>
      <c r="F77" s="892"/>
      <c r="G77" s="892"/>
      <c r="H77" s="892"/>
      <c r="I77" s="892"/>
      <c r="J77" s="892"/>
      <c r="K77" s="892"/>
      <c r="L77" s="892"/>
      <c r="M77" s="892"/>
      <c r="N77" s="892"/>
      <c r="O77" s="892"/>
      <c r="P77" s="893"/>
      <c r="Q77" s="897">
        <v>4479</v>
      </c>
      <c r="R77" s="898"/>
      <c r="S77" s="898"/>
      <c r="T77" s="898"/>
      <c r="U77" s="848"/>
      <c r="V77" s="899">
        <v>4437</v>
      </c>
      <c r="W77" s="898"/>
      <c r="X77" s="898"/>
      <c r="Y77" s="898"/>
      <c r="Z77" s="848"/>
      <c r="AA77" s="899">
        <v>42</v>
      </c>
      <c r="AB77" s="898"/>
      <c r="AC77" s="898"/>
      <c r="AD77" s="898"/>
      <c r="AE77" s="848"/>
      <c r="AF77" s="899">
        <v>42</v>
      </c>
      <c r="AG77" s="898"/>
      <c r="AH77" s="898"/>
      <c r="AI77" s="898"/>
      <c r="AJ77" s="848"/>
      <c r="AK77" s="899" t="s">
        <v>547</v>
      </c>
      <c r="AL77" s="898"/>
      <c r="AM77" s="898"/>
      <c r="AN77" s="898"/>
      <c r="AO77" s="848"/>
      <c r="AP77" s="899">
        <v>2557</v>
      </c>
      <c r="AQ77" s="898"/>
      <c r="AR77" s="898"/>
      <c r="AS77" s="898"/>
      <c r="AT77" s="848"/>
      <c r="AU77" s="899">
        <v>546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13894</v>
      </c>
      <c r="AG88" s="860"/>
      <c r="AH88" s="860"/>
      <c r="AI88" s="860"/>
      <c r="AJ88" s="860"/>
      <c r="AK88" s="857"/>
      <c r="AL88" s="857"/>
      <c r="AM88" s="857"/>
      <c r="AN88" s="857"/>
      <c r="AO88" s="857"/>
      <c r="AP88" s="860">
        <v>6027</v>
      </c>
      <c r="AQ88" s="860"/>
      <c r="AR88" s="860"/>
      <c r="AS88" s="860"/>
      <c r="AT88" s="860"/>
      <c r="AU88" s="860">
        <v>675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283</v>
      </c>
      <c r="AG109" s="913"/>
      <c r="AH109" s="913"/>
      <c r="AI109" s="913"/>
      <c r="AJ109" s="914"/>
      <c r="AK109" s="912" t="s">
        <v>282</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283</v>
      </c>
      <c r="BW109" s="913"/>
      <c r="BX109" s="913"/>
      <c r="BY109" s="913"/>
      <c r="BZ109" s="914"/>
      <c r="CA109" s="912" t="s">
        <v>282</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283</v>
      </c>
      <c r="DM109" s="913"/>
      <c r="DN109" s="913"/>
      <c r="DO109" s="913"/>
      <c r="DP109" s="914"/>
      <c r="DQ109" s="912" t="s">
        <v>282</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2471193</v>
      </c>
      <c r="AB110" s="920"/>
      <c r="AC110" s="920"/>
      <c r="AD110" s="920"/>
      <c r="AE110" s="921"/>
      <c r="AF110" s="922">
        <v>2370767</v>
      </c>
      <c r="AG110" s="920"/>
      <c r="AH110" s="920"/>
      <c r="AI110" s="920"/>
      <c r="AJ110" s="921"/>
      <c r="AK110" s="922">
        <v>2162064</v>
      </c>
      <c r="AL110" s="920"/>
      <c r="AM110" s="920"/>
      <c r="AN110" s="920"/>
      <c r="AO110" s="921"/>
      <c r="AP110" s="923">
        <v>18.8</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18489921</v>
      </c>
      <c r="BR110" s="957"/>
      <c r="BS110" s="957"/>
      <c r="BT110" s="957"/>
      <c r="BU110" s="957"/>
      <c r="BV110" s="957">
        <v>18719997</v>
      </c>
      <c r="BW110" s="957"/>
      <c r="BX110" s="957"/>
      <c r="BY110" s="957"/>
      <c r="BZ110" s="957"/>
      <c r="CA110" s="957">
        <v>17981930</v>
      </c>
      <c r="CB110" s="957"/>
      <c r="CC110" s="957"/>
      <c r="CD110" s="957"/>
      <c r="CE110" s="957"/>
      <c r="CF110" s="971">
        <v>156.19999999999999</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t="s">
        <v>406</v>
      </c>
      <c r="CB111" s="950"/>
      <c r="CC111" s="950"/>
      <c r="CD111" s="950"/>
      <c r="CE111" s="950"/>
      <c r="CF111" s="944" t="s">
        <v>406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2978701</v>
      </c>
      <c r="BR112" s="950"/>
      <c r="BS112" s="950"/>
      <c r="BT112" s="950"/>
      <c r="BU112" s="950"/>
      <c r="BV112" s="950">
        <v>2814965</v>
      </c>
      <c r="BW112" s="950"/>
      <c r="BX112" s="950"/>
      <c r="BY112" s="950"/>
      <c r="BZ112" s="950"/>
      <c r="CA112" s="950">
        <v>2816936</v>
      </c>
      <c r="CB112" s="950"/>
      <c r="CC112" s="950"/>
      <c r="CD112" s="950"/>
      <c r="CE112" s="950"/>
      <c r="CF112" s="944">
        <v>24.5</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192935</v>
      </c>
      <c r="AB113" s="964"/>
      <c r="AC113" s="964"/>
      <c r="AD113" s="964"/>
      <c r="AE113" s="965"/>
      <c r="AF113" s="966">
        <v>224338</v>
      </c>
      <c r="AG113" s="964"/>
      <c r="AH113" s="964"/>
      <c r="AI113" s="964"/>
      <c r="AJ113" s="965"/>
      <c r="AK113" s="966">
        <v>216052</v>
      </c>
      <c r="AL113" s="964"/>
      <c r="AM113" s="964"/>
      <c r="AN113" s="964"/>
      <c r="AO113" s="965"/>
      <c r="AP113" s="967">
        <v>1.9</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816547</v>
      </c>
      <c r="BR113" s="950"/>
      <c r="BS113" s="950"/>
      <c r="BT113" s="950"/>
      <c r="BU113" s="950"/>
      <c r="BV113" s="950">
        <v>739212</v>
      </c>
      <c r="BW113" s="950"/>
      <c r="BX113" s="950"/>
      <c r="BY113" s="950"/>
      <c r="BZ113" s="950"/>
      <c r="CA113" s="950">
        <v>676159</v>
      </c>
      <c r="CB113" s="950"/>
      <c r="CC113" s="950"/>
      <c r="CD113" s="950"/>
      <c r="CE113" s="950"/>
      <c r="CF113" s="944">
        <v>5.9</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158387</v>
      </c>
      <c r="AB114" s="989"/>
      <c r="AC114" s="989"/>
      <c r="AD114" s="989"/>
      <c r="AE114" s="990"/>
      <c r="AF114" s="991">
        <v>162361</v>
      </c>
      <c r="AG114" s="989"/>
      <c r="AH114" s="989"/>
      <c r="AI114" s="989"/>
      <c r="AJ114" s="990"/>
      <c r="AK114" s="991">
        <v>176571</v>
      </c>
      <c r="AL114" s="989"/>
      <c r="AM114" s="989"/>
      <c r="AN114" s="989"/>
      <c r="AO114" s="990"/>
      <c r="AP114" s="992">
        <v>1.5</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2261819</v>
      </c>
      <c r="BR114" s="950"/>
      <c r="BS114" s="950"/>
      <c r="BT114" s="950"/>
      <c r="BU114" s="950"/>
      <c r="BV114" s="950">
        <v>2031281</v>
      </c>
      <c r="BW114" s="950"/>
      <c r="BX114" s="950"/>
      <c r="BY114" s="950"/>
      <c r="BZ114" s="950"/>
      <c r="CA114" s="950">
        <v>1756336</v>
      </c>
      <c r="CB114" s="950"/>
      <c r="CC114" s="950"/>
      <c r="CD114" s="950"/>
      <c r="CE114" s="950"/>
      <c r="CF114" s="944">
        <v>15.3</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406</v>
      </c>
      <c r="AB115" s="964"/>
      <c r="AC115" s="964"/>
      <c r="AD115" s="964"/>
      <c r="AE115" s="965"/>
      <c r="AF115" s="966">
        <v>185</v>
      </c>
      <c r="AG115" s="964"/>
      <c r="AH115" s="964"/>
      <c r="AI115" s="964"/>
      <c r="AJ115" s="965"/>
      <c r="AK115" s="966">
        <v>186</v>
      </c>
      <c r="AL115" s="964"/>
      <c r="AM115" s="964"/>
      <c r="AN115" s="964"/>
      <c r="AO115" s="965"/>
      <c r="AP115" s="967">
        <v>0</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v>226192</v>
      </c>
      <c r="BR115" s="950"/>
      <c r="BS115" s="950"/>
      <c r="BT115" s="950"/>
      <c r="BU115" s="950"/>
      <c r="BV115" s="950">
        <v>204317</v>
      </c>
      <c r="BW115" s="950"/>
      <c r="BX115" s="950"/>
      <c r="BY115" s="950"/>
      <c r="BZ115" s="950"/>
      <c r="CA115" s="950">
        <v>187494</v>
      </c>
      <c r="CB115" s="950"/>
      <c r="CC115" s="950"/>
      <c r="CD115" s="950"/>
      <c r="CE115" s="950"/>
      <c r="CF115" s="944">
        <v>1.6</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v>65</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2822515</v>
      </c>
      <c r="AB117" s="996"/>
      <c r="AC117" s="996"/>
      <c r="AD117" s="996"/>
      <c r="AE117" s="997"/>
      <c r="AF117" s="995">
        <v>2757716</v>
      </c>
      <c r="AG117" s="996"/>
      <c r="AH117" s="996"/>
      <c r="AI117" s="996"/>
      <c r="AJ117" s="997"/>
      <c r="AK117" s="995">
        <v>2554873</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283</v>
      </c>
      <c r="AG118" s="913"/>
      <c r="AH118" s="913"/>
      <c r="AI118" s="913"/>
      <c r="AJ118" s="914"/>
      <c r="AK118" s="912" t="s">
        <v>282</v>
      </c>
      <c r="AL118" s="913"/>
      <c r="AM118" s="913"/>
      <c r="AN118" s="913"/>
      <c r="AO118" s="914"/>
      <c r="AP118" s="1020" t="s">
        <v>396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427</v>
      </c>
      <c r="BP118" s="1024"/>
      <c r="BQ118" s="1015">
        <v>24773180</v>
      </c>
      <c r="BR118" s="1016"/>
      <c r="BS118" s="1016"/>
      <c r="BT118" s="1016"/>
      <c r="BU118" s="1016"/>
      <c r="BV118" s="1016">
        <v>24509772</v>
      </c>
      <c r="BW118" s="1016"/>
      <c r="BX118" s="1016"/>
      <c r="BY118" s="1016"/>
      <c r="BZ118" s="1016"/>
      <c r="CA118" s="1016">
        <v>23418855</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1526047</v>
      </c>
      <c r="BR119" s="957"/>
      <c r="BS119" s="957"/>
      <c r="BT119" s="957"/>
      <c r="BU119" s="957"/>
      <c r="BV119" s="957">
        <v>1223433</v>
      </c>
      <c r="BW119" s="957"/>
      <c r="BX119" s="957"/>
      <c r="BY119" s="957"/>
      <c r="BZ119" s="957"/>
      <c r="CA119" s="957">
        <v>1905294</v>
      </c>
      <c r="CB119" s="957"/>
      <c r="CC119" s="957"/>
      <c r="CD119" s="957"/>
      <c r="CE119" s="957"/>
      <c r="CF119" s="971">
        <v>16.5</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721465</v>
      </c>
      <c r="BR120" s="950"/>
      <c r="BS120" s="950"/>
      <c r="BT120" s="950"/>
      <c r="BU120" s="950"/>
      <c r="BV120" s="950">
        <v>640232</v>
      </c>
      <c r="BW120" s="950"/>
      <c r="BX120" s="950"/>
      <c r="BY120" s="950"/>
      <c r="BZ120" s="950"/>
      <c r="CA120" s="950">
        <v>623637</v>
      </c>
      <c r="CB120" s="950"/>
      <c r="CC120" s="950"/>
      <c r="CD120" s="950"/>
      <c r="CE120" s="950"/>
      <c r="CF120" s="944">
        <v>5.4</v>
      </c>
      <c r="CG120" s="945"/>
      <c r="CH120" s="945"/>
      <c r="CI120" s="945"/>
      <c r="CJ120" s="945"/>
      <c r="CK120" s="1043" t="s">
        <v>433</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2478302</v>
      </c>
      <c r="DH120" s="957"/>
      <c r="DI120" s="957"/>
      <c r="DJ120" s="957"/>
      <c r="DK120" s="957"/>
      <c r="DL120" s="957">
        <v>2391693</v>
      </c>
      <c r="DM120" s="957"/>
      <c r="DN120" s="957"/>
      <c r="DO120" s="957"/>
      <c r="DP120" s="957"/>
      <c r="DQ120" s="957">
        <v>2557806</v>
      </c>
      <c r="DR120" s="957"/>
      <c r="DS120" s="957"/>
      <c r="DT120" s="957"/>
      <c r="DU120" s="957"/>
      <c r="DV120" s="958">
        <v>22.2</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17171623</v>
      </c>
      <c r="BR121" s="1016"/>
      <c r="BS121" s="1016"/>
      <c r="BT121" s="1016"/>
      <c r="BU121" s="1016"/>
      <c r="BV121" s="1016">
        <v>17356307</v>
      </c>
      <c r="BW121" s="1016"/>
      <c r="BX121" s="1016"/>
      <c r="BY121" s="1016"/>
      <c r="BZ121" s="1016"/>
      <c r="CA121" s="1016">
        <v>17312108</v>
      </c>
      <c r="CB121" s="1016"/>
      <c r="CC121" s="1016"/>
      <c r="CD121" s="1016"/>
      <c r="CE121" s="1016"/>
      <c r="CF121" s="1054">
        <v>150.30000000000001</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v>500399</v>
      </c>
      <c r="DH121" s="950"/>
      <c r="DI121" s="950"/>
      <c r="DJ121" s="950"/>
      <c r="DK121" s="950"/>
      <c r="DL121" s="950">
        <v>423272</v>
      </c>
      <c r="DM121" s="950"/>
      <c r="DN121" s="950"/>
      <c r="DO121" s="950"/>
      <c r="DP121" s="950"/>
      <c r="DQ121" s="950">
        <v>373933</v>
      </c>
      <c r="DR121" s="950"/>
      <c r="DS121" s="950"/>
      <c r="DT121" s="950"/>
      <c r="DU121" s="950"/>
      <c r="DV121" s="951">
        <v>3.2</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436</v>
      </c>
      <c r="BP122" s="1024"/>
      <c r="BQ122" s="1064">
        <v>19419135</v>
      </c>
      <c r="BR122" s="1065"/>
      <c r="BS122" s="1065"/>
      <c r="BT122" s="1065"/>
      <c r="BU122" s="1065"/>
      <c r="BV122" s="1065">
        <v>19219972</v>
      </c>
      <c r="BW122" s="1065"/>
      <c r="BX122" s="1065"/>
      <c r="BY122" s="1065"/>
      <c r="BZ122" s="1065"/>
      <c r="CA122" s="1065">
        <v>19841039</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t="s">
        <v>438</v>
      </c>
      <c r="DH122" s="950"/>
      <c r="DI122" s="950"/>
      <c r="DJ122" s="950"/>
      <c r="DK122" s="950"/>
      <c r="DL122" s="950" t="s">
        <v>438</v>
      </c>
      <c r="DM122" s="950"/>
      <c r="DN122" s="950"/>
      <c r="DO122" s="950"/>
      <c r="DP122" s="950"/>
      <c r="DQ122" s="950" t="s">
        <v>438</v>
      </c>
      <c r="DR122" s="950"/>
      <c r="DS122" s="950"/>
      <c r="DT122" s="950"/>
      <c r="DU122" s="950"/>
      <c r="DV122" s="951" t="s">
        <v>438</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438</v>
      </c>
      <c r="AB123" s="989"/>
      <c r="AC123" s="989"/>
      <c r="AD123" s="989"/>
      <c r="AE123" s="990"/>
      <c r="AF123" s="991" t="s">
        <v>438</v>
      </c>
      <c r="AG123" s="989"/>
      <c r="AH123" s="989"/>
      <c r="AI123" s="989"/>
      <c r="AJ123" s="990"/>
      <c r="AK123" s="991" t="s">
        <v>438</v>
      </c>
      <c r="AL123" s="989"/>
      <c r="AM123" s="989"/>
      <c r="AN123" s="989"/>
      <c r="AO123" s="990"/>
      <c r="AP123" s="992" t="s">
        <v>438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47.5</v>
      </c>
      <c r="BR123" s="1057"/>
      <c r="BS123" s="1057"/>
      <c r="BT123" s="1057"/>
      <c r="BU123" s="1057"/>
      <c r="BV123" s="1057">
        <v>47.5</v>
      </c>
      <c r="BW123" s="1057"/>
      <c r="BX123" s="1057"/>
      <c r="BY123" s="1057"/>
      <c r="BZ123" s="1057"/>
      <c r="CA123" s="1057">
        <v>31</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438</v>
      </c>
      <c r="DH123" s="989"/>
      <c r="DI123" s="989"/>
      <c r="DJ123" s="989"/>
      <c r="DK123" s="990"/>
      <c r="DL123" s="991" t="s">
        <v>438</v>
      </c>
      <c r="DM123" s="989"/>
      <c r="DN123" s="989"/>
      <c r="DO123" s="989"/>
      <c r="DP123" s="990"/>
      <c r="DQ123" s="991" t="s">
        <v>438</v>
      </c>
      <c r="DR123" s="989"/>
      <c r="DS123" s="989"/>
      <c r="DT123" s="989"/>
      <c r="DU123" s="990"/>
      <c r="DV123" s="992" t="s">
        <v>438</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438</v>
      </c>
      <c r="DH124" s="1028"/>
      <c r="DI124" s="1028"/>
      <c r="DJ124" s="1028"/>
      <c r="DK124" s="1029"/>
      <c r="DL124" s="1030" t="s">
        <v>438</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438</v>
      </c>
      <c r="AB126" s="989"/>
      <c r="AC126" s="989"/>
      <c r="AD126" s="989"/>
      <c r="AE126" s="990"/>
      <c r="AF126" s="991" t="s">
        <v>438</v>
      </c>
      <c r="AG126" s="989"/>
      <c r="AH126" s="989"/>
      <c r="AI126" s="989"/>
      <c r="AJ126" s="990"/>
      <c r="AK126" s="991" t="s">
        <v>438</v>
      </c>
      <c r="AL126" s="989"/>
      <c r="AM126" s="989"/>
      <c r="AN126" s="989"/>
      <c r="AO126" s="990"/>
      <c r="AP126" s="992" t="s">
        <v>438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438</v>
      </c>
      <c r="DH126" s="950"/>
      <c r="DI126" s="950"/>
      <c r="DJ126" s="950"/>
      <c r="DK126" s="950"/>
      <c r="DL126" s="950" t="s">
        <v>438</v>
      </c>
      <c r="DM126" s="950"/>
      <c r="DN126" s="950"/>
      <c r="DO126" s="950"/>
      <c r="DP126" s="950"/>
      <c r="DQ126" s="950" t="s">
        <v>438</v>
      </c>
      <c r="DR126" s="950"/>
      <c r="DS126" s="950"/>
      <c r="DT126" s="950"/>
      <c r="DU126" s="950"/>
      <c r="DV126" s="951" t="s">
        <v>438</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438</v>
      </c>
      <c r="AB127" s="989"/>
      <c r="AC127" s="989"/>
      <c r="AD127" s="989"/>
      <c r="AE127" s="990"/>
      <c r="AF127" s="991">
        <v>185</v>
      </c>
      <c r="AG127" s="989"/>
      <c r="AH127" s="989"/>
      <c r="AI127" s="989"/>
      <c r="AJ127" s="990"/>
      <c r="AK127" s="991">
        <v>186</v>
      </c>
      <c r="AL127" s="989"/>
      <c r="AM127" s="989"/>
      <c r="AN127" s="989"/>
      <c r="AO127" s="990"/>
      <c r="AP127" s="992">
        <v>0</v>
      </c>
      <c r="AQ127" s="993"/>
      <c r="AR127" s="993"/>
      <c r="AS127" s="993"/>
      <c r="AT127" s="994"/>
      <c r="AU127" s="233"/>
      <c r="AV127" s="233"/>
      <c r="AW127" s="233"/>
      <c r="AX127" s="916" t="s">
        <v>450</v>
      </c>
      <c r="AY127" s="917"/>
      <c r="AZ127" s="917"/>
      <c r="BA127" s="917"/>
      <c r="BB127" s="917"/>
      <c r="BC127" s="917"/>
      <c r="BD127" s="917"/>
      <c r="BE127" s="918"/>
      <c r="BF127" s="1071" t="s">
        <v>438</v>
      </c>
      <c r="BG127" s="1072"/>
      <c r="BH127" s="1072"/>
      <c r="BI127" s="1072"/>
      <c r="BJ127" s="1072"/>
      <c r="BK127" s="1072"/>
      <c r="BL127" s="1081"/>
      <c r="BM127" s="1071">
        <v>12.94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v>226192</v>
      </c>
      <c r="DH127" s="1078"/>
      <c r="DI127" s="1078"/>
      <c r="DJ127" s="1078"/>
      <c r="DK127" s="1078"/>
      <c r="DL127" s="1078">
        <v>204317</v>
      </c>
      <c r="DM127" s="1078"/>
      <c r="DN127" s="1078"/>
      <c r="DO127" s="1078"/>
      <c r="DP127" s="1078"/>
      <c r="DQ127" s="1078">
        <v>187494</v>
      </c>
      <c r="DR127" s="1078"/>
      <c r="DS127" s="1078"/>
      <c r="DT127" s="1078"/>
      <c r="DU127" s="1078"/>
      <c r="DV127" s="1079">
        <v>1.6</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100673</v>
      </c>
      <c r="AB128" s="1120"/>
      <c r="AC128" s="1120"/>
      <c r="AD128" s="1120"/>
      <c r="AE128" s="1121"/>
      <c r="AF128" s="1122">
        <v>100167</v>
      </c>
      <c r="AG128" s="1120"/>
      <c r="AH128" s="1120"/>
      <c r="AI128" s="1120"/>
      <c r="AJ128" s="1121"/>
      <c r="AK128" s="1122">
        <v>93348</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17.940000000000001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12863441</v>
      </c>
      <c r="AB129" s="989"/>
      <c r="AC129" s="989"/>
      <c r="AD129" s="989"/>
      <c r="AE129" s="990"/>
      <c r="AF129" s="991">
        <v>12773593</v>
      </c>
      <c r="AG129" s="989"/>
      <c r="AH129" s="989"/>
      <c r="AI129" s="989"/>
      <c r="AJ129" s="990"/>
      <c r="AK129" s="991">
        <v>13106985</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8.8000000000000007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1595602</v>
      </c>
      <c r="AB130" s="989"/>
      <c r="AC130" s="989"/>
      <c r="AD130" s="989"/>
      <c r="AE130" s="990"/>
      <c r="AF130" s="991">
        <v>1656793</v>
      </c>
      <c r="AG130" s="989"/>
      <c r="AH130" s="989"/>
      <c r="AI130" s="989"/>
      <c r="AJ130" s="990"/>
      <c r="AK130" s="991">
        <v>1592029</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31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11267839</v>
      </c>
      <c r="AB131" s="1028"/>
      <c r="AC131" s="1028"/>
      <c r="AD131" s="1028"/>
      <c r="AE131" s="1029"/>
      <c r="AF131" s="1030">
        <v>11116800</v>
      </c>
      <c r="AG131" s="1028"/>
      <c r="AH131" s="1028"/>
      <c r="AI131" s="1028"/>
      <c r="AJ131" s="1029"/>
      <c r="AK131" s="1030">
        <v>11514956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9.9951729870000001</v>
      </c>
      <c r="AB132" s="1134"/>
      <c r="AC132" s="1134"/>
      <c r="AD132" s="1134"/>
      <c r="AE132" s="1135"/>
      <c r="AF132" s="1136">
        <v>9.0021948760000008</v>
      </c>
      <c r="AG132" s="1134"/>
      <c r="AH132" s="1134"/>
      <c r="AI132" s="1134"/>
      <c r="AJ132" s="1135"/>
      <c r="AK132" s="1136">
        <v>7.5510145240000002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10.4</v>
      </c>
      <c r="AB133" s="1141"/>
      <c r="AC133" s="1141"/>
      <c r="AD133" s="1141"/>
      <c r="AE133" s="1142"/>
      <c r="AF133" s="1140">
        <v>9.6999999999999993</v>
      </c>
      <c r="AG133" s="1141"/>
      <c r="AH133" s="1141"/>
      <c r="AI133" s="1141"/>
      <c r="AJ133" s="1142"/>
      <c r="AK133" s="1140">
        <v>8.8000000000000007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3679840</v>
      </c>
      <c r="L9" s="264">
        <v>50608</v>
      </c>
      <c r="M9" s="265">
        <v>72299</v>
      </c>
      <c r="N9" s="266">
        <v>-30</v>
      </c>
    </row>
    <row r="10" spans="1:16">
      <c r="A10" s="248"/>
      <c r="B10" s="244"/>
      <c r="C10" s="244"/>
      <c r="D10" s="244"/>
      <c r="E10" s="244"/>
      <c r="F10" s="244"/>
      <c r="G10" s="1149" t="s">
        <v>473</v>
      </c>
      <c r="H10" s="1150"/>
      <c r="I10" s="1150"/>
      <c r="J10" s="1151"/>
      <c r="K10" s="267">
        <v>153852</v>
      </c>
      <c r="L10" s="268">
        <v>2116</v>
      </c>
      <c r="M10" s="269">
        <v>5259</v>
      </c>
      <c r="N10" s="270">
        <v>-59.8</v>
      </c>
    </row>
    <row r="11" spans="1:16" ht="13.5" customHeight="1">
      <c r="A11" s="248"/>
      <c r="B11" s="244"/>
      <c r="C11" s="244"/>
      <c r="D11" s="244"/>
      <c r="E11" s="244"/>
      <c r="F11" s="244"/>
      <c r="G11" s="1149" t="s">
        <v>474</v>
      </c>
      <c r="H11" s="1150"/>
      <c r="I11" s="1150"/>
      <c r="J11" s="1151"/>
      <c r="K11" s="267">
        <v>940465</v>
      </c>
      <c r="L11" s="268">
        <v>12934</v>
      </c>
      <c r="M11" s="269">
        <v>5513</v>
      </c>
      <c r="N11" s="270">
        <v>134.6</v>
      </c>
    </row>
    <row r="12" spans="1:16" ht="13.5" customHeight="1">
      <c r="A12" s="248"/>
      <c r="B12" s="244"/>
      <c r="C12" s="244"/>
      <c r="D12" s="244"/>
      <c r="E12" s="244"/>
      <c r="F12" s="244"/>
      <c r="G12" s="1149" t="s">
        <v>475</v>
      </c>
      <c r="H12" s="1150"/>
      <c r="I12" s="1150"/>
      <c r="J12" s="1151"/>
      <c r="K12" s="267">
        <v>3007</v>
      </c>
      <c r="L12" s="268">
        <v>41</v>
      </c>
      <c r="M12" s="269">
        <v>1180</v>
      </c>
      <c r="N12" s="270">
        <v>-96.5</v>
      </c>
    </row>
    <row r="13" spans="1:16" ht="13.5" customHeight="1">
      <c r="A13" s="248"/>
      <c r="B13" s="244"/>
      <c r="C13" s="244"/>
      <c r="D13" s="244"/>
      <c r="E13" s="244"/>
      <c r="F13" s="244"/>
      <c r="G13" s="1149" t="s">
        <v>476</v>
      </c>
      <c r="H13" s="1150"/>
      <c r="I13" s="1150"/>
      <c r="J13" s="1151"/>
      <c r="K13" s="267" t="s">
        <v>477</v>
      </c>
      <c r="L13" s="268" t="s">
        <v>477</v>
      </c>
      <c r="M13" s="269">
        <v>2</v>
      </c>
      <c r="N13" s="270" t="s">
        <v>477</v>
      </c>
    </row>
    <row r="14" spans="1:16" ht="13.5" customHeight="1">
      <c r="A14" s="248"/>
      <c r="B14" s="244"/>
      <c r="C14" s="244"/>
      <c r="D14" s="244"/>
      <c r="E14" s="244"/>
      <c r="F14" s="244"/>
      <c r="G14" s="1149" t="s">
        <v>478</v>
      </c>
      <c r="H14" s="1150"/>
      <c r="I14" s="1150"/>
      <c r="J14" s="1151"/>
      <c r="K14" s="267">
        <v>230891</v>
      </c>
      <c r="L14" s="268">
        <v>3175</v>
      </c>
      <c r="M14" s="269">
        <v>3170</v>
      </c>
      <c r="N14" s="270">
        <v>0.2</v>
      </c>
    </row>
    <row r="15" spans="1:16" ht="13.5" customHeight="1">
      <c r="A15" s="248"/>
      <c r="B15" s="244"/>
      <c r="C15" s="244"/>
      <c r="D15" s="244"/>
      <c r="E15" s="244"/>
      <c r="F15" s="244"/>
      <c r="G15" s="1149" t="s">
        <v>479</v>
      </c>
      <c r="H15" s="1150"/>
      <c r="I15" s="1150"/>
      <c r="J15" s="1151"/>
      <c r="K15" s="267">
        <v>87726</v>
      </c>
      <c r="L15" s="268">
        <v>1206</v>
      </c>
      <c r="M15" s="269">
        <v>1822</v>
      </c>
      <c r="N15" s="270">
        <v>-33.799999999999997</v>
      </c>
    </row>
    <row r="16" spans="1:16">
      <c r="A16" s="248"/>
      <c r="B16" s="244"/>
      <c r="C16" s="244"/>
      <c r="D16" s="244"/>
      <c r="E16" s="244"/>
      <c r="F16" s="244"/>
      <c r="G16" s="1152" t="s">
        <v>480</v>
      </c>
      <c r="H16" s="1153"/>
      <c r="I16" s="1153"/>
      <c r="J16" s="1154"/>
      <c r="K16" s="268">
        <v>-307499</v>
      </c>
      <c r="L16" s="268">
        <v>-4229</v>
      </c>
      <c r="M16" s="269">
        <v>-7642</v>
      </c>
      <c r="N16" s="270">
        <v>-44.7</v>
      </c>
    </row>
    <row r="17" spans="1:16">
      <c r="A17" s="248"/>
      <c r="B17" s="244"/>
      <c r="C17" s="244"/>
      <c r="D17" s="244"/>
      <c r="E17" s="244"/>
      <c r="F17" s="244"/>
      <c r="G17" s="1152" t="s">
        <v>166</v>
      </c>
      <c r="H17" s="1153"/>
      <c r="I17" s="1153"/>
      <c r="J17" s="1154"/>
      <c r="K17" s="268">
        <v>4788282</v>
      </c>
      <c r="L17" s="268">
        <v>65852</v>
      </c>
      <c r="M17" s="269">
        <v>81603</v>
      </c>
      <c r="N17" s="270">
        <v>-19.3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6.7</v>
      </c>
      <c r="L21" s="281">
        <v>7.96</v>
      </c>
      <c r="M21" s="282">
        <v>-1.26</v>
      </c>
      <c r="N21" s="249"/>
      <c r="O21" s="283"/>
      <c r="P21" s="279"/>
    </row>
    <row r="22" spans="1:16" s="284" customFormat="1">
      <c r="A22" s="279"/>
      <c r="B22" s="249"/>
      <c r="C22" s="249"/>
      <c r="D22" s="249"/>
      <c r="E22" s="249"/>
      <c r="F22" s="249"/>
      <c r="G22" s="1144" t="s">
        <v>486</v>
      </c>
      <c r="H22" s="1145"/>
      <c r="I22" s="1145"/>
      <c r="J22" s="1146"/>
      <c r="K22" s="285">
        <v>99.1</v>
      </c>
      <c r="L22" s="286">
        <v>98.3</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2162064</v>
      </c>
      <c r="L32" s="294">
        <v>29734</v>
      </c>
      <c r="M32" s="295">
        <v>50969</v>
      </c>
      <c r="N32" s="296">
        <v>-41.7</v>
      </c>
    </row>
    <row r="33" spans="1:16" ht="13.5" customHeight="1">
      <c r="A33" s="248"/>
      <c r="B33" s="244"/>
      <c r="C33" s="244"/>
      <c r="D33" s="244"/>
      <c r="E33" s="244"/>
      <c r="F33" s="244"/>
      <c r="G33" s="1160" t="s">
        <v>491</v>
      </c>
      <c r="H33" s="1161"/>
      <c r="I33" s="1161"/>
      <c r="J33" s="1162"/>
      <c r="K33" s="294" t="s">
        <v>477</v>
      </c>
      <c r="L33" s="294" t="s">
        <v>477</v>
      </c>
      <c r="M33" s="295" t="s">
        <v>477</v>
      </c>
      <c r="N33" s="296" t="s">
        <v>477</v>
      </c>
    </row>
    <row r="34" spans="1:16" ht="27" customHeight="1">
      <c r="A34" s="248"/>
      <c r="B34" s="244"/>
      <c r="C34" s="244"/>
      <c r="D34" s="244"/>
      <c r="E34" s="244"/>
      <c r="F34" s="244"/>
      <c r="G34" s="1160" t="s">
        <v>492</v>
      </c>
      <c r="H34" s="1161"/>
      <c r="I34" s="1161"/>
      <c r="J34" s="1162"/>
      <c r="K34" s="294" t="s">
        <v>477</v>
      </c>
      <c r="L34" s="294" t="s">
        <v>477</v>
      </c>
      <c r="M34" s="295">
        <v>29</v>
      </c>
      <c r="N34" s="296" t="s">
        <v>477</v>
      </c>
    </row>
    <row r="35" spans="1:16" ht="27" customHeight="1">
      <c r="A35" s="248"/>
      <c r="B35" s="244"/>
      <c r="C35" s="244"/>
      <c r="D35" s="244"/>
      <c r="E35" s="244"/>
      <c r="F35" s="244"/>
      <c r="G35" s="1160" t="s">
        <v>493</v>
      </c>
      <c r="H35" s="1161"/>
      <c r="I35" s="1161"/>
      <c r="J35" s="1162"/>
      <c r="K35" s="294">
        <v>216052</v>
      </c>
      <c r="L35" s="294">
        <v>2971</v>
      </c>
      <c r="M35" s="295">
        <v>14294</v>
      </c>
      <c r="N35" s="296">
        <v>-79.2</v>
      </c>
    </row>
    <row r="36" spans="1:16" ht="27" customHeight="1">
      <c r="A36" s="248"/>
      <c r="B36" s="244"/>
      <c r="C36" s="244"/>
      <c r="D36" s="244"/>
      <c r="E36" s="244"/>
      <c r="F36" s="244"/>
      <c r="G36" s="1160" t="s">
        <v>494</v>
      </c>
      <c r="H36" s="1161"/>
      <c r="I36" s="1161"/>
      <c r="J36" s="1162"/>
      <c r="K36" s="294">
        <v>176571</v>
      </c>
      <c r="L36" s="294">
        <v>2428</v>
      </c>
      <c r="M36" s="295">
        <v>1493</v>
      </c>
      <c r="N36" s="296">
        <v>62.6</v>
      </c>
    </row>
    <row r="37" spans="1:16" ht="13.5" customHeight="1">
      <c r="A37" s="248"/>
      <c r="B37" s="244"/>
      <c r="C37" s="244"/>
      <c r="D37" s="244"/>
      <c r="E37" s="244"/>
      <c r="F37" s="244"/>
      <c r="G37" s="1160" t="s">
        <v>495</v>
      </c>
      <c r="H37" s="1161"/>
      <c r="I37" s="1161"/>
      <c r="J37" s="1162"/>
      <c r="K37" s="294">
        <v>186</v>
      </c>
      <c r="L37" s="294">
        <v>3</v>
      </c>
      <c r="M37" s="295">
        <v>1584</v>
      </c>
      <c r="N37" s="296">
        <v>-99.8</v>
      </c>
    </row>
    <row r="38" spans="1:16" ht="27" customHeight="1">
      <c r="A38" s="248"/>
      <c r="B38" s="244"/>
      <c r="C38" s="244"/>
      <c r="D38" s="244"/>
      <c r="E38" s="244"/>
      <c r="F38" s="244"/>
      <c r="G38" s="1163" t="s">
        <v>496</v>
      </c>
      <c r="H38" s="1164"/>
      <c r="I38" s="1164"/>
      <c r="J38" s="1165"/>
      <c r="K38" s="297" t="s">
        <v>477</v>
      </c>
      <c r="L38" s="297" t="s">
        <v>477</v>
      </c>
      <c r="M38" s="298">
        <v>4</v>
      </c>
      <c r="N38" s="299" t="s">
        <v>477</v>
      </c>
      <c r="O38" s="293"/>
    </row>
    <row r="39" spans="1:16">
      <c r="A39" s="248"/>
      <c r="B39" s="244"/>
      <c r="C39" s="244"/>
      <c r="D39" s="244"/>
      <c r="E39" s="244"/>
      <c r="F39" s="244"/>
      <c r="G39" s="1163" t="s">
        <v>497</v>
      </c>
      <c r="H39" s="1164"/>
      <c r="I39" s="1164"/>
      <c r="J39" s="1165"/>
      <c r="K39" s="300">
        <v>-93348</v>
      </c>
      <c r="L39" s="300">
        <v>-1284</v>
      </c>
      <c r="M39" s="301">
        <v>-4432</v>
      </c>
      <c r="N39" s="302">
        <v>-71</v>
      </c>
      <c r="O39" s="293"/>
    </row>
    <row r="40" spans="1:16" ht="27" customHeight="1">
      <c r="A40" s="248"/>
      <c r="B40" s="244"/>
      <c r="C40" s="244"/>
      <c r="D40" s="244"/>
      <c r="E40" s="244"/>
      <c r="F40" s="244"/>
      <c r="G40" s="1160" t="s">
        <v>498</v>
      </c>
      <c r="H40" s="1161"/>
      <c r="I40" s="1161"/>
      <c r="J40" s="1162"/>
      <c r="K40" s="300">
        <v>-1592029</v>
      </c>
      <c r="L40" s="300">
        <v>-21895</v>
      </c>
      <c r="M40" s="301">
        <v>-44638</v>
      </c>
      <c r="N40" s="302">
        <v>-50.9</v>
      </c>
      <c r="O40" s="293"/>
    </row>
    <row r="41" spans="1:16">
      <c r="A41" s="248"/>
      <c r="B41" s="244"/>
      <c r="C41" s="244"/>
      <c r="D41" s="244"/>
      <c r="E41" s="244"/>
      <c r="F41" s="244"/>
      <c r="G41" s="1166" t="s">
        <v>277</v>
      </c>
      <c r="H41" s="1167"/>
      <c r="I41" s="1167"/>
      <c r="J41" s="1168"/>
      <c r="K41" s="294">
        <v>869496</v>
      </c>
      <c r="L41" s="300">
        <v>11958</v>
      </c>
      <c r="M41" s="301">
        <v>19303</v>
      </c>
      <c r="N41" s="302">
        <v>-38.1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756990</v>
      </c>
      <c r="J51" s="320">
        <v>10244</v>
      </c>
      <c r="K51" s="321">
        <v>-46.5</v>
      </c>
      <c r="L51" s="322">
        <v>47569</v>
      </c>
      <c r="M51" s="323">
        <v>-23.1</v>
      </c>
      <c r="N51" s="324">
        <v>-23.4</v>
      </c>
    </row>
    <row r="52" spans="1:14">
      <c r="A52" s="248"/>
      <c r="B52" s="244"/>
      <c r="C52" s="244"/>
      <c r="D52" s="244"/>
      <c r="E52" s="244"/>
      <c r="F52" s="244"/>
      <c r="G52" s="325"/>
      <c r="H52" s="326" t="s">
        <v>509</v>
      </c>
      <c r="I52" s="327">
        <v>589020</v>
      </c>
      <c r="J52" s="328">
        <v>7971</v>
      </c>
      <c r="K52" s="329">
        <v>-14.2</v>
      </c>
      <c r="L52" s="330">
        <v>26255</v>
      </c>
      <c r="M52" s="331">
        <v>-18.399999999999999</v>
      </c>
      <c r="N52" s="332">
        <v>4.2</v>
      </c>
    </row>
    <row r="53" spans="1:14">
      <c r="A53" s="248"/>
      <c r="B53" s="244"/>
      <c r="C53" s="244"/>
      <c r="D53" s="244"/>
      <c r="E53" s="244"/>
      <c r="F53" s="244"/>
      <c r="G53" s="310" t="s">
        <v>510</v>
      </c>
      <c r="H53" s="311"/>
      <c r="I53" s="319">
        <v>1096714</v>
      </c>
      <c r="J53" s="320">
        <v>14697</v>
      </c>
      <c r="K53" s="321">
        <v>43.5</v>
      </c>
      <c r="L53" s="322">
        <v>50880</v>
      </c>
      <c r="M53" s="323">
        <v>7</v>
      </c>
      <c r="N53" s="324">
        <v>36.5</v>
      </c>
    </row>
    <row r="54" spans="1:14">
      <c r="A54" s="248"/>
      <c r="B54" s="244"/>
      <c r="C54" s="244"/>
      <c r="D54" s="244"/>
      <c r="E54" s="244"/>
      <c r="F54" s="244"/>
      <c r="G54" s="325"/>
      <c r="H54" s="326" t="s">
        <v>509</v>
      </c>
      <c r="I54" s="327">
        <v>719501</v>
      </c>
      <c r="J54" s="328">
        <v>9642</v>
      </c>
      <c r="K54" s="329">
        <v>21</v>
      </c>
      <c r="L54" s="330">
        <v>26879</v>
      </c>
      <c r="M54" s="331">
        <v>2.4</v>
      </c>
      <c r="N54" s="332">
        <v>18.600000000000001</v>
      </c>
    </row>
    <row r="55" spans="1:14">
      <c r="A55" s="248"/>
      <c r="B55" s="244"/>
      <c r="C55" s="244"/>
      <c r="D55" s="244"/>
      <c r="E55" s="244"/>
      <c r="F55" s="244"/>
      <c r="G55" s="310" t="s">
        <v>511</v>
      </c>
      <c r="H55" s="311"/>
      <c r="I55" s="319">
        <v>1711203</v>
      </c>
      <c r="J55" s="320">
        <v>23033</v>
      </c>
      <c r="K55" s="321">
        <v>56.7</v>
      </c>
      <c r="L55" s="322">
        <v>63956</v>
      </c>
      <c r="M55" s="323">
        <v>25.7</v>
      </c>
      <c r="N55" s="324">
        <v>31</v>
      </c>
    </row>
    <row r="56" spans="1:14">
      <c r="A56" s="248"/>
      <c r="B56" s="244"/>
      <c r="C56" s="244"/>
      <c r="D56" s="244"/>
      <c r="E56" s="244"/>
      <c r="F56" s="244"/>
      <c r="G56" s="325"/>
      <c r="H56" s="326" t="s">
        <v>509</v>
      </c>
      <c r="I56" s="327">
        <v>806006</v>
      </c>
      <c r="J56" s="328">
        <v>10849</v>
      </c>
      <c r="K56" s="329">
        <v>12.5</v>
      </c>
      <c r="L56" s="330">
        <v>29239</v>
      </c>
      <c r="M56" s="331">
        <v>8.8000000000000007</v>
      </c>
      <c r="N56" s="332">
        <v>3.7</v>
      </c>
    </row>
    <row r="57" spans="1:14">
      <c r="A57" s="248"/>
      <c r="B57" s="244"/>
      <c r="C57" s="244"/>
      <c r="D57" s="244"/>
      <c r="E57" s="244"/>
      <c r="F57" s="244"/>
      <c r="G57" s="310" t="s">
        <v>512</v>
      </c>
      <c r="H57" s="311"/>
      <c r="I57" s="319">
        <v>2620374</v>
      </c>
      <c r="J57" s="320">
        <v>35676</v>
      </c>
      <c r="K57" s="321">
        <v>54.9</v>
      </c>
      <c r="L57" s="322">
        <v>66255</v>
      </c>
      <c r="M57" s="323">
        <v>3.6</v>
      </c>
      <c r="N57" s="324">
        <v>51.3</v>
      </c>
    </row>
    <row r="58" spans="1:14">
      <c r="A58" s="248"/>
      <c r="B58" s="244"/>
      <c r="C58" s="244"/>
      <c r="D58" s="244"/>
      <c r="E58" s="244"/>
      <c r="F58" s="244"/>
      <c r="G58" s="325"/>
      <c r="H58" s="326" t="s">
        <v>509</v>
      </c>
      <c r="I58" s="327">
        <v>801287</v>
      </c>
      <c r="J58" s="328">
        <v>10909</v>
      </c>
      <c r="K58" s="329">
        <v>0.6</v>
      </c>
      <c r="L58" s="330">
        <v>31822</v>
      </c>
      <c r="M58" s="331">
        <v>8.8000000000000007</v>
      </c>
      <c r="N58" s="332">
        <v>-8.1999999999999993</v>
      </c>
    </row>
    <row r="59" spans="1:14">
      <c r="A59" s="248"/>
      <c r="B59" s="244"/>
      <c r="C59" s="244"/>
      <c r="D59" s="244"/>
      <c r="E59" s="244"/>
      <c r="F59" s="244"/>
      <c r="G59" s="310" t="s">
        <v>513</v>
      </c>
      <c r="H59" s="311"/>
      <c r="I59" s="319">
        <v>605441</v>
      </c>
      <c r="J59" s="320">
        <v>8326</v>
      </c>
      <c r="K59" s="321">
        <v>-76.7</v>
      </c>
      <c r="L59" s="322">
        <v>92247</v>
      </c>
      <c r="M59" s="323">
        <v>39.200000000000003</v>
      </c>
      <c r="N59" s="324">
        <v>-115.9</v>
      </c>
    </row>
    <row r="60" spans="1:14">
      <c r="A60" s="248"/>
      <c r="B60" s="244"/>
      <c r="C60" s="244"/>
      <c r="D60" s="244"/>
      <c r="E60" s="244"/>
      <c r="F60" s="244"/>
      <c r="G60" s="325"/>
      <c r="H60" s="326" t="s">
        <v>509</v>
      </c>
      <c r="I60" s="333">
        <v>311892</v>
      </c>
      <c r="J60" s="328">
        <v>4289</v>
      </c>
      <c r="K60" s="329">
        <v>-60.7</v>
      </c>
      <c r="L60" s="330">
        <v>37204</v>
      </c>
      <c r="M60" s="331">
        <v>16.899999999999999</v>
      </c>
      <c r="N60" s="332">
        <v>-77.599999999999994</v>
      </c>
    </row>
    <row r="61" spans="1:14">
      <c r="A61" s="248"/>
      <c r="B61" s="244"/>
      <c r="C61" s="244"/>
      <c r="D61" s="244"/>
      <c r="E61" s="244"/>
      <c r="F61" s="244"/>
      <c r="G61" s="310" t="s">
        <v>514</v>
      </c>
      <c r="H61" s="334"/>
      <c r="I61" s="335">
        <v>1358144</v>
      </c>
      <c r="J61" s="336">
        <v>18395</v>
      </c>
      <c r="K61" s="337">
        <v>6.4</v>
      </c>
      <c r="L61" s="338">
        <v>64181</v>
      </c>
      <c r="M61" s="339">
        <v>10.5</v>
      </c>
      <c r="N61" s="324">
        <v>-4.0999999999999996</v>
      </c>
    </row>
    <row r="62" spans="1:14">
      <c r="A62" s="248"/>
      <c r="B62" s="244"/>
      <c r="C62" s="244"/>
      <c r="D62" s="244"/>
      <c r="E62" s="244"/>
      <c r="F62" s="244"/>
      <c r="G62" s="325"/>
      <c r="H62" s="326" t="s">
        <v>509</v>
      </c>
      <c r="I62" s="327">
        <v>645541</v>
      </c>
      <c r="J62" s="328">
        <v>8732</v>
      </c>
      <c r="K62" s="329">
        <v>-8.1999999999999993</v>
      </c>
      <c r="L62" s="330">
        <v>30280</v>
      </c>
      <c r="M62" s="331">
        <v>3.7</v>
      </c>
      <c r="N62" s="332">
        <v>-11.9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10.06</v>
      </c>
      <c r="G47" s="12">
        <v>8.83</v>
      </c>
      <c r="H47" s="12">
        <v>9.3800000000000008</v>
      </c>
      <c r="I47" s="12">
        <v>7.87</v>
      </c>
      <c r="J47" s="13">
        <v>12.26</v>
      </c>
    </row>
    <row r="48" spans="2:10" ht="57.75" customHeight="1">
      <c r="B48" s="14"/>
      <c r="C48" s="1171" t="s">
        <v>4</v>
      </c>
      <c r="D48" s="1171"/>
      <c r="E48" s="1172"/>
      <c r="F48" s="15">
        <v>4.91</v>
      </c>
      <c r="G48" s="16">
        <v>4.72</v>
      </c>
      <c r="H48" s="16">
        <v>4.07</v>
      </c>
      <c r="I48" s="16">
        <v>7.09</v>
      </c>
      <c r="J48" s="17">
        <v>7.42</v>
      </c>
    </row>
    <row r="49" spans="2:10" ht="57.75" customHeight="1" thickBot="1">
      <c r="B49" s="18"/>
      <c r="C49" s="1173" t="s">
        <v>5</v>
      </c>
      <c r="D49" s="1173"/>
      <c r="E49" s="1174"/>
      <c r="F49" s="19" t="s">
        <v>521</v>
      </c>
      <c r="G49" s="20" t="s">
        <v>522</v>
      </c>
      <c r="H49" s="20" t="s">
        <v>523</v>
      </c>
      <c r="I49" s="20" t="s">
        <v>524</v>
      </c>
      <c r="J49" s="21">
        <v>0.51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2017-03-31T02:22:43Z</cp:lastPrinted>
  <dcterms:created xsi:type="dcterms:W3CDTF">2017-02-15T17:28:32Z</dcterms:created>
  <dcterms:modified xsi:type="dcterms:W3CDTF">2018-06-06T23:23:20Z</dcterms:modified>
</cp:coreProperties>
</file>