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Ymlbksv011\共有書庫\共有\財政課\01 財政班\01 財政関係【3年】\R07\46_令和6年度財政状況資料集の作成等について（依頼）\04 市→県\"/>
    </mc:Choice>
  </mc:AlternateContent>
  <xr:revisionPtr revIDLastSave="0" documentId="13_ncr:1_{7D5362C5-DE98-4978-BA20-BE3A99DF4667}"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BW43"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<sst xmlns="http://schemas.openxmlformats.org/spreadsheetml/2006/main" count="1060" uniqueCount="563">
  <si>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</si>
  <si>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</si>
  <si>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</si>
  <si>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</si>
  <si>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</si>
  <si>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</si>
  <si>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</si>
  <si>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</si>
  <si>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</si>
  <si>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</si>
  <si>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</si>
  <si>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</si>
  <si>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</si>
  <si>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</si>
  <si>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</si>
  <si>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</si>
  <si>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</si>
  <si>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</si>
  <si>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</si>
  <si>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</si>
  <si>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</si>
  <si>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</si>
  <si>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</si>
  <si>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</si>
  <si>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</si>
  <si>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</si>
  <si>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</si>
  <si>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</si>
  <si>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</si>
  <si>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</si>
  <si>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</si>
  <si>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</si>
  <si>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</si>
  <si>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</si>
  <si>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</si>
  <si>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</si>
  <si>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</si>
  <si>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</si>
  <si>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</si>
  <si>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</si>
  <si>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</si>
  <si>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</si>
  <si>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</si>
  <si>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</si>
  <si>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</si>
  <si>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</si>
  <si>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</si>
  <si>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</si>
  <si>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</si>
  <si>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</si>
  <si>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</si>
  <si>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</si>
  <si>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</si>
  <si>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</si>
  <si>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</si>
  <si>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</si>
  <si>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</si>
  <si>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</si>
  <si>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</si>
  <si>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</si>
  <si>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</si>
  <si>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</si>
  <si>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</si>
  <si>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</si>
  <si>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</si>
  <si>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</si>
  <si>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</si>
  <si>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</si>
  <si>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</si>
  <si>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</si>
  <si>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</si>
  <si>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</si>
  <si>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</si>
  <si>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</si>
  <si>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</si>
  <si>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</si>
  <si>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</si>
  <si>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</si>
  <si>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</si>
  <si>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</si>
  <si>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</si>
  <si>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</si>
  <si>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</si>
  <si>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</si>
  <si>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</si>
  <si>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</si>
  <si>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</si>
  <si>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</si>
  <si>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</si>
  <si>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</si>
  <si>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</si>
  <si>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</si>
  <si>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</si>
  <si>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</si>
  <si>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八街市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</si>
  <si>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</si>
  <si>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</si>
  <si>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</si>
  <si>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</si>
  <si>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</si>
  <si>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</si>
  <si>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</si>
  <si>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</si>
  <si>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</si>
  <si>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</si>
  <si>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</si>
  <si>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</si>
  <si>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</si>
  <si>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</si>
  <si>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</si>
  <si>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</si>
  <si>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</si>
  <si>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</si>
  <si>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</si>
  <si>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</si>
  <si>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</si>
  <si>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</si>
  <si>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</si>
  <si>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</si>
  <si>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</si>
  <si>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</si>
  <si>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</si>
  <si>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</si>
  <si>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</si>
  <si>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</si>
  <si>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</si>
  <si>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</si>
  <si>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</si>
  <si>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</si>
  <si>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</si>
  <si>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</si>
  <si>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</si>
  <si>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</si>
  <si>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</si>
  <si>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</si>
  <si>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</si>
  <si>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</si>
  <si>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</si>
  <si>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</si>
  <si>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</si>
  <si>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</si>
  <si>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</si>
  <si>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</si>
  <si>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</si>
  <si>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</si>
  <si>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</si>
  <si>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</si>
  <si>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</si>
  <si>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</si>
  <si>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</si>
  <si>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</si>
  <si>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</si>
  <si>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</si>
  <si>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</si>
  <si>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</si>
  <si>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</si>
  <si>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</si>
  <si>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</si>
  <si>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</si>
  <si>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</si>
  <si>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</si>
  <si>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</si>
  <si>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</si>
  <si>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</si>
  <si>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</si>
  <si>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</si>
  <si>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</si>
  <si>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</si>
  <si>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</si>
  <si>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</si>
  <si>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</si>
  <si>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</si>
  <si>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</si>
  <si>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</si>
  <si>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</si>
  <si>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</si>
  <si>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</si>
  <si>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</si>
  <si>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</si>
  <si>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</si>
  <si>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</si>
  <si>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</si>
  <si>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</si>
  <si>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</si>
  <si>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</si>
  <si>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</si>
  <si>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</si>
  <si>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</si>
  <si>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</si>
  <si>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</si>
  <si>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</si>
  <si>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</si>
  <si>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</si>
  <si>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</si>
  <si>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</si>
  <si>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</si>
  <si>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</si>
  <si>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</si>
  <si>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</si>
  <si>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</si>
  <si>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</si>
  <si>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</si>
  <si>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千葉県八街市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</si>
  <si>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</si>
  <si>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</si>
  <si>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</si>
  <si>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</si>
  <si>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</si>
  <si>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</si>
  <si>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</si>
  <si>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</si>
  <si>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</si>
  <si>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</si>
  <si>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</si>
  <si>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</si>
  <si>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</si>
  <si>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</si>
  <si>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</si>
  <si>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</si>
  <si>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</si>
  <si>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</si>
  <si>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</si>
  <si>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</si>
  <si>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</si>
  <si>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</si>
  <si>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</si>
  <si>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</si>
  <si>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</si>
  <si>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</si>
  <si>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</si>
  <si>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</si>
  <si>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</si>
  <si>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</si>
  <si>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</si>
  <si>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</si>
  <si>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</si>
  <si>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</si>
  <si>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</si>
  <si>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</si>
  <si>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</si>
  <si>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</si>
  <si>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</si>
  <si>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</si>
  <si>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</si>
  <si>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</si>
  <si>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</si>
  <si>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</si>
  <si>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</si>
  <si>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</si>
  <si>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</si>
  <si>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</si>
  <si>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</si>
  <si>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</si>
  <si>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</si>
  <si>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</si>
  <si>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</si>
  <si>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</si>
  <si>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</si>
  <si>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</si>
  <si>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</si>
  <si>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</si>
  <si>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</si>
  <si>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</si>
  <si>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</si>
  <si>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</si>
  <si>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</si>
  <si>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</si>
  <si>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</si>
  <si>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</si>
  <si>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</si>
  <si>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</si>
  <si>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</si>
  <si>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</si>
  <si>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</si>
  <si>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</si>
  <si>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</si>
  <si>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</si>
  <si>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</si>
  <si>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</si>
  <si>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</si>
  <si>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</si>
  <si>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</si>
  <si>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</si>
  <si>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</si>
  <si>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</si>
  <si>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</si>
  <si>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</si>
  <si>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</si>
  <si>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</si>
  <si>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</si>
  <si>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</si>
  <si>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</si>
  <si>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</si>
  <si>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</si>
  <si>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</si>
  <si>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</si>
  <si>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</si>
  <si>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</si>
  <si>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</si>
  <si>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</si>
  <si>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</si>
  <si>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</si>
  <si>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</si>
  <si>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</si>
  <si>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</si>
  <si>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</si>
  <si>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</si>
  <si>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</si>
  <si>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</si>
  <si>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</si>
  <si>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</si>
  <si>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</si>
  <si>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</si>
  <si>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</si>
  <si>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</si>
  <si>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</si>
  <si>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</si>
  <si>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</si>
  <si>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</si>
  <si>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</si>
  <si>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</si>
  <si>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</si>
  <si>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</si>
  <si>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</si>
  <si>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</si>
  <si>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</si>
  <si>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</si>
  <si>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</si>
  <si>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</si>
  <si>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</si>
  <si>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</si>
  <si>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</si>
  <si>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</si>
  <si>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</si>
  <si>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</si>
  <si>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</si>
  <si>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</si>
  <si>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</si>
  <si>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</si>
  <si>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</si>
  <si>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</si>
  <si>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</si>
  <si>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</si>
  <si>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</si>
  <si>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</si>
  <si>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</si>
  <si>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</si>
  <si>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</si>
  <si>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</si>
  <si>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</si>
  <si>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</si>
  <si>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</si>
  <si>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</si>
  <si>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千葉県八街市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</si>
  <si>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</si>
  <si>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</si>
  <si>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</si>
  <si>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</si>
  <si>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</si>
  <si>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</si>
  <si>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</si>
  <si>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</si>
  <si>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</si>
  <si>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</si>
  <si>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</si>
  <si>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</si>
  <si>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</si>
  <si>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</si>
  <si>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</si>
  <si>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</si>
  <si>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</si>
  <si>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</si>
  <si>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</si>
  <si>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</si>
  <si>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</si>
  <si>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</si>
  <si>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</si>
  <si>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</si>
  <si>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</si>
  <si>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</si>
  <si>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</si>
  <si>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</si>
  <si>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</si>
  <si>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</si>
  <si>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</si>
  <si>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</si>
  <si>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</si>
  <si>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</si>
  <si>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</si>
  <si>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</si>
  <si>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</si>
  <si>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</si>
  <si>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</si>
  <si>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</si>
  <si>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</si>
  <si>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</si>
  <si>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</si>
  <si>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</si>
  <si>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</si>
  <si>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</si>
  <si>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</si>
  <si>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</si>
  <si>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</si>
  <si>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</si>
  <si>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</si>
  <si>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</si>
  <si>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</si>
  <si>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</si>
  <si>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</si>
  <si>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</si>
  <si>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</si>
  <si>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</si>
  <si>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</si>
  <si>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</si>
  <si>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</si>
  <si>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</si>
  <si>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</si>
  <si>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</si>
  <si>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</si>
  <si>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</si>
  <si>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</si>
  <si>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</si>
  <si>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</si>
  <si>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</si>
  <si>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</si>
  <si>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</si>
  <si>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</si>
  <si>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</si>
  <si>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</si>
  <si>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</si>
  <si>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</si>
  <si>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</si>
  <si>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</si>
  <si>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</si>
  <si>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</si>
  <si>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</si>
  <si>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</si>
  <si>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</si>
  <si>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</si>
  <si>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</si>
  <si>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</si>
  <si>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</si>
  <si>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</si>
  <si>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</si>
  <si>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</si>
  <si>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</si>
  <si>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</si>
  <si>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</si>
  <si>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</si>
  <si>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</si>
  <si>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</si>
  <si>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</si>
  <si>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</si>
  <si>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</si>
  <si>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</si>
  <si>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</si>
  <si>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</si>
  <si>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</si>
  <si>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</si>
  <si>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</si>
  <si>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</si>
  <si>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</si>
  <si>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</si>
  <si>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</si>
  <si>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</si>
  <si>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</si>
  <si>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</si>
  <si>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</si>
  <si>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</si>
  <si>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</si>
  <si>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</si>
  <si>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</si>
  <si>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</si>
  <si>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</si>
  <si>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</si>
  <si>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</si>
  <si>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</si>
  <si>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</si>
  <si>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</si>
  <si>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</si>
  <si>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</si>
  <si>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</si>
  <si>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</si>
  <si>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</si>
  <si>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</si>
  <si>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</si>
  <si>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</si>
  <si>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</si>
  <si>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</si>
  <si>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</si>
  <si>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</si>
  <si>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</si>
  <si>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</si>
  <si>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</si>
  <si>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</si>
  <si>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</si>
  <si>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</si>
  <si>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</si>
  <si>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</si>
  <si>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</si>
  <si>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</si>
  <si>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</si>
  <si>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</si>
  <si>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</si>
  <si>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</si>
  <si>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</si>
  <si>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</si>
  <si>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</si>
  <si>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</si>
  <si>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</si>
  <si>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</si>
  <si>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</si>
  <si>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</si>
  <si>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</si>
  <si>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</si>
  <si>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</si>
  <si>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</si>
  <si>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</si>
  <si>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</si>
  <si>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</si>
  <si>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</si>
  <si>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</si>
  <si>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</si>
  <si>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</si>
  <si>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</si>
  <si>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</si>
  <si>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</si>
  <si>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</si>
  <si>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1.70</t>
  </si>
  <si>
    <t>▲ 1.20</t>
  </si>
  <si>
    <t>▲ 0.57</t>
  </si>
  <si>
    <t>▲ 13.79</t>
  </si>
  <si>
    <t>▲ 7.25</t>
  </si>
  <si>
    <t>水道事業会計</t>
  </si>
  <si>
    <t>一般会計</t>
  </si>
  <si>
    <t>介護保険特別会計</t>
  </si>
  <si>
    <t>国民健康保険特別会計</t>
  </si>
  <si>
    <t>下水道事業会計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</si>
  <si>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</si>
  <si>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</si>
  <si>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</si>
  <si>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</si>
  <si>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</si>
  <si>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</si>
  <si>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</si>
  <si>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</si>
  <si>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</si>
  <si>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千葉県市町村総合事務組合（一般会計）</t>
  </si>
  <si>
    <t>-</t>
    <phoneticPr fontId="38"/>
  </si>
  <si>
    <t>千葉県市町村総合事務組合（千葉県自治会館管理運営特別会計）</t>
  </si>
  <si>
    <t>千葉県市町村総合事務組合（千葉県自治研修センター特別会計）</t>
  </si>
  <si>
    <t>千葉県市町村総合事務組合（千葉県市町村交通災害共済特別会計）</t>
  </si>
  <si>
    <t>千葉県後期高齢者医療広域連合（一般会計）</t>
  </si>
  <si>
    <t>千葉県後期高齢者医療広域連合（後期高齢者医療特別会計）</t>
  </si>
  <si>
    <t>印旛広域市町村圏事務組合（一般会計）</t>
  </si>
  <si>
    <t>印旛広域市町村圏事務組合（水道用水供給事業）</t>
  </si>
  <si>
    <t>印旛衛生施設管理組合</t>
  </si>
  <si>
    <t>佐倉市八街市酒々井町消防組合</t>
  </si>
  <si>
    <t>公共施設等整備基金</t>
    <rPh sb="0" eb="2">
      <t>コウキョウ</t>
    </rPh>
    <rPh sb="2" eb="4">
      <t>シセツ</t>
    </rPh>
    <rPh sb="4" eb="5">
      <t>トウ</t>
    </rPh>
    <rPh sb="5" eb="7">
      <t>セイビ</t>
    </rPh>
    <rPh sb="7" eb="9">
      <t>キキン</t>
    </rPh>
    <phoneticPr fontId="5"/>
  </si>
  <si>
    <t>落花生の郷やちまた応援寄附金によるまちづくり基金</t>
    <rPh sb="0" eb="3">
      <t>ラッカセイ</t>
    </rPh>
    <rPh sb="4" eb="5">
      <t>サト</t>
    </rPh>
    <rPh sb="9" eb="14">
      <t>オウエンキフキン</t>
    </rPh>
    <rPh sb="22" eb="24">
      <t>キキン</t>
    </rPh>
    <phoneticPr fontId="2"/>
  </si>
  <si>
    <t>地域福祉基金</t>
    <rPh sb="0" eb="6">
      <t>チイキフクシキキン</t>
    </rPh>
    <phoneticPr fontId="2"/>
  </si>
  <si>
    <t>青少年育成基金</t>
    <rPh sb="0" eb="7">
      <t>セイショウネンイクセイキキン</t>
    </rPh>
    <phoneticPr fontId="2"/>
  </si>
  <si>
    <t>森林環境整備基金</t>
    <rPh sb="0" eb="8">
      <t>シンリンカンキョウセイビキキン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</si>
</sst>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extLst>
            <c:ext xmlns:c16="http://schemas.microsoft.com/office/drawing/2014/chart" uri="{C3380CC4-5D6E-409C-BE32-E72D297353CC}">
              <c16:uniqueId val="{00000000-CE58-43EA-A37E-557DB2C054A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32077</c:v>
                </c:pt>
                <c:pt idx="1">
                  <c:v>27521</c:v>
                </c:pt>
                <c:pt idx="2">
                  <c:v>53962</c:v>
                </c:pt>
                <c:pt idx="3">
                  <c:v>35768</c:v>
                </c:pt>
                <c:pt idx="4">
                  <c:v>22210</c:v>
                </c:pt>
              </c:numCache>
            </c:numRef>
          </c:val>
          <c:smooth val="0"/>
          <c:extLst>
            <c:ext xmlns:c16="http://schemas.microsoft.com/office/drawing/2014/chart" uri="{C3380CC4-5D6E-409C-BE32-E72D297353CC}">
              <c16:uniqueId val="{00000001-CE58-43EA-A37E-557DB2C054A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7.74</c:v>
                </c:pt>
                <c:pt idx="1">
                  <c:v>7.31</c:v>
                </c:pt>
                <c:pt idx="2">
                  <c:v>10.09</c:v>
                </c:pt>
                <c:pt idx="3">
                  <c:v>4.3</c:v>
                </c:pt>
                <c:pt idx="4">
                  <c:v>5.17</c:v>
                </c:pt>
              </c:numCache>
            </c:numRef>
          </c:val>
          <c:extLst>
            <c:ext xmlns:c16="http://schemas.microsoft.com/office/drawing/2014/chart" uri="{C3380CC4-5D6E-409C-BE32-E72D297353CC}">
              <c16:uniqueId val="{00000000-CAD9-4186-806F-92434DEFC65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12.08</c:v>
                </c:pt>
                <c:pt idx="1">
                  <c:v>15.25</c:v>
                </c:pt>
                <c:pt idx="2">
                  <c:v>16.649999999999999</c:v>
                </c:pt>
                <c:pt idx="3">
                  <c:v>13.17</c:v>
                </c:pt>
                <c:pt idx="4">
                  <c:v>7.68</c:v>
                </c:pt>
              </c:numCache>
            </c:numRef>
          </c:val>
          <c:extLst>
            <c:ext xmlns:c16="http://schemas.microsoft.com/office/drawing/2014/chart" uri="{C3380CC4-5D6E-409C-BE32-E72D297353CC}">
              <c16:uniqueId val="{00000001-CAD9-4186-806F-92434DEFC65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c:v>
                </c:pt>
                <c:pt idx="1">
                  <c:v>-1.2</c:v>
                </c:pt>
                <c:pt idx="2">
                  <c:v>-0.56999999999999995</c:v>
                </c:pt>
                <c:pt idx="3">
                  <c:v>-13.79</c:v>
                </c:pt>
                <c:pt idx="4">
                  <c:v>-7.25</c:v>
                </c:pt>
              </c:numCache>
            </c:numRef>
          </c:val>
          <c:smooth val="0"/>
          <c:extLst>
            <c:ext xmlns:c16="http://schemas.microsoft.com/office/drawing/2014/chart" uri="{C3380CC4-5D6E-409C-BE32-E72D297353CC}">
              <c16:uniqueId val="{00000002-CAD9-4186-806F-92434DEFC65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436-4AD3-B542-4817C3C4DBE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436-4AD3-B542-4817C3C4DBE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436-4AD3-B542-4817C3C4DBE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436-4AD3-B542-4817C3C4DBE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0.03</c:v>
                </c:pt>
                <c:pt idx="4">
                  <c:v>#N/A</c:v>
                </c:pt>
                <c:pt idx="5">
                  <c:v>0.01</c:v>
                </c:pt>
                <c:pt idx="6">
                  <c:v>#N/A</c:v>
                </c:pt>
                <c:pt idx="7">
                  <c:v>0.25</c:v>
                </c:pt>
                <c:pt idx="8">
                  <c:v>#N/A</c:v>
                </c:pt>
                <c:pt idx="9">
                  <c:v>0.02</c:v>
                </c:pt>
              </c:numCache>
            </c:numRef>
          </c:val>
          <c:extLst>
            <c:ext xmlns:c16="http://schemas.microsoft.com/office/drawing/2014/chart" uri="{C3380CC4-5D6E-409C-BE32-E72D297353CC}">
              <c16:uniqueId val="{00000004-4436-4AD3-B542-4817C3C4DBED}"/>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0.52</c:v>
                </c:pt>
                <c:pt idx="2">
                  <c:v>#N/A</c:v>
                </c:pt>
                <c:pt idx="3">
                  <c:v>0.69</c:v>
                </c:pt>
                <c:pt idx="4">
                  <c:v>#N/A</c:v>
                </c:pt>
                <c:pt idx="5">
                  <c:v>0.43</c:v>
                </c:pt>
                <c:pt idx="6">
                  <c:v>#N/A</c:v>
                </c:pt>
                <c:pt idx="7">
                  <c:v>0.56999999999999995</c:v>
                </c:pt>
                <c:pt idx="8">
                  <c:v>#N/A</c:v>
                </c:pt>
                <c:pt idx="9">
                  <c:v>0.48</c:v>
                </c:pt>
              </c:numCache>
            </c:numRef>
          </c:val>
          <c:extLst>
            <c:ext xmlns:c16="http://schemas.microsoft.com/office/drawing/2014/chart" uri="{C3380CC4-5D6E-409C-BE32-E72D297353CC}">
              <c16:uniqueId val="{00000005-4436-4AD3-B542-4817C3C4DBE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1.48</c:v>
                </c:pt>
                <c:pt idx="2">
                  <c:v>#N/A</c:v>
                </c:pt>
                <c:pt idx="3">
                  <c:v>0.72</c:v>
                </c:pt>
                <c:pt idx="4">
                  <c:v>#N/A</c:v>
                </c:pt>
                <c:pt idx="5">
                  <c:v>0.61</c:v>
                </c:pt>
                <c:pt idx="6">
                  <c:v>#N/A</c:v>
                </c:pt>
                <c:pt idx="7">
                  <c:v>0.56999999999999995</c:v>
                </c:pt>
                <c:pt idx="8">
                  <c:v>#N/A</c:v>
                </c:pt>
                <c:pt idx="9">
                  <c:v>0.76</c:v>
                </c:pt>
              </c:numCache>
            </c:numRef>
          </c:val>
          <c:extLst>
            <c:ext xmlns:c16="http://schemas.microsoft.com/office/drawing/2014/chart" uri="{C3380CC4-5D6E-409C-BE32-E72D297353CC}">
              <c16:uniqueId val="{00000006-4436-4AD3-B542-4817C3C4DBED}"/>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0.98</c:v>
                </c:pt>
                <c:pt idx="2">
                  <c:v>#N/A</c:v>
                </c:pt>
                <c:pt idx="3">
                  <c:v>0.32</c:v>
                </c:pt>
                <c:pt idx="4">
                  <c:v>#N/A</c:v>
                </c:pt>
                <c:pt idx="5">
                  <c:v>1.41</c:v>
                </c:pt>
                <c:pt idx="6">
                  <c:v>#N/A</c:v>
                </c:pt>
                <c:pt idx="7">
                  <c:v>1.1499999999999999</c:v>
                </c:pt>
                <c:pt idx="8">
                  <c:v>#N/A</c:v>
                </c:pt>
                <c:pt idx="9">
                  <c:v>2.8</c:v>
                </c:pt>
              </c:numCache>
            </c:numRef>
          </c:val>
          <c:extLst>
            <c:ext xmlns:c16="http://schemas.microsoft.com/office/drawing/2014/chart" uri="{C3380CC4-5D6E-409C-BE32-E72D297353CC}">
              <c16:uniqueId val="{00000007-4436-4AD3-B542-4817C3C4DBE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7.67</c:v>
                </c:pt>
                <c:pt idx="2">
                  <c:v>#N/A</c:v>
                </c:pt>
                <c:pt idx="3">
                  <c:v>7.3</c:v>
                </c:pt>
                <c:pt idx="4">
                  <c:v>#N/A</c:v>
                </c:pt>
                <c:pt idx="5">
                  <c:v>10.08</c:v>
                </c:pt>
                <c:pt idx="6">
                  <c:v>#N/A</c:v>
                </c:pt>
                <c:pt idx="7">
                  <c:v>4.3</c:v>
                </c:pt>
                <c:pt idx="8">
                  <c:v>#N/A</c:v>
                </c:pt>
                <c:pt idx="9">
                  <c:v>5.17</c:v>
                </c:pt>
              </c:numCache>
            </c:numRef>
          </c:val>
          <c:extLst>
            <c:ext xmlns:c16="http://schemas.microsoft.com/office/drawing/2014/chart" uri="{C3380CC4-5D6E-409C-BE32-E72D297353CC}">
              <c16:uniqueId val="{00000008-4436-4AD3-B542-4817C3C4DBE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3.82</c:v>
                </c:pt>
                <c:pt idx="2">
                  <c:v>#N/A</c:v>
                </c:pt>
                <c:pt idx="3">
                  <c:v>4.75</c:v>
                </c:pt>
                <c:pt idx="4">
                  <c:v>#N/A</c:v>
                </c:pt>
                <c:pt idx="5">
                  <c:v>6.19</c:v>
                </c:pt>
                <c:pt idx="6">
                  <c:v>#N/A</c:v>
                </c:pt>
                <c:pt idx="7">
                  <c:v>6.37</c:v>
                </c:pt>
                <c:pt idx="8">
                  <c:v>#N/A</c:v>
                </c:pt>
                <c:pt idx="9">
                  <c:v>6.52</c:v>
                </c:pt>
              </c:numCache>
            </c:numRef>
          </c:val>
          <c:extLst>
            <c:ext xmlns:c16="http://schemas.microsoft.com/office/drawing/2014/chart" uri="{C3380CC4-5D6E-409C-BE32-E72D297353CC}">
              <c16:uniqueId val="{00000009-4436-4AD3-B542-4817C3C4DBE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1521</c:v>
                </c:pt>
                <c:pt idx="5">
                  <c:v>1449</c:v>
                </c:pt>
                <c:pt idx="8">
                  <c:v>1403</c:v>
                </c:pt>
                <c:pt idx="11">
                  <c:v>1429</c:v>
                </c:pt>
                <c:pt idx="14">
                  <c:v>1336</c:v>
                </c:pt>
              </c:numCache>
            </c:numRef>
          </c:val>
          <c:extLst>
            <c:ext xmlns:c16="http://schemas.microsoft.com/office/drawing/2014/chart" uri="{C3380CC4-5D6E-409C-BE32-E72D297353CC}">
              <c16:uniqueId val="{00000000-28A9-435F-8198-879B6D4EABF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8A9-435F-8198-879B6D4EABF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4</c:v>
                </c:pt>
                <c:pt idx="9">
                  <c:v>132</c:v>
                </c:pt>
                <c:pt idx="12">
                  <c:v>132</c:v>
                </c:pt>
              </c:numCache>
            </c:numRef>
          </c:val>
          <c:extLst>
            <c:ext xmlns:c16="http://schemas.microsoft.com/office/drawing/2014/chart" uri="{C3380CC4-5D6E-409C-BE32-E72D297353CC}">
              <c16:uniqueId val="{00000002-28A9-435F-8198-879B6D4EABF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113</c:v>
                </c:pt>
                <c:pt idx="3">
                  <c:v>107</c:v>
                </c:pt>
                <c:pt idx="6">
                  <c:v>101</c:v>
                </c:pt>
                <c:pt idx="9">
                  <c:v>91</c:v>
                </c:pt>
                <c:pt idx="12">
                  <c:v>84</c:v>
                </c:pt>
              </c:numCache>
            </c:numRef>
          </c:val>
          <c:extLst>
            <c:ext xmlns:c16="http://schemas.microsoft.com/office/drawing/2014/chart" uri="{C3380CC4-5D6E-409C-BE32-E72D297353CC}">
              <c16:uniqueId val="{00000003-28A9-435F-8198-879B6D4EABF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251</c:v>
                </c:pt>
                <c:pt idx="3">
                  <c:v>276</c:v>
                </c:pt>
                <c:pt idx="6">
                  <c:v>221</c:v>
                </c:pt>
                <c:pt idx="9">
                  <c:v>254</c:v>
                </c:pt>
                <c:pt idx="12">
                  <c:v>207</c:v>
                </c:pt>
              </c:numCache>
            </c:numRef>
          </c:val>
          <c:extLst>
            <c:ext xmlns:c16="http://schemas.microsoft.com/office/drawing/2014/chart" uri="{C3380CC4-5D6E-409C-BE32-E72D297353CC}">
              <c16:uniqueId val="{00000004-28A9-435F-8198-879B6D4EABF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8A9-435F-8198-879B6D4EABF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8A9-435F-8198-879B6D4EABF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2011</c:v>
                </c:pt>
                <c:pt idx="3">
                  <c:v>1902</c:v>
                </c:pt>
                <c:pt idx="6">
                  <c:v>1903</c:v>
                </c:pt>
                <c:pt idx="9">
                  <c:v>1910</c:v>
                </c:pt>
                <c:pt idx="12">
                  <c:v>1927</c:v>
                </c:pt>
              </c:numCache>
            </c:numRef>
          </c:val>
          <c:extLst>
            <c:ext xmlns:c16="http://schemas.microsoft.com/office/drawing/2014/chart" uri="{C3380CC4-5D6E-409C-BE32-E72D297353CC}">
              <c16:uniqueId val="{00000007-28A9-435F-8198-879B6D4EABF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855</c:v>
                </c:pt>
                <c:pt idx="2">
                  <c:v>#N/A</c:v>
                </c:pt>
                <c:pt idx="3">
                  <c:v>#N/A</c:v>
                </c:pt>
                <c:pt idx="4">
                  <c:v>837</c:v>
                </c:pt>
                <c:pt idx="5">
                  <c:v>#N/A</c:v>
                </c:pt>
                <c:pt idx="6">
                  <c:v>#N/A</c:v>
                </c:pt>
                <c:pt idx="7">
                  <c:v>826</c:v>
                </c:pt>
                <c:pt idx="8">
                  <c:v>#N/A</c:v>
                </c:pt>
                <c:pt idx="9">
                  <c:v>#N/A</c:v>
                </c:pt>
                <c:pt idx="10">
                  <c:v>958</c:v>
                </c:pt>
                <c:pt idx="11">
                  <c:v>#N/A</c:v>
                </c:pt>
                <c:pt idx="12">
                  <c:v>#N/A</c:v>
                </c:pt>
                <c:pt idx="13">
                  <c:v>1014</c:v>
                </c:pt>
                <c:pt idx="14">
                  <c:v>#N/A</c:v>
                </c:pt>
              </c:numCache>
            </c:numRef>
          </c:val>
          <c:smooth val="0"/>
          <c:extLst>
            <c:ext xmlns:c16="http://schemas.microsoft.com/office/drawing/2014/chart" uri="{C3380CC4-5D6E-409C-BE32-E72D297353CC}">
              <c16:uniqueId val="{00000008-28A9-435F-8198-879B6D4EABF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16054</c:v>
                </c:pt>
                <c:pt idx="5">
                  <c:v>16918</c:v>
                </c:pt>
                <c:pt idx="8">
                  <c:v>16331</c:v>
                </c:pt>
                <c:pt idx="11">
                  <c:v>15320</c:v>
                </c:pt>
                <c:pt idx="14">
                  <c:v>14402</c:v>
                </c:pt>
              </c:numCache>
            </c:numRef>
          </c:val>
          <c:extLst>
            <c:ext xmlns:c16="http://schemas.microsoft.com/office/drawing/2014/chart" uri="{C3380CC4-5D6E-409C-BE32-E72D297353CC}">
              <c16:uniqueId val="{00000000-F138-42FF-979E-F35AAF84C6A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904</c:v>
                </c:pt>
                <c:pt idx="5">
                  <c:v>806</c:v>
                </c:pt>
                <c:pt idx="8">
                  <c:v>540</c:v>
                </c:pt>
                <c:pt idx="11">
                  <c:v>666</c:v>
                </c:pt>
                <c:pt idx="14">
                  <c:v>772</c:v>
                </c:pt>
              </c:numCache>
            </c:numRef>
          </c:val>
          <c:extLst>
            <c:ext xmlns:c16="http://schemas.microsoft.com/office/drawing/2014/chart" uri="{C3380CC4-5D6E-409C-BE32-E72D297353CC}">
              <c16:uniqueId val="{00000001-F138-42FF-979E-F35AAF84C6A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3262</c:v>
                </c:pt>
                <c:pt idx="5">
                  <c:v>4062</c:v>
                </c:pt>
                <c:pt idx="8">
                  <c:v>4384</c:v>
                </c:pt>
                <c:pt idx="11">
                  <c:v>4174</c:v>
                </c:pt>
                <c:pt idx="14">
                  <c:v>3001</c:v>
                </c:pt>
              </c:numCache>
            </c:numRef>
          </c:val>
          <c:extLst>
            <c:ext xmlns:c16="http://schemas.microsoft.com/office/drawing/2014/chart" uri="{C3380CC4-5D6E-409C-BE32-E72D297353CC}">
              <c16:uniqueId val="{00000002-F138-42FF-979E-F35AAF84C6A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138-42FF-979E-F35AAF84C6A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138-42FF-979E-F35AAF84C6A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14</c:v>
                </c:pt>
                <c:pt idx="3">
                  <c:v>11</c:v>
                </c:pt>
                <c:pt idx="6">
                  <c:v>10</c:v>
                </c:pt>
                <c:pt idx="9">
                  <c:v>8</c:v>
                </c:pt>
                <c:pt idx="12">
                  <c:v>3</c:v>
                </c:pt>
              </c:numCache>
            </c:numRef>
          </c:val>
          <c:extLst>
            <c:ext xmlns:c16="http://schemas.microsoft.com/office/drawing/2014/chart" uri="{C3380CC4-5D6E-409C-BE32-E72D297353CC}">
              <c16:uniqueId val="{00000005-F138-42FF-979E-F35AAF84C6A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2032</c:v>
                </c:pt>
                <c:pt idx="3">
                  <c:v>2268</c:v>
                </c:pt>
                <c:pt idx="6">
                  <c:v>2622</c:v>
                </c:pt>
                <c:pt idx="9">
                  <c:v>2955</c:v>
                </c:pt>
                <c:pt idx="12">
                  <c:v>3015</c:v>
                </c:pt>
              </c:numCache>
            </c:numRef>
          </c:val>
          <c:extLst>
            <c:ext xmlns:c16="http://schemas.microsoft.com/office/drawing/2014/chart" uri="{C3380CC4-5D6E-409C-BE32-E72D297353CC}">
              <c16:uniqueId val="{00000006-F138-42FF-979E-F35AAF84C6A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442</c:v>
                </c:pt>
                <c:pt idx="3">
                  <c:v>440</c:v>
                </c:pt>
                <c:pt idx="6">
                  <c:v>470</c:v>
                </c:pt>
                <c:pt idx="9">
                  <c:v>405</c:v>
                </c:pt>
                <c:pt idx="12">
                  <c:v>451</c:v>
                </c:pt>
              </c:numCache>
            </c:numRef>
          </c:val>
          <c:extLst>
            <c:ext xmlns:c16="http://schemas.microsoft.com/office/drawing/2014/chart" uri="{C3380CC4-5D6E-409C-BE32-E72D297353CC}">
              <c16:uniqueId val="{00000007-F138-42FF-979E-F35AAF84C6A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3209</c:v>
                </c:pt>
                <c:pt idx="3">
                  <c:v>2989</c:v>
                </c:pt>
                <c:pt idx="6">
                  <c:v>1711</c:v>
                </c:pt>
                <c:pt idx="9">
                  <c:v>2225</c:v>
                </c:pt>
                <c:pt idx="12">
                  <c:v>2261</c:v>
                </c:pt>
              </c:numCache>
            </c:numRef>
          </c:val>
          <c:extLst>
            <c:ext xmlns:c16="http://schemas.microsoft.com/office/drawing/2014/chart" uri="{C3380CC4-5D6E-409C-BE32-E72D297353CC}">
              <c16:uniqueId val="{00000008-F138-42FF-979E-F35AAF84C6A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1987</c:v>
                </c:pt>
                <c:pt idx="6">
                  <c:v>1979</c:v>
                </c:pt>
                <c:pt idx="9">
                  <c:v>1847</c:v>
                </c:pt>
                <c:pt idx="12">
                  <c:v>1715</c:v>
                </c:pt>
              </c:numCache>
            </c:numRef>
          </c:val>
          <c:extLst>
            <c:ext xmlns:c16="http://schemas.microsoft.com/office/drawing/2014/chart" uri="{C3380CC4-5D6E-409C-BE32-E72D297353CC}">
              <c16:uniqueId val="{00000009-F138-42FF-979E-F35AAF84C6A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18113</c:v>
                </c:pt>
                <c:pt idx="3">
                  <c:v>18027</c:v>
                </c:pt>
                <c:pt idx="6">
                  <c:v>18839</c:v>
                </c:pt>
                <c:pt idx="9">
                  <c:v>18565</c:v>
                </c:pt>
                <c:pt idx="12">
                  <c:v>17907</c:v>
                </c:pt>
              </c:numCache>
            </c:numRef>
          </c:val>
          <c:extLst>
            <c:ext xmlns:c16="http://schemas.microsoft.com/office/drawing/2014/chart" uri="{C3380CC4-5D6E-409C-BE32-E72D297353CC}">
              <c16:uniqueId val="{0000000A-F138-42FF-979E-F35AAF84C6A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3591</c:v>
                </c:pt>
                <c:pt idx="2">
                  <c:v>#N/A</c:v>
                </c:pt>
                <c:pt idx="3">
                  <c:v>#N/A</c:v>
                </c:pt>
                <c:pt idx="4">
                  <c:v>3936</c:v>
                </c:pt>
                <c:pt idx="5">
                  <c:v>#N/A</c:v>
                </c:pt>
                <c:pt idx="6">
                  <c:v>#N/A</c:v>
                </c:pt>
                <c:pt idx="7">
                  <c:v>4376</c:v>
                </c:pt>
                <c:pt idx="8">
                  <c:v>#N/A</c:v>
                </c:pt>
                <c:pt idx="9">
                  <c:v>#N/A</c:v>
                </c:pt>
                <c:pt idx="10">
                  <c:v>5844</c:v>
                </c:pt>
                <c:pt idx="11">
                  <c:v>#N/A</c:v>
                </c:pt>
                <c:pt idx="12">
                  <c:v>#N/A</c:v>
                </c:pt>
                <c:pt idx="13">
                  <c:v>7177</c:v>
                </c:pt>
                <c:pt idx="14">
                  <c:v>#N/A</c:v>
                </c:pt>
              </c:numCache>
            </c:numRef>
          </c:val>
          <c:smooth val="0"/>
          <c:extLst>
            <c:ext xmlns:c16="http://schemas.microsoft.com/office/drawing/2014/chart" uri="{C3380CC4-5D6E-409C-BE32-E72D297353CC}">
              <c16:uniqueId val="{0000000B-F138-42FF-979E-F35AAF84C6A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2333</c:v>
                </c:pt>
                <c:pt idx="1">
                  <c:v>1877</c:v>
                </c:pt>
                <c:pt idx="2">
                  <c:v>1115</c:v>
                </c:pt>
              </c:numCache>
            </c:numRef>
          </c:val>
          <c:extLst>
            <c:ext xmlns:c16="http://schemas.microsoft.com/office/drawing/2014/chart" uri="{C3380CC4-5D6E-409C-BE32-E72D297353CC}">
              <c16:uniqueId val="{00000000-9C4A-4E6C-B00D-66D761849B9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123</c:v>
                </c:pt>
                <c:pt idx="1">
                  <c:v>123</c:v>
                </c:pt>
                <c:pt idx="2">
                  <c:v>216</c:v>
                </c:pt>
              </c:numCache>
            </c:numRef>
          </c:val>
          <c:extLst>
            <c:ext xmlns:c16="http://schemas.microsoft.com/office/drawing/2014/chart" uri="{C3380CC4-5D6E-409C-BE32-E72D297353CC}">
              <c16:uniqueId val="{00000001-9C4A-4E6C-B00D-66D761849B9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301</c:v>
                </c:pt>
                <c:pt idx="1">
                  <c:v>378</c:v>
                </c:pt>
                <c:pt idx="2">
                  <c:v>422</c:v>
                </c:pt>
              </c:numCache>
            </c:numRef>
          </c:val>
          <c:extLst>
            <c:ext xmlns:c16="http://schemas.microsoft.com/office/drawing/2014/chart" uri="{C3380CC4-5D6E-409C-BE32-E72D297353CC}">
              <c16:uniqueId val="{00000002-9C4A-4E6C-B00D-66D761849B9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千葉県八街市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実質公債費比率の分子は、北総中央用水建設負担金の元金償還開始による増加の影響で、債務負担行為に基づく支出額の増加が続いており、令和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年度においても増加。</a:t>
          </a:r>
        </a:p>
        <a:p>
          <a:r>
            <a:rPr kumimoji="1" lang="ja-JP" altLang="en-US" sz="1400">
              <a:solidFill>
                <a:sysClr val="windowText" lastClr="000000"/>
              </a:solidFill>
              <a:latin typeface="ＭＳ ゴシック" pitchFamily="49" charset="-128"/>
              <a:ea typeface="ＭＳ ゴシック" pitchFamily="49" charset="-128"/>
            </a:rPr>
            <a:t>今後、元利償還金は令和</a:t>
          </a:r>
          <a:r>
            <a:rPr kumimoji="1" lang="en-US" altLang="ja-JP" sz="1400">
              <a:solidFill>
                <a:sysClr val="windowText" lastClr="000000"/>
              </a:solidFill>
              <a:latin typeface="ＭＳ ゴシック" pitchFamily="49" charset="-128"/>
              <a:ea typeface="ＭＳ ゴシック" pitchFamily="49" charset="-128"/>
            </a:rPr>
            <a:t>7</a:t>
          </a:r>
          <a:r>
            <a:rPr kumimoji="1" lang="ja-JP" altLang="en-US" sz="1400">
              <a:solidFill>
                <a:sysClr val="windowText" lastClr="000000"/>
              </a:solidFill>
              <a:latin typeface="ＭＳ ゴシック" pitchFamily="49" charset="-128"/>
              <a:ea typeface="ＭＳ ゴシック" pitchFamily="49" charset="-128"/>
            </a:rPr>
            <a:t>年度に一時的に減少するが、その後は増加に転じ、臨時財政対策債借入額の減少により、算入公債費等の減少が予想されることから、実質公債費比率の分子は増加傾向が続く可能性が高く、公債費負担の中長期的な平準化の観点、及び借入利率上昇の傾向から、適正な起債の活用に努める必要がある。</a:t>
          </a: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満期一括償還地方債の該当無し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千葉県八街市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将来負担比率の分子は令和元年度より、小中学校空調設備整備事業･災害復旧事業による地方債現在高の増から増加に転じた。</a:t>
          </a:r>
        </a:p>
        <a:p>
          <a:r>
            <a:rPr kumimoji="1" lang="ja-JP" altLang="en-US" sz="1400">
              <a:solidFill>
                <a:sysClr val="windowText" lastClr="000000"/>
              </a:solidFill>
              <a:latin typeface="ＭＳ ゴシック" pitchFamily="49" charset="-128"/>
              <a:ea typeface="ＭＳ ゴシック" pitchFamily="49" charset="-128"/>
            </a:rPr>
            <a:t>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は臨時財政対策債の影響により地方債現在高が減少する一方、一部事務組合等の地方債償還に係る負担等見込額の増加及び退職手当支給予定額に係る一般会計等負担見込額の増加により将来負担額が増加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また、充当可能基金の減少及び臨時財政対策債借入額の減少に伴い基準財政需要額算入見込額の減少等により将来負担比率の分子は増加となった。</a:t>
          </a:r>
        </a:p>
        <a:p>
          <a:r>
            <a:rPr kumimoji="1" lang="ja-JP" altLang="en-US" sz="1400">
              <a:solidFill>
                <a:sysClr val="windowText" lastClr="000000"/>
              </a:solidFill>
              <a:latin typeface="ＭＳ ゴシック" pitchFamily="49" charset="-128"/>
              <a:ea typeface="ＭＳ ゴシック" pitchFamily="49" charset="-128"/>
            </a:rPr>
            <a:t>今後の改善に向け、事務事業の見直しによる充当可能基金の確保及び緊急度・住民ニーズを的確に把握した事業の選択により、起債に大きく頼ることのない財政運営に努める。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千葉県八街市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財政調整基金の減少による影響で基金全体は減少した。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以降、財政調整基金は減少していくことが予想される。まずは歳入の改善策と歳出削減策を示し、財政調整基金を確保するとともに、公共施設等整備基金のコンスタントな積立によって公共施設の老朽化に備え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落花生の郷やちまた応援寄附金によるまちづくり基金：前年度に納入のあったふるさと納税を原資とし、様々なまちづくり事業に充当される。具体的には、土地、道路、交通、交通安全、消防･救急、防災･防犯、健康づくり、福祉、子育て、自然、環境、教育、文化、スポーツ、農業、商工業、協働、コミュニティ育成、市民サービスに対して寄付された方の意向を元に充当され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公共施設等整備基金：公用又は公共用に供する施設等の整備、改修及び維持修繕に要する経費の財源に充当される。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森林環境整備基金：本市が譲与を受ける森林環境譲与税のうち、当年度事業へ充当する分を除いた額を積み立て、翌年度以降の森林環境の整備やその促進に要する経費の財源に充当される。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落花生の郷やちまた応援寄附金によるまちづくり基金の基金額減少は前年の寄付額の減少によるものである。公共施設等整備基金は歳計剰余金の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割を目標に積立を行っていく予定となっており、令和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年度においては令和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年度歳計剰余金の約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割である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5,018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万円を積み立てたことで増加した。森林環境整備基金は、保安林整備事業や小中学校机椅子購入事業の実施に活用し、残額を翌年度以降の実施事業の財源とするために積み立てたことで増加した</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落花生の郷やちまた応援寄附金によるまちづくり基金は、前年の寄付額がそれ以前よりも減少した影響により減少した。今後は利用可能なふるさと納税サイトが増えることから、増加していくと思われる。公共施設等整備基金は公共施設総合管理計画等と連動して取り崩しがなされ、地方債等の活用により増加しているが、今後は地方債の借入利率の増加も見込まれることから、取崩しについても検討を行う。森林環境整備基金は、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保安林整備事業等が進展しなかったことから、残額を積み立てることで増額する見込みである。今後はこの森林整備事業の状況を踏まえながら、充当可能な事業を予算化していく予定であり、基金額は増減を繰り返すと思われ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年度実質収支額のうち、地方自治法第</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の規定に伴い、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千万円を編入した。歳出予算の増加により基金繰入金が大幅に増加し、財政調整基金額は大きく減少した。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年度は事務事業の改善等により、財政調整基金の残高が増加する見込みである。財政調整基金の残高は、標準財政規模の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割程度を目標としているが、義務的経費を中心とした歳出の増加により、目標達成は難しい状況にある。今後も引き続き歳入歳出それぞれで改善策を示し、基金の積立額の増加に努める。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年度普通交付税の再算定において、臨時財政対策債償還基金費が追加交付されたことから、当該交付分を減債基金に積立したことにより増加した。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年度及び</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ける普通交付税の臨時財政対策債償還費分の前倒し交付であることから、それぞれの年度において半分ずつ取り崩しを行う予定である。残りの基金額については、今後の公共施設のあり方を検討していきながら、適切な時期に取り崩しを行っ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千葉県八街市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66,631
62,612
74.94
26,185,096
25,414,263
751,205
14,524,773
17,906,945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財政力指数について、類似団体平均を上回る</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0.62</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となっているものの、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交付税に依存する状況が続いている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普通交付税における需要科目の増加により、令和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年度以降は悪化</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が続いていたが、令和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住宅の増による固定資産税</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及び</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定額減税の減収補填による地方特例交付金の増加等の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影響により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基準財政収入額が増加し、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前年度から横ばいとなった。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今後の改善に向け、税の徴収強化等による税収増加等による歳入確保に努める。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20864</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64514"/>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107241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20864</xdr:rowOff>
    </xdr:from>
    <xdr:to>
      <xdr:col>24</xdr:col>
      <xdr:colOff>12700</xdr:colOff>
      <xdr:row>37</xdr:row>
      <xdr:rowOff>20864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6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55336</xdr:rowOff>
    </xdr:from>
    <xdr:to>
      <xdr:col>23</xdr:col>
      <xdr:colOff>133350</xdr:colOff>
      <xdr:row>37</xdr:row>
      <xdr:rowOff>55336</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3989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82749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40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157843</xdr:rowOff>
    </xdr:from>
    <xdr:to>
      <xdr:col>19</xdr:col>
      <xdr:colOff>133350</xdr:colOff>
      <xdr:row>37</xdr:row>
      <xdr:rowOff>55336</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3300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123372</xdr:rowOff>
    </xdr:from>
    <xdr:to>
      <xdr:col>15</xdr:col>
      <xdr:colOff>82550</xdr:colOff>
      <xdr:row>36</xdr:row>
      <xdr:rowOff>157843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2955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54428</xdr:rowOff>
    </xdr:from>
    <xdr:to>
      <xdr:col>11</xdr:col>
      <xdr:colOff>31750</xdr:colOff>
      <xdr:row>36</xdr:row>
      <xdr:rowOff>123372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2266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143328</xdr:rowOff>
    </xdr:from>
    <xdr:to>
      <xdr:col>7</xdr:col>
      <xdr:colOff>31750</xdr:colOff>
      <xdr:row>39</xdr:row>
      <xdr:rowOff>73478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58255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4536</xdr:rowOff>
    </xdr:from>
    <xdr:to>
      <xdr:col>23</xdr:col>
      <xdr:colOff>184150</xdr:colOff>
      <xdr:row>37</xdr:row>
      <xdr:rowOff>106136</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97263</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26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4536</xdr:rowOff>
    </xdr:from>
    <xdr:to>
      <xdr:col>19</xdr:col>
      <xdr:colOff>184150</xdr:colOff>
      <xdr:row>37</xdr:row>
      <xdr:rowOff>106136</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116313</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117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107043</xdr:rowOff>
    </xdr:from>
    <xdr:to>
      <xdr:col>15</xdr:col>
      <xdr:colOff>133350</xdr:colOff>
      <xdr:row>37</xdr:row>
      <xdr:rowOff>37193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47370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04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72572</xdr:rowOff>
    </xdr:from>
    <xdr:to>
      <xdr:col>11</xdr:col>
      <xdr:colOff>82550</xdr:colOff>
      <xdr:row>37</xdr:row>
      <xdr:rowOff>2722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12899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01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3628</xdr:rowOff>
    </xdr:from>
    <xdr:to>
      <xdr:col>7</xdr:col>
      <xdr:colOff>31750</xdr:colOff>
      <xdr:row>36</xdr:row>
      <xdr:rowOff>105228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115405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594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年度以降は増加が続いており、令和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類似団体平均を上回る</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101.6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原因として</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物価の高騰に伴う人件費や物件費の増、障害者自立支援給付事業費の増加による扶助費の増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、一部事務組合への負担金増による補助費の増加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等の影響</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が大きい。</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今後の改善に向け、各種手数料の見直しによる歳入確保や事務事業の見直しによる歳出削減を実施し、歳入と歳出の均衡化を図る。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76205"/>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15892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75582</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7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103188</xdr:rowOff>
    </xdr:from>
    <xdr:to>
      <xdr:col>23</xdr:col>
      <xdr:colOff>133350</xdr:colOff>
      <xdr:row>67</xdr:row>
      <xdr:rowOff>7620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247438"/>
          <a:ext cx="838200" cy="24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47324</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48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111760</xdr:rowOff>
    </xdr:from>
    <xdr:to>
      <xdr:col>19</xdr:col>
      <xdr:colOff>133350</xdr:colOff>
      <xdr:row>65</xdr:row>
      <xdr:rowOff>103188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084560"/>
          <a:ext cx="889000" cy="1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120332</xdr:rowOff>
    </xdr:from>
    <xdr:to>
      <xdr:col>15</xdr:col>
      <xdr:colOff>82550</xdr:colOff>
      <xdr:row>64</xdr:row>
      <xdr:rowOff>111760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921682"/>
          <a:ext cx="889000" cy="1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163212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120332</xdr:rowOff>
    </xdr:from>
    <xdr:to>
      <xdr:col>11</xdr:col>
      <xdr:colOff>31750</xdr:colOff>
      <xdr:row>64</xdr:row>
      <xdr:rowOff>160020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921682"/>
          <a:ext cx="889000" cy="2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131445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141622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9859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128270</xdr:rowOff>
    </xdr:from>
    <xdr:to>
      <xdr:col>23</xdr:col>
      <xdr:colOff>184150</xdr:colOff>
      <xdr:row>67</xdr:row>
      <xdr:rowOff>58420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24147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33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52388</xdr:rowOff>
    </xdr:from>
    <xdr:to>
      <xdr:col>19</xdr:col>
      <xdr:colOff>184150</xdr:colOff>
      <xdr:row>65</xdr:row>
      <xdr:rowOff>153988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138765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8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60960</xdr:rowOff>
    </xdr:from>
    <xdr:to>
      <xdr:col>15</xdr:col>
      <xdr:colOff>133350</xdr:colOff>
      <xdr:row>64</xdr:row>
      <xdr:rowOff>162560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147337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69532</xdr:rowOff>
    </xdr:from>
    <xdr:to>
      <xdr:col>11</xdr:col>
      <xdr:colOff>82550</xdr:colOff>
      <xdr:row>63</xdr:row>
      <xdr:rowOff>171132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155909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[131,731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人件費、委託料等の物件費が少ないことから類似団体</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平均</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下回っている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が、いずれの項目も増加し、人口</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131,731</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円となっている。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退職手当組合負担金の算定方法の変更による人件費の増額、児童クラブ管理運営業務、予防接種業務、ごみ焼却施設管理業務等の委託料の増加や給食用賄材料費の増加に伴う物件費の増額が主な要因である。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今後も増加傾向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続く</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ことが見込まれるため</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事務事業の見直しを行い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歳出削減に努めていく必要がある。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88342</xdr:rowOff>
    </xdr:from>
    <xdr:to>
      <xdr:col>23</xdr:col>
      <xdr:colOff>133350</xdr:colOff>
      <xdr:row>89</xdr:row>
      <xdr:rowOff>78054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4147242"/>
          <a:ext cx="0" cy="11898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50131</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30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78054</xdr:rowOff>
    </xdr:from>
    <xdr:to>
      <xdr:col>24</xdr:col>
      <xdr:colOff>12700</xdr:colOff>
      <xdr:row>89</xdr:row>
      <xdr:rowOff>78054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33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3269</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890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88342</xdr:rowOff>
    </xdr:from>
    <xdr:to>
      <xdr:col>24</xdr:col>
      <xdr:colOff>12700</xdr:colOff>
      <xdr:row>82</xdr:row>
      <xdr:rowOff>88342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4147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73949</xdr:rowOff>
    </xdr:from>
    <xdr:to>
      <xdr:col>23</xdr:col>
      <xdr:colOff>133350</xdr:colOff>
      <xdr:row>82</xdr:row>
      <xdr:rowOff>134268</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132849"/>
          <a:ext cx="838200" cy="6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63591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465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91514</xdr:rowOff>
    </xdr:from>
    <xdr:to>
      <xdr:col>23</xdr:col>
      <xdr:colOff>184150</xdr:colOff>
      <xdr:row>85</xdr:row>
      <xdr:rowOff>21664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49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73949</xdr:rowOff>
    </xdr:from>
    <xdr:to>
      <xdr:col>19</xdr:col>
      <xdr:colOff>133350</xdr:colOff>
      <xdr:row>82</xdr:row>
      <xdr:rowOff>98476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132849"/>
          <a:ext cx="889000" cy="2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20560</xdr:rowOff>
    </xdr:from>
    <xdr:to>
      <xdr:col>19</xdr:col>
      <xdr:colOff>184150</xdr:colOff>
      <xdr:row>84</xdr:row>
      <xdr:rowOff>122160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42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106937</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50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64639</xdr:rowOff>
    </xdr:from>
    <xdr:to>
      <xdr:col>15</xdr:col>
      <xdr:colOff>82550</xdr:colOff>
      <xdr:row>82</xdr:row>
      <xdr:rowOff>98476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123539"/>
          <a:ext cx="889000" cy="3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9381</xdr:rowOff>
    </xdr:from>
    <xdr:to>
      <xdr:col>15</xdr:col>
      <xdr:colOff>133350</xdr:colOff>
      <xdr:row>84</xdr:row>
      <xdr:rowOff>110981</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41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95758</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4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39117</xdr:rowOff>
    </xdr:from>
    <xdr:to>
      <xdr:col>11</xdr:col>
      <xdr:colOff>31750</xdr:colOff>
      <xdr:row>82</xdr:row>
      <xdr:rowOff>64639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98017"/>
          <a:ext cx="889000" cy="2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151453</xdr:rowOff>
    </xdr:from>
    <xdr:to>
      <xdr:col>11</xdr:col>
      <xdr:colOff>82550</xdr:colOff>
      <xdr:row>84</xdr:row>
      <xdr:rowOff>81603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38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66380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46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58113</xdr:rowOff>
    </xdr:from>
    <xdr:to>
      <xdr:col>7</xdr:col>
      <xdr:colOff>31750</xdr:colOff>
      <xdr:row>83</xdr:row>
      <xdr:rowOff>159713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28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144490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37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83468</xdr:rowOff>
    </xdr:from>
    <xdr:to>
      <xdr:col>23</xdr:col>
      <xdr:colOff>184150</xdr:colOff>
      <xdr:row>83</xdr:row>
      <xdr:rowOff>13618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14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4745</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063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23149</xdr:rowOff>
    </xdr:from>
    <xdr:to>
      <xdr:col>19</xdr:col>
      <xdr:colOff>184150</xdr:colOff>
      <xdr:row>82</xdr:row>
      <xdr:rowOff>124749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8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134926</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850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47676</xdr:rowOff>
    </xdr:from>
    <xdr:to>
      <xdr:col>15</xdr:col>
      <xdr:colOff>133350</xdr:colOff>
      <xdr:row>82</xdr:row>
      <xdr:rowOff>149276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10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159453</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875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13839</xdr:rowOff>
    </xdr:from>
    <xdr:to>
      <xdr:col>11</xdr:col>
      <xdr:colOff>82550</xdr:colOff>
      <xdr:row>82</xdr:row>
      <xdr:rowOff>115439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07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125616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84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159767</xdr:rowOff>
    </xdr:from>
    <xdr:to>
      <xdr:col>7</xdr:col>
      <xdr:colOff>31750</xdr:colOff>
      <xdr:row>82</xdr:row>
      <xdr:rowOff>89917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04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100094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81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給与水準は人事院勧告に従って上下しており、類似団体の平均、全国市平均を若干上回る数値で推移している。ただ、千葉県内の他市と比較するとかなり低い水準となっている。今後も国の動向を注視し、給与の適正化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33564</xdr:rowOff>
    </xdr:from>
    <xdr:to>
      <xdr:col>81</xdr:col>
      <xdr:colOff>44450</xdr:colOff>
      <xdr:row>87</xdr:row>
      <xdr:rowOff>68036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94971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136979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9841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87</xdr:row>
      <xdr:rowOff>136979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9841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87</xdr:row>
      <xdr:rowOff>85271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9841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86179</xdr:rowOff>
    </xdr:from>
    <xdr:to>
      <xdr:col>73</xdr:col>
      <xdr:colOff>44450</xdr:colOff>
      <xdr:row>88</xdr:row>
      <xdr:rowOff>16329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17236</xdr:rowOff>
    </xdr:from>
    <xdr:to>
      <xdr:col>68</xdr:col>
      <xdr:colOff>203200</xdr:colOff>
      <xdr:row>87</xdr:row>
      <xdr:rowOff>118836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類似団体平均、千葉県平均をともに下回</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る</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7.41</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人となっており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、過去</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年間で増加傾向となっている。令和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年度は退職者数が多かった一方で、新規採用者数が比較的少なかったことから若干の減少となった。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これまで本市の定員管理は、目標を設定し職員数を着実に減らしてきた。その結果、現在の職員数はほぼ適正な規模となっているものと考えられる。現在の計画では、令和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日現在の職員数</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544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人を基準として、現状の職員数を維持していくことを基本としている。一方で人口減少の影響が想定され、この数値は今後徐々に増加していくことが予想される。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152944</xdr:rowOff>
    </xdr:from>
    <xdr:to>
      <xdr:col>81</xdr:col>
      <xdr:colOff>44450</xdr:colOff>
      <xdr:row>60</xdr:row>
      <xdr:rowOff>154094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439944"/>
          <a:ext cx="8382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75128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33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154094</xdr:rowOff>
    </xdr:from>
    <xdr:to>
      <xdr:col>77</xdr:col>
      <xdr:colOff>44450</xdr:colOff>
      <xdr:row>60</xdr:row>
      <xdr:rowOff>158690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441094"/>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4190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34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146050</xdr:rowOff>
    </xdr:from>
    <xdr:to>
      <xdr:col>72</xdr:col>
      <xdr:colOff>203200</xdr:colOff>
      <xdr:row>60</xdr:row>
      <xdr:rowOff>158690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33050"/>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161851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2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132262</xdr:rowOff>
    </xdr:from>
    <xdr:to>
      <xdr:col>68</xdr:col>
      <xdr:colOff>152400</xdr:colOff>
      <xdr:row>60</xdr:row>
      <xdr:rowOff>146050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19262"/>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151510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107846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102144</xdr:rowOff>
    </xdr:from>
    <xdr:to>
      <xdr:col>81</xdr:col>
      <xdr:colOff>95250</xdr:colOff>
      <xdr:row>61</xdr:row>
      <xdr:rowOff>32294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118671</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3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103294</xdr:rowOff>
    </xdr:from>
    <xdr:to>
      <xdr:col>77</xdr:col>
      <xdr:colOff>95250</xdr:colOff>
      <xdr:row>61</xdr:row>
      <xdr:rowOff>33444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43621</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159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107890</xdr:rowOff>
    </xdr:from>
    <xdr:to>
      <xdr:col>73</xdr:col>
      <xdr:colOff>44450</xdr:colOff>
      <xdr:row>61</xdr:row>
      <xdr:rowOff>38040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9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48217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16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95250</xdr:rowOff>
    </xdr:from>
    <xdr:to>
      <xdr:col>68</xdr:col>
      <xdr:colOff>203200</xdr:colOff>
      <xdr:row>61</xdr:row>
      <xdr:rowOff>25400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35577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81462</xdr:rowOff>
    </xdr:from>
    <xdr:to>
      <xdr:col>64</xdr:col>
      <xdr:colOff>152400</xdr:colOff>
      <xdr:row>61</xdr:row>
      <xdr:rowOff>11612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21789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類似団体平均を下回る</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7.1</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％となっており、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年度より上昇傾向が続いている。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増加した主な要因は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開始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北総中央用水土地改良事業建設費負担金の本格的な償還に伴う準元利償還金の増加</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年度も継続していることよる。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年度以降もクリーンセンター基幹改良事業に関する地方債の元金償還開始により上昇傾向となると予想される。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rPr>
            <a:t>今後の改善に向け、緊急度・住民ニーズを的確に把握した事業の選択により、起債に大きく頼ることのない財政運営に努める。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161572</xdr:rowOff>
    </xdr:from>
    <xdr:to>
      <xdr:col>81</xdr:col>
      <xdr:colOff>44450</xdr:colOff>
      <xdr:row>39</xdr:row>
      <xdr:rowOff>43745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676672"/>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166105</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5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148167</xdr:rowOff>
    </xdr:from>
    <xdr:to>
      <xdr:col>77</xdr:col>
      <xdr:colOff>44450</xdr:colOff>
      <xdr:row>38</xdr:row>
      <xdr:rowOff>161572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6632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68738</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134761</xdr:rowOff>
    </xdr:from>
    <xdr:to>
      <xdr:col>72</xdr:col>
      <xdr:colOff>203200</xdr:colOff>
      <xdr:row>38</xdr:row>
      <xdr:rowOff>148167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6498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28522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107950</xdr:rowOff>
    </xdr:from>
    <xdr:to>
      <xdr:col>68</xdr:col>
      <xdr:colOff>152400</xdr:colOff>
      <xdr:row>38</xdr:row>
      <xdr:rowOff>134761</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6230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28522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132944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164395</xdr:rowOff>
    </xdr:from>
    <xdr:to>
      <xdr:col>81</xdr:col>
      <xdr:colOff>95250</xdr:colOff>
      <xdr:row>39</xdr:row>
      <xdr:rowOff>94545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9472</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2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110772</xdr:rowOff>
    </xdr:from>
    <xdr:to>
      <xdr:col>77</xdr:col>
      <xdr:colOff>95250</xdr:colOff>
      <xdr:row>39</xdr:row>
      <xdr:rowOff>40922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51099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39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97367</xdr:rowOff>
    </xdr:from>
    <xdr:to>
      <xdr:col>73</xdr:col>
      <xdr:colOff>44450</xdr:colOff>
      <xdr:row>39</xdr:row>
      <xdr:rowOff>27517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37694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83961</xdr:rowOff>
    </xdr:from>
    <xdr:to>
      <xdr:col>68</xdr:col>
      <xdr:colOff>203200</xdr:colOff>
      <xdr:row>39</xdr:row>
      <xdr:rowOff>14111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24288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57150</xdr:rowOff>
    </xdr:from>
    <xdr:to>
      <xdr:col>64</xdr:col>
      <xdr:colOff>152400</xdr:colOff>
      <xdr:row>38</xdr:row>
      <xdr:rowOff>158750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168927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類似団体平均を上回</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る</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54.0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％となっており、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傾向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が続いている。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一部事務組合等の地方債償還に係る負担等見込み額の増及び</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退職手当支給予定額に係る一般会計の負担見込額が増加した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。また、充当可能基金の減及び臨時財政対策債借入額の減に伴う基準財政需要額算入見込額の減少により将来負担額の増加が生じた。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の改善に向け、地方債残高の増要因となる普通建設事業等の見直し及び財政調整基金の積立による充当可能基金の増額を行い、財政の健全化に努める。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89384</xdr:rowOff>
    </xdr:from>
    <xdr:to>
      <xdr:col>81</xdr:col>
      <xdr:colOff>44450</xdr:colOff>
      <xdr:row>17</xdr:row>
      <xdr:rowOff>19050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832584"/>
          <a:ext cx="838200" cy="10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162698</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20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137886</xdr:rowOff>
    </xdr:from>
    <xdr:to>
      <xdr:col>77</xdr:col>
      <xdr:colOff>44450</xdr:colOff>
      <xdr:row>16</xdr:row>
      <xdr:rowOff>89384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709636"/>
          <a:ext cx="889000" cy="12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90775</xdr:rowOff>
    </xdr:from>
    <xdr:to>
      <xdr:col>72</xdr:col>
      <xdr:colOff>203200</xdr:colOff>
      <xdr:row>15</xdr:row>
      <xdr:rowOff>137886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662525"/>
          <a:ext cx="8890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79526</xdr:rowOff>
    </xdr:from>
    <xdr:to>
      <xdr:col>73</xdr:col>
      <xdr:colOff>44450</xdr:colOff>
      <xdr:row>14</xdr:row>
      <xdr:rowOff>9676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78135</xdr:rowOff>
    </xdr:from>
    <xdr:to>
      <xdr:col>68</xdr:col>
      <xdr:colOff>152400</xdr:colOff>
      <xdr:row>15</xdr:row>
      <xdr:rowOff>90775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649885"/>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80433</xdr:rowOff>
    </xdr:from>
    <xdr:to>
      <xdr:col>68</xdr:col>
      <xdr:colOff>203200</xdr:colOff>
      <xdr:row>15</xdr:row>
      <xdr:rowOff>10583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20760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121877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139700</xdr:rowOff>
    </xdr:from>
    <xdr:to>
      <xdr:col>81</xdr:col>
      <xdr:colOff>95250</xdr:colOff>
      <xdr:row>17</xdr:row>
      <xdr:rowOff>69850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111777</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38584</xdr:rowOff>
    </xdr:from>
    <xdr:to>
      <xdr:col>77</xdr:col>
      <xdr:colOff>95250</xdr:colOff>
      <xdr:row>16</xdr:row>
      <xdr:rowOff>140184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78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124961</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868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87086</xdr:rowOff>
    </xdr:from>
    <xdr:to>
      <xdr:col>73</xdr:col>
      <xdr:colOff>44450</xdr:colOff>
      <xdr:row>16</xdr:row>
      <xdr:rowOff>17236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65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2013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74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39975</xdr:rowOff>
    </xdr:from>
    <xdr:to>
      <xdr:col>68</xdr:col>
      <xdr:colOff>203200</xdr:colOff>
      <xdr:row>15</xdr:row>
      <xdr:rowOff>141575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61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126352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69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27335</xdr:rowOff>
    </xdr:from>
    <xdr:to>
      <xdr:col>64</xdr:col>
      <xdr:colOff>152400</xdr:colOff>
      <xdr:row>15</xdr:row>
      <xdr:rowOff>128935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5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113712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6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千葉県八街市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66,631
62,612
74.94
26,185,096
25,414,263
751,205
14,524,773
17,906,945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人件費に係る経常収支比率は類似団体平均と比べ高い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年度は人件費自体は若干増加したが、分母である経常一般財源の金額が増加したため減少となっている。令和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年度以降は再任用職員・会計年度任用職員人件費の増加による上昇であり、令和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年度は退職手当組合負担金の算定方法の変更等により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ポイントの増加となった。今後の改善に向け、行財政改革等への取組を通じて人件費の削減に努める。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134620</xdr:rowOff>
    </xdr:from>
    <xdr:to>
      <xdr:col>24</xdr:col>
      <xdr:colOff>25400</xdr:colOff>
      <xdr:row>39</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497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104140</xdr:rowOff>
    </xdr:from>
    <xdr:to>
      <xdr:col>19</xdr:col>
      <xdr:colOff>187325</xdr:colOff>
      <xdr:row>38</xdr:row>
      <xdr:rowOff>134620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192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43180</xdr:rowOff>
    </xdr:from>
    <xdr:to>
      <xdr:col>15</xdr:col>
      <xdr:colOff>98425</xdr:colOff>
      <xdr:row>38</xdr:row>
      <xdr:rowOff>104140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582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43180</xdr:rowOff>
    </xdr:from>
    <xdr:to>
      <xdr:col>11</xdr:col>
      <xdr:colOff>9525</xdr:colOff>
      <xdr:row>38</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582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138447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26670</xdr:rowOff>
    </xdr:from>
    <xdr:to>
      <xdr:col>24</xdr:col>
      <xdr:colOff>76200</xdr:colOff>
      <xdr:row>39</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170197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83820</xdr:rowOff>
    </xdr:from>
    <xdr:to>
      <xdr:col>20</xdr:col>
      <xdr:colOff>38100</xdr:colOff>
      <xdr:row>39</xdr:row>
      <xdr:rowOff>13970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170197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8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53340</xdr:rowOff>
    </xdr:from>
    <xdr:to>
      <xdr:col>15</xdr:col>
      <xdr:colOff>149225</xdr:colOff>
      <xdr:row>38</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139717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163830</xdr:rowOff>
    </xdr:from>
    <xdr:to>
      <xdr:col>11</xdr:col>
      <xdr:colOff>60325</xdr:colOff>
      <xdr:row>38</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78757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68580</xdr:rowOff>
    </xdr:from>
    <xdr:to>
      <xdr:col>6</xdr:col>
      <xdr:colOff>171450</xdr:colOff>
      <xdr:row>38</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154957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物件費に係る経常収支比率は類似団体平均と比べ高い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年度においては接種件数の増による予防接種業務等の委託料の増加等により、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ポイントの増加となった。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今後の改善に向け、電気料金や各種委託の契約内容の見直し等を図り、物件費の削減に努める。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95250</xdr:rowOff>
    </xdr:from>
    <xdr:to>
      <xdr:col>82</xdr:col>
      <xdr:colOff>107950</xdr:colOff>
      <xdr:row>20</xdr:row>
      <xdr:rowOff>139700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3528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57150</xdr:rowOff>
    </xdr:from>
    <xdr:to>
      <xdr:col>78</xdr:col>
      <xdr:colOff>69850</xdr:colOff>
      <xdr:row>19</xdr:row>
      <xdr:rowOff>95250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314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50800</xdr:rowOff>
    </xdr:from>
    <xdr:to>
      <xdr:col>73</xdr:col>
      <xdr:colOff>180975</xdr:colOff>
      <xdr:row>19</xdr:row>
      <xdr:rowOff>57150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1369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50800</xdr:rowOff>
    </xdr:from>
    <xdr:to>
      <xdr:col>69</xdr:col>
      <xdr:colOff>92075</xdr:colOff>
      <xdr:row>18</xdr:row>
      <xdr:rowOff>114300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36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60977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124477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88900</xdr:rowOff>
    </xdr:from>
    <xdr:to>
      <xdr:col>82</xdr:col>
      <xdr:colOff>158750</xdr:colOff>
      <xdr:row>21</xdr:row>
      <xdr:rowOff>19050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51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60977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44450</xdr:rowOff>
    </xdr:from>
    <xdr:to>
      <xdr:col>78</xdr:col>
      <xdr:colOff>120650</xdr:colOff>
      <xdr:row>19</xdr:row>
      <xdr:rowOff>146050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30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130827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8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6350</xdr:rowOff>
    </xdr:from>
    <xdr:to>
      <xdr:col>74</xdr:col>
      <xdr:colOff>31750</xdr:colOff>
      <xdr:row>19</xdr:row>
      <xdr:rowOff>107950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6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92727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5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0</xdr:rowOff>
    </xdr:from>
    <xdr:to>
      <xdr:col>69</xdr:col>
      <xdr:colOff>142875</xdr:colOff>
      <xdr:row>18</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63500</xdr:rowOff>
    </xdr:from>
    <xdr:to>
      <xdr:col>65</xdr:col>
      <xdr:colOff>53975</xdr:colOff>
      <xdr:row>18</xdr:row>
      <xdr:rowOff>165100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149877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3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扶助費に係る経常収支比率は類似団体平均と比較して高い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年度に続き令和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年度においても障害者自立支援給付事業費の市内事業所の増加に伴う利用費の増、高齢化に伴う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歳以上人口の増等の理由により、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ポイントの増加となった。今後の改善に向け、資格審査等の適正化等により、財政を圧迫する上昇傾向に歯止めをかけるよう努める。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161290</xdr:rowOff>
    </xdr:from>
    <xdr:to>
      <xdr:col>24</xdr:col>
      <xdr:colOff>25400</xdr:colOff>
      <xdr:row>58</xdr:row>
      <xdr:rowOff>17272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93394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140733</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99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161290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842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37101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95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78994</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8425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5842</xdr:rowOff>
    </xdr:from>
    <xdr:to>
      <xdr:col>11</xdr:col>
      <xdr:colOff>9525</xdr:colOff>
      <xdr:row>57</xdr:row>
      <xdr:rowOff>78994</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7784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162831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91965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137922</xdr:rowOff>
    </xdr:from>
    <xdr:to>
      <xdr:col>24</xdr:col>
      <xdr:colOff>76200</xdr:colOff>
      <xdr:row>58</xdr:row>
      <xdr:rowOff>68072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9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109999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88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110490</xdr:rowOff>
    </xdr:from>
    <xdr:to>
      <xdr:col>20</xdr:col>
      <xdr:colOff>38100</xdr:colOff>
      <xdr:row>58</xdr:row>
      <xdr:rowOff>40640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25417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28194</xdr:rowOff>
    </xdr:from>
    <xdr:to>
      <xdr:col>11</xdr:col>
      <xdr:colOff>60325</xdr:colOff>
      <xdr:row>57</xdr:row>
      <xdr:rowOff>129794</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114571</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126492</xdr:rowOff>
    </xdr:from>
    <xdr:to>
      <xdr:col>6</xdr:col>
      <xdr:colOff>171450</xdr:colOff>
      <xdr:row>57</xdr:row>
      <xdr:rowOff>56642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41419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維持補修費及び特別会計への繰出金等により構成されるその他に係る経常収支比率は、類似団体平均を上回り、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lang="ja-JP" altLang="en-US" sz="1300" b="0" i="0" u="none" strike="noStrike" baseline="0">
              <a:solidFill>
                <a:sysClr val="windowText" lastClr="000000"/>
              </a:solidFill>
              <a:latin typeface="ＭＳ Ｐゴシック" panose="020B0600070205080204" pitchFamily="50" charset="-128"/>
              <a:ea typeface="ＭＳ Ｐゴシック" panose="020B0600070205080204" pitchFamily="50" charset="-128"/>
              <a:cs typeface="+mn-cs"/>
            </a:rPr>
            <a:t>後期高齢者医療広域連合に対する定率市町村負担金の増加より、後期高齢者医療特別会計への繰出金が増加した影響等により、</a:t>
          </a:r>
          <a:r>
            <a:rPr lang="en-US" altLang="ja-JP" sz="1300" b="0" i="0" u="none" strike="noStrike" baseline="0">
              <a:solidFill>
                <a:sysClr val="windowText" lastClr="000000"/>
              </a:solidFill>
              <a:latin typeface="ＭＳ Ｐゴシック" panose="020B0600070205080204" pitchFamily="50" charset="-128"/>
              <a:ea typeface="ＭＳ Ｐゴシック" panose="020B0600070205080204" pitchFamily="50" charset="-128"/>
              <a:cs typeface="+mn-cs"/>
            </a:rPr>
            <a:t>0.5</a:t>
          </a:r>
          <a:r>
            <a:rPr lang="ja-JP" altLang="en-US" sz="1300" b="0" i="0" u="none" strike="noStrike" baseline="0">
              <a:solidFill>
                <a:sysClr val="windowText" lastClr="000000"/>
              </a:solidFill>
              <a:latin typeface="ＭＳ Ｐゴシック" panose="020B0600070205080204" pitchFamily="50" charset="-128"/>
              <a:ea typeface="ＭＳ Ｐゴシック" panose="020B0600070205080204" pitchFamily="50" charset="-128"/>
              <a:cs typeface="+mn-cs"/>
            </a:rPr>
            <a:t>ポイント増加した。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今後の改善に向け、公営企業会計における受益者負担分の料金の値上げ等を検討し、一般会計の繰出金の減少に努める。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50800</xdr:rowOff>
    </xdr:from>
    <xdr:to>
      <xdr:col>82</xdr:col>
      <xdr:colOff>107950</xdr:colOff>
      <xdr:row>56</xdr:row>
      <xdr:rowOff>146050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6520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73677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50800</xdr:rowOff>
    </xdr:from>
    <xdr:to>
      <xdr:col>78</xdr:col>
      <xdr:colOff>69850</xdr:colOff>
      <xdr:row>56</xdr:row>
      <xdr:rowOff>50800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652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88900</xdr:rowOff>
    </xdr:from>
    <xdr:to>
      <xdr:col>73</xdr:col>
      <xdr:colOff>180975</xdr:colOff>
      <xdr:row>56</xdr:row>
      <xdr:rowOff>50800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5186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105427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88900</xdr:rowOff>
    </xdr:from>
    <xdr:to>
      <xdr:col>69</xdr:col>
      <xdr:colOff>92075</xdr:colOff>
      <xdr:row>56</xdr:row>
      <xdr:rowOff>69850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5186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130827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67327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0</xdr:rowOff>
    </xdr:from>
    <xdr:to>
      <xdr:col>78</xdr:col>
      <xdr:colOff>120650</xdr:colOff>
      <xdr:row>56</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111777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0</xdr:rowOff>
    </xdr:from>
    <xdr:to>
      <xdr:col>74</xdr:col>
      <xdr:colOff>31750</xdr:colOff>
      <xdr:row>56</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111777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38100</xdr:rowOff>
    </xdr:from>
    <xdr:to>
      <xdr:col>69</xdr:col>
      <xdr:colOff>142875</xdr:colOff>
      <xdr:row>55</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149877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補助費等に係る経常収支比率は類似団体平均とほぼ同水準で推移しており、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年度は一部事務組合の人件費増加による負担金が増加したことに伴い、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一部事務組合や公営企業会計への負担金の影響を大きく受ける数値であり、当市の都合だけで減少させることは難しい側面もあるが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今後は補助金の交付の必要性等を精査し、改善に努める。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2772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161290</xdr:rowOff>
    </xdr:from>
    <xdr:to>
      <xdr:col>82</xdr:col>
      <xdr:colOff>107950</xdr:colOff>
      <xdr:row>38</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50494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139717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83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109855</xdr:rowOff>
    </xdr:from>
    <xdr:to>
      <xdr:col>78</xdr:col>
      <xdr:colOff>69850</xdr:colOff>
      <xdr:row>37</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45350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76852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591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109855</xdr:rowOff>
    </xdr:from>
    <xdr:to>
      <xdr:col>73</xdr:col>
      <xdr:colOff>180975</xdr:colOff>
      <xdr:row>37</xdr:row>
      <xdr:rowOff>121285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45350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53992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5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121285</xdr:rowOff>
    </xdr:from>
    <xdr:to>
      <xdr:col>69</xdr:col>
      <xdr:colOff>92075</xdr:colOff>
      <xdr:row>37</xdr:row>
      <xdr:rowOff>149860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4649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42562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139065</xdr:rowOff>
    </xdr:from>
    <xdr:to>
      <xdr:col>82</xdr:col>
      <xdr:colOff>158750</xdr:colOff>
      <xdr:row>38</xdr:row>
      <xdr:rowOff>69215</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155592</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32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110490</xdr:rowOff>
    </xdr:from>
    <xdr:to>
      <xdr:col>78</xdr:col>
      <xdr:colOff>120650</xdr:colOff>
      <xdr:row>38</xdr:row>
      <xdr:rowOff>40640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50817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22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59055</xdr:rowOff>
    </xdr:from>
    <xdr:to>
      <xdr:col>74</xdr:col>
      <xdr:colOff>31750</xdr:colOff>
      <xdr:row>37</xdr:row>
      <xdr:rowOff>160655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170832</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17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70485</xdr:rowOff>
    </xdr:from>
    <xdr:to>
      <xdr:col>69</xdr:col>
      <xdr:colOff>142875</xdr:colOff>
      <xdr:row>38</xdr:row>
      <xdr:rowOff>635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41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10812</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183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99060</xdr:rowOff>
    </xdr:from>
    <xdr:to>
      <xdr:col>65</xdr:col>
      <xdr:colOff>53975</xdr:colOff>
      <xdr:row>38</xdr:row>
      <xdr:rowOff>29210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39387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21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公債費に係る経常収支比率は類似団体平均と比較して低い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年度は老人福祉センター整備事業等の地方債の元金償還の開始により公債費は増加しているが、分母である経常一般財源の増加が上回っているため、</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今後の改善に向け、</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緊急度・住民ニーズを的確に把握した事業の選択により、起債に大きく頼ることのない財政運営に努める。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380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13352</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108602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8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3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107950</xdr:rowOff>
    </xdr:from>
    <xdr:to>
      <xdr:col>24</xdr:col>
      <xdr:colOff>25400</xdr:colOff>
      <xdr:row>74</xdr:row>
      <xdr:rowOff>146050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27952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19702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21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136525</xdr:rowOff>
    </xdr:from>
    <xdr:to>
      <xdr:col>19</xdr:col>
      <xdr:colOff>187325</xdr:colOff>
      <xdr:row>74</xdr:row>
      <xdr:rowOff>146050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28238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85725</xdr:rowOff>
    </xdr:from>
    <xdr:to>
      <xdr:col>20</xdr:col>
      <xdr:colOff>38100</xdr:colOff>
      <xdr:row>78</xdr:row>
      <xdr:rowOff>15875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652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373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127000</xdr:rowOff>
    </xdr:from>
    <xdr:to>
      <xdr:col>15</xdr:col>
      <xdr:colOff>98425</xdr:colOff>
      <xdr:row>74</xdr:row>
      <xdr:rowOff>136525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28143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19702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127000</xdr:rowOff>
    </xdr:from>
    <xdr:to>
      <xdr:col>11</xdr:col>
      <xdr:colOff>9525</xdr:colOff>
      <xdr:row>75</xdr:row>
      <xdr:rowOff>98425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81430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134002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124477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57150</xdr:rowOff>
    </xdr:from>
    <xdr:to>
      <xdr:col>24</xdr:col>
      <xdr:colOff>76200</xdr:colOff>
      <xdr:row>74</xdr:row>
      <xdr:rowOff>158750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7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73677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95250</xdr:rowOff>
    </xdr:from>
    <xdr:to>
      <xdr:col>20</xdr:col>
      <xdr:colOff>38100</xdr:colOff>
      <xdr:row>75</xdr:row>
      <xdr:rowOff>25400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35577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55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85725</xdr:rowOff>
    </xdr:from>
    <xdr:to>
      <xdr:col>15</xdr:col>
      <xdr:colOff>149225</xdr:colOff>
      <xdr:row>75</xdr:row>
      <xdr:rowOff>15875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7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26052</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54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76200</xdr:rowOff>
    </xdr:from>
    <xdr:to>
      <xdr:col>11</xdr:col>
      <xdr:colOff>60325</xdr:colOff>
      <xdr:row>75</xdr:row>
      <xdr:rowOff>6350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16527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47625</xdr:rowOff>
    </xdr:from>
    <xdr:to>
      <xdr:col>6</xdr:col>
      <xdr:colOff>171450</xdr:colOff>
      <xdr:row>75</xdr:row>
      <xdr:rowOff>149225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159402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67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公債費以外の経常収支比率は類似団体平均と比較して高い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88.6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％となっている。当市は資産が少なく、それに伴う維持・改修費も少ないことから、結果として公債費が比較的少ない傾向にある。人件費・扶助費・物件費等の増加に伴い、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今後の改善に向け、事務事業の見直しによる歳出削減を実施し、歳入と歳出の均衡化を図る。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96520</xdr:rowOff>
    </xdr:from>
    <xdr:to>
      <xdr:col>82</xdr:col>
      <xdr:colOff>107950</xdr:colOff>
      <xdr:row>81</xdr:row>
      <xdr:rowOff>39370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44092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11447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96520</xdr:rowOff>
    </xdr:from>
    <xdr:to>
      <xdr:col>82</xdr:col>
      <xdr:colOff>196850</xdr:colOff>
      <xdr:row>72</xdr:row>
      <xdr:rowOff>96520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39370</xdr:rowOff>
    </xdr:from>
    <xdr:to>
      <xdr:col>82</xdr:col>
      <xdr:colOff>107950</xdr:colOff>
      <xdr:row>81</xdr:row>
      <xdr:rowOff>39370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58392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73677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76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57150</xdr:rowOff>
    </xdr:from>
    <xdr:to>
      <xdr:col>82</xdr:col>
      <xdr:colOff>158750</xdr:colOff>
      <xdr:row>75</xdr:row>
      <xdr:rowOff>158750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xdr:rowOff>
    </xdr:from>
    <xdr:to>
      <xdr:col>78</xdr:col>
      <xdr:colOff>69850</xdr:colOff>
      <xdr:row>79</xdr:row>
      <xdr:rowOff>39370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3858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83820</xdr:rowOff>
    </xdr:from>
    <xdr:to>
      <xdr:col>78</xdr:col>
      <xdr:colOff>120650</xdr:colOff>
      <xdr:row>75</xdr:row>
      <xdr:rowOff>13970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24147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53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157480</xdr:rowOff>
    </xdr:from>
    <xdr:to>
      <xdr:col>73</xdr:col>
      <xdr:colOff>180975</xdr:colOff>
      <xdr:row>78</xdr:row>
      <xdr:rowOff>12700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1876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163830</xdr:rowOff>
    </xdr:from>
    <xdr:to>
      <xdr:col>74</xdr:col>
      <xdr:colOff>31750</xdr:colOff>
      <xdr:row>74</xdr:row>
      <xdr:rowOff>93980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67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104157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157480</xdr:rowOff>
    </xdr:from>
    <xdr:to>
      <xdr:col>69</xdr:col>
      <xdr:colOff>92075</xdr:colOff>
      <xdr:row>77</xdr:row>
      <xdr:rowOff>138430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1876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137160</xdr:rowOff>
    </xdr:from>
    <xdr:to>
      <xdr:col>69</xdr:col>
      <xdr:colOff>142875</xdr:colOff>
      <xdr:row>73</xdr:row>
      <xdr:rowOff>67310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48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77487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25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68580</xdr:rowOff>
    </xdr:from>
    <xdr:to>
      <xdr:col>65</xdr:col>
      <xdr:colOff>53975</xdr:colOff>
      <xdr:row>74</xdr:row>
      <xdr:rowOff>170180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275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8907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160020</xdr:rowOff>
    </xdr:from>
    <xdr:to>
      <xdr:col>82</xdr:col>
      <xdr:colOff>158750</xdr:colOff>
      <xdr:row>81</xdr:row>
      <xdr:rowOff>90170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68597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160020</xdr:rowOff>
    </xdr:from>
    <xdr:to>
      <xdr:col>78</xdr:col>
      <xdr:colOff>120650</xdr:colOff>
      <xdr:row>79</xdr:row>
      <xdr:rowOff>90170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74947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61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133350</xdr:rowOff>
    </xdr:from>
    <xdr:to>
      <xdr:col>74</xdr:col>
      <xdr:colOff>31750</xdr:colOff>
      <xdr:row>78</xdr:row>
      <xdr:rowOff>63500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48277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106680</xdr:rowOff>
    </xdr:from>
    <xdr:to>
      <xdr:col>69</xdr:col>
      <xdr:colOff>142875</xdr:colOff>
      <xdr:row>77</xdr:row>
      <xdr:rowOff>36830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21607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千葉県八街市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26556</xdr:rowOff>
    </xdr:from>
    <xdr:to>
      <xdr:col>29</xdr:col>
      <xdr:colOff>127000</xdr:colOff>
      <xdr:row>20</xdr:row>
      <xdr:rowOff>100762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1581"/>
          <a:ext cx="0" cy="14458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72839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100762</xdr:rowOff>
    </xdr:from>
    <xdr:to>
      <xdr:col>30</xdr:col>
      <xdr:colOff>25400</xdr:colOff>
      <xdr:row>20</xdr:row>
      <xdr:rowOff>100762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26556</xdr:rowOff>
    </xdr:from>
    <xdr:to>
      <xdr:col>30</xdr:col>
      <xdr:colOff>25400</xdr:colOff>
      <xdr:row>12</xdr:row>
      <xdr:rowOff>26556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45568</xdr:rowOff>
    </xdr:from>
    <xdr:to>
      <xdr:col>29</xdr:col>
      <xdr:colOff>127000</xdr:colOff>
      <xdr:row>18</xdr:row>
      <xdr:rowOff>103975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79293"/>
          <a:ext cx="647700" cy="58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157281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140754</xdr:rowOff>
    </xdr:from>
    <xdr:to>
      <xdr:col>29</xdr:col>
      <xdr:colOff>177800</xdr:colOff>
      <xdr:row>17</xdr:row>
      <xdr:rowOff>70904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103975</xdr:rowOff>
    </xdr:from>
    <xdr:to>
      <xdr:col>26</xdr:col>
      <xdr:colOff>50800</xdr:colOff>
      <xdr:row>18</xdr:row>
      <xdr:rowOff>138671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37700"/>
          <a:ext cx="698500" cy="34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64414</xdr:rowOff>
    </xdr:from>
    <xdr:to>
      <xdr:col>26</xdr:col>
      <xdr:colOff>101600</xdr:colOff>
      <xdr:row>17</xdr:row>
      <xdr:rowOff>166014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4741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95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138671</xdr:rowOff>
    </xdr:from>
    <xdr:to>
      <xdr:col>22</xdr:col>
      <xdr:colOff>114300</xdr:colOff>
      <xdr:row>18</xdr:row>
      <xdr:rowOff>154445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72396"/>
          <a:ext cx="698500" cy="15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108369</xdr:rowOff>
    </xdr:from>
    <xdr:to>
      <xdr:col>22</xdr:col>
      <xdr:colOff>165100</xdr:colOff>
      <xdr:row>18</xdr:row>
      <xdr:rowOff>38519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48696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154445</xdr:rowOff>
    </xdr:from>
    <xdr:to>
      <xdr:col>18</xdr:col>
      <xdr:colOff>177800</xdr:colOff>
      <xdr:row>19</xdr:row>
      <xdr:rowOff>9055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88170"/>
          <a:ext cx="698500" cy="26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122415</xdr:rowOff>
    </xdr:from>
    <xdr:to>
      <xdr:col>19</xdr:col>
      <xdr:colOff>38100</xdr:colOff>
      <xdr:row>18</xdr:row>
      <xdr:rowOff>52565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62742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5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148518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166218</xdr:rowOff>
    </xdr:from>
    <xdr:to>
      <xdr:col>29</xdr:col>
      <xdr:colOff>177800</xdr:colOff>
      <xdr:row>18</xdr:row>
      <xdr:rowOff>96368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28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138295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0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53175</xdr:rowOff>
    </xdr:from>
    <xdr:to>
      <xdr:col>26</xdr:col>
      <xdr:colOff>101600</xdr:colOff>
      <xdr:row>18</xdr:row>
      <xdr:rowOff>154775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86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139552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87871</xdr:rowOff>
    </xdr:from>
    <xdr:to>
      <xdr:col>22</xdr:col>
      <xdr:colOff>165100</xdr:colOff>
      <xdr:row>19</xdr:row>
      <xdr:rowOff>18021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21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2798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0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103645</xdr:rowOff>
    </xdr:from>
    <xdr:to>
      <xdr:col>19</xdr:col>
      <xdr:colOff>38100</xdr:colOff>
      <xdr:row>19</xdr:row>
      <xdr:rowOff>33795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37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18572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129705</xdr:rowOff>
    </xdr:from>
    <xdr:to>
      <xdr:col>15</xdr:col>
      <xdr:colOff>101600</xdr:colOff>
      <xdr:row>19</xdr:row>
      <xdr:rowOff>59855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63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44632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4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107798</xdr:rowOff>
    </xdr:from>
    <xdr:to>
      <xdr:col>29</xdr:col>
      <xdr:colOff>127000</xdr:colOff>
      <xdr:row>38</xdr:row>
      <xdr:rowOff>53886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32348"/>
          <a:ext cx="0" cy="148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25963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53886</xdr:rowOff>
    </xdr:from>
    <xdr:to>
      <xdr:col>30</xdr:col>
      <xdr:colOff>25400</xdr:colOff>
      <xdr:row>38</xdr:row>
      <xdr:rowOff>53886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1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22725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107798</xdr:rowOff>
    </xdr:from>
    <xdr:to>
      <xdr:col>30</xdr:col>
      <xdr:colOff>25400</xdr:colOff>
      <xdr:row>33</xdr:row>
      <xdr:rowOff>107798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32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232499</xdr:rowOff>
    </xdr:from>
    <xdr:to>
      <xdr:col>29</xdr:col>
      <xdr:colOff>127000</xdr:colOff>
      <xdr:row>37</xdr:row>
      <xdr:rowOff>267551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357199"/>
          <a:ext cx="647700" cy="35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225772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36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37795</xdr:rowOff>
    </xdr:from>
    <xdr:to>
      <xdr:col>29</xdr:col>
      <xdr:colOff>177800</xdr:colOff>
      <xdr:row>36</xdr:row>
      <xdr:rowOff>139395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267551</xdr:rowOff>
    </xdr:from>
    <xdr:to>
      <xdr:col>26</xdr:col>
      <xdr:colOff>50800</xdr:colOff>
      <xdr:row>38</xdr:row>
      <xdr:rowOff>2489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392251"/>
          <a:ext cx="698500" cy="77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54597</xdr:rowOff>
    </xdr:from>
    <xdr:to>
      <xdr:col>26</xdr:col>
      <xdr:colOff>101600</xdr:colOff>
      <xdr:row>36</xdr:row>
      <xdr:rowOff>156197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700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166374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76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342417</xdr:rowOff>
    </xdr:from>
    <xdr:to>
      <xdr:col>22</xdr:col>
      <xdr:colOff>114300</xdr:colOff>
      <xdr:row>38</xdr:row>
      <xdr:rowOff>2489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467117"/>
          <a:ext cx="698500" cy="2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91211</xdr:rowOff>
    </xdr:from>
    <xdr:to>
      <xdr:col>22</xdr:col>
      <xdr:colOff>165100</xdr:colOff>
      <xdr:row>37</xdr:row>
      <xdr:rowOff>21361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704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202988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1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339598</xdr:rowOff>
    </xdr:from>
    <xdr:to>
      <xdr:col>18</xdr:col>
      <xdr:colOff>177800</xdr:colOff>
      <xdr:row>37</xdr:row>
      <xdr:rowOff>342417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464298"/>
          <a:ext cx="698500" cy="28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137389</xdr:rowOff>
    </xdr:from>
    <xdr:to>
      <xdr:col>19</xdr:col>
      <xdr:colOff>38100</xdr:colOff>
      <xdr:row>37</xdr:row>
      <xdr:rowOff>67539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90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249166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5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96889</xdr:rowOff>
    </xdr:from>
    <xdr:to>
      <xdr:col>15</xdr:col>
      <xdr:colOff>101600</xdr:colOff>
      <xdr:row>37</xdr:row>
      <xdr:rowOff>198489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22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37216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9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181699</xdr:rowOff>
    </xdr:from>
    <xdr:to>
      <xdr:col>29</xdr:col>
      <xdr:colOff>177800</xdr:colOff>
      <xdr:row>37</xdr:row>
      <xdr:rowOff>283299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306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153776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27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216751</xdr:rowOff>
    </xdr:from>
    <xdr:to>
      <xdr:col>26</xdr:col>
      <xdr:colOff>101600</xdr:colOff>
      <xdr:row>37</xdr:row>
      <xdr:rowOff>318351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341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303128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427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294589</xdr:rowOff>
    </xdr:from>
    <xdr:to>
      <xdr:col>22</xdr:col>
      <xdr:colOff>165100</xdr:colOff>
      <xdr:row>38</xdr:row>
      <xdr:rowOff>53289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419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38066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50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291617</xdr:rowOff>
    </xdr:from>
    <xdr:to>
      <xdr:col>19</xdr:col>
      <xdr:colOff>38100</xdr:colOff>
      <xdr:row>38</xdr:row>
      <xdr:rowOff>50317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416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35094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502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288798</xdr:rowOff>
    </xdr:from>
    <xdr:to>
      <xdr:col>15</xdr:col>
      <xdr:colOff>101600</xdr:colOff>
      <xdr:row>38</xdr:row>
      <xdr:rowOff>47498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413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32275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499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千葉県八街市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66,631
62,612
74.94
26,185,096
25,414,263
751,205
14,524,773
17,906,945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41897</xdr:rowOff>
    </xdr:from>
    <xdr:to>
      <xdr:col>24</xdr:col>
      <xdr:colOff>62865</xdr:colOff>
      <xdr:row>39</xdr:row>
      <xdr:rowOff>96189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47"/>
          <a:ext cx="127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100016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96189</xdr:rowOff>
    </xdr:from>
    <xdr:to>
      <xdr:col>24</xdr:col>
      <xdr:colOff>152400</xdr:colOff>
      <xdr:row>39</xdr:row>
      <xdr:rowOff>96189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41897</xdr:rowOff>
    </xdr:from>
    <xdr:to>
      <xdr:col>24</xdr:col>
      <xdr:colOff>152400</xdr:colOff>
      <xdr:row>31</xdr:row>
      <xdr:rowOff>41897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77927</xdr:rowOff>
    </xdr:from>
    <xdr:to>
      <xdr:col>24</xdr:col>
      <xdr:colOff>63500</xdr:colOff>
      <xdr:row>38</xdr:row>
      <xdr:rowOff>155575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93027"/>
          <a:ext cx="838200" cy="7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74960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5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52083</xdr:rowOff>
    </xdr:from>
    <xdr:to>
      <xdr:col>24</xdr:col>
      <xdr:colOff>114300</xdr:colOff>
      <xdr:row>36</xdr:row>
      <xdr:rowOff>153683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155575</xdr:rowOff>
    </xdr:from>
    <xdr:to>
      <xdr:col>19</xdr:col>
      <xdr:colOff>177800</xdr:colOff>
      <xdr:row>38</xdr:row>
      <xdr:rowOff>171259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70675"/>
          <a:ext cx="889000" cy="1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146571</xdr:rowOff>
    </xdr:from>
    <xdr:to>
      <xdr:col>20</xdr:col>
      <xdr:colOff>38100</xdr:colOff>
      <xdr:row>37</xdr:row>
      <xdr:rowOff>76721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93248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9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171259</xdr:rowOff>
    </xdr:from>
    <xdr:to>
      <xdr:col>15</xdr:col>
      <xdr:colOff>50800</xdr:colOff>
      <xdr:row>39</xdr:row>
      <xdr:rowOff>19901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86359"/>
          <a:ext cx="889000" cy="2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166941</xdr:rowOff>
    </xdr:from>
    <xdr:to>
      <xdr:col>15</xdr:col>
      <xdr:colOff>101600</xdr:colOff>
      <xdr:row>37</xdr:row>
      <xdr:rowOff>97091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113618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1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19901</xdr:rowOff>
    </xdr:from>
    <xdr:to>
      <xdr:col>10</xdr:col>
      <xdr:colOff>114300</xdr:colOff>
      <xdr:row>39</xdr:row>
      <xdr:rowOff>45834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706451"/>
          <a:ext cx="889000" cy="2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128287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2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67335</xdr:rowOff>
    </xdr:from>
    <xdr:to>
      <xdr:col>6</xdr:col>
      <xdr:colOff>38100</xdr:colOff>
      <xdr:row>37</xdr:row>
      <xdr:rowOff>168935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14012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8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27127</xdr:rowOff>
    </xdr:from>
    <xdr:to>
      <xdr:col>24</xdr:col>
      <xdr:colOff>114300</xdr:colOff>
      <xdr:row>38</xdr:row>
      <xdr:rowOff>128727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4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5554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2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104775</xdr:rowOff>
    </xdr:from>
    <xdr:to>
      <xdr:col>20</xdr:col>
      <xdr:colOff>38100</xdr:colOff>
      <xdr:row>39</xdr:row>
      <xdr:rowOff>34925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26052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71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120459</xdr:rowOff>
    </xdr:from>
    <xdr:to>
      <xdr:col>15</xdr:col>
      <xdr:colOff>101600</xdr:colOff>
      <xdr:row>39</xdr:row>
      <xdr:rowOff>50609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3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41736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2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140551</xdr:rowOff>
    </xdr:from>
    <xdr:to>
      <xdr:col>10</xdr:col>
      <xdr:colOff>165100</xdr:colOff>
      <xdr:row>39</xdr:row>
      <xdr:rowOff>70701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61828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4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166484</xdr:rowOff>
    </xdr:from>
    <xdr:to>
      <xdr:col>6</xdr:col>
      <xdr:colOff>38100</xdr:colOff>
      <xdr:row>39</xdr:row>
      <xdr:rowOff>96634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8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87761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7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44114</xdr:rowOff>
    </xdr:from>
    <xdr:to>
      <xdr:col>24</xdr:col>
      <xdr:colOff>62865</xdr:colOff>
      <xdr:row>59</xdr:row>
      <xdr:rowOff>67996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16614"/>
          <a:ext cx="1270" cy="1566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71823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67996</xdr:rowOff>
    </xdr:from>
    <xdr:to>
      <xdr:col>24</xdr:col>
      <xdr:colOff>152400</xdr:colOff>
      <xdr:row>59</xdr:row>
      <xdr:rowOff>67996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8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162241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9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44114</xdr:rowOff>
    </xdr:from>
    <xdr:to>
      <xdr:col>24</xdr:col>
      <xdr:colOff>152400</xdr:colOff>
      <xdr:row>50</xdr:row>
      <xdr:rowOff>44114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126288</xdr:rowOff>
    </xdr:from>
    <xdr:to>
      <xdr:col>24</xdr:col>
      <xdr:colOff>63500</xdr:colOff>
      <xdr:row>59</xdr:row>
      <xdr:rowOff>53533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070388"/>
          <a:ext cx="838200" cy="9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29618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59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6741</xdr:rowOff>
    </xdr:from>
    <xdr:to>
      <xdr:col>24</xdr:col>
      <xdr:colOff>114300</xdr:colOff>
      <xdr:row>56</xdr:row>
      <xdr:rowOff>108341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0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131897</xdr:rowOff>
    </xdr:from>
    <xdr:to>
      <xdr:col>19</xdr:col>
      <xdr:colOff>177800</xdr:colOff>
      <xdr:row>59</xdr:row>
      <xdr:rowOff>53533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10075997"/>
          <a:ext cx="889000" cy="9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61163</xdr:rowOff>
    </xdr:from>
    <xdr:to>
      <xdr:col>20</xdr:col>
      <xdr:colOff>38100</xdr:colOff>
      <xdr:row>56</xdr:row>
      <xdr:rowOff>162763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7840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3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131897</xdr:rowOff>
    </xdr:from>
    <xdr:to>
      <xdr:col>15</xdr:col>
      <xdr:colOff>50800</xdr:colOff>
      <xdr:row>59</xdr:row>
      <xdr:rowOff>24562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075997"/>
          <a:ext cx="889000" cy="6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54473</xdr:rowOff>
    </xdr:from>
    <xdr:to>
      <xdr:col>15</xdr:col>
      <xdr:colOff>101600</xdr:colOff>
      <xdr:row>56</xdr:row>
      <xdr:rowOff>156073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5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1150</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43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24562</xdr:rowOff>
    </xdr:from>
    <xdr:to>
      <xdr:col>10</xdr:col>
      <xdr:colOff>114300</xdr:colOff>
      <xdr:row>59</xdr:row>
      <xdr:rowOff>58806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140112"/>
          <a:ext cx="889000" cy="3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107538</xdr:rowOff>
    </xdr:from>
    <xdr:to>
      <xdr:col>10</xdr:col>
      <xdr:colOff>165100</xdr:colOff>
      <xdr:row>57</xdr:row>
      <xdr:rowOff>37688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54215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48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86370</xdr:rowOff>
    </xdr:from>
    <xdr:to>
      <xdr:col>6</xdr:col>
      <xdr:colOff>38100</xdr:colOff>
      <xdr:row>58</xdr:row>
      <xdr:rowOff>16520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33047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3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75488</xdr:rowOff>
    </xdr:from>
    <xdr:to>
      <xdr:col>24</xdr:col>
      <xdr:colOff>114300</xdr:colOff>
      <xdr:row>59</xdr:row>
      <xdr:rowOff>5638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1001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161865</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3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2733</xdr:rowOff>
    </xdr:from>
    <xdr:to>
      <xdr:col>20</xdr:col>
      <xdr:colOff>38100</xdr:colOff>
      <xdr:row>59</xdr:row>
      <xdr:rowOff>104333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11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95460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21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81097</xdr:rowOff>
    </xdr:from>
    <xdr:to>
      <xdr:col>15</xdr:col>
      <xdr:colOff>101600</xdr:colOff>
      <xdr:row>59</xdr:row>
      <xdr:rowOff>11247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02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2374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11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145212</xdr:rowOff>
    </xdr:from>
    <xdr:to>
      <xdr:col>10</xdr:col>
      <xdr:colOff>165100</xdr:colOff>
      <xdr:row>59</xdr:row>
      <xdr:rowOff>75362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66489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18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8006</xdr:rowOff>
    </xdr:from>
    <xdr:to>
      <xdr:col>6</xdr:col>
      <xdr:colOff>38100</xdr:colOff>
      <xdr:row>59</xdr:row>
      <xdr:rowOff>109606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12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100733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21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34054</xdr:rowOff>
    </xdr:from>
    <xdr:to>
      <xdr:col>24</xdr:col>
      <xdr:colOff>63500</xdr:colOff>
      <xdr:row>79</xdr:row>
      <xdr:rowOff>44799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78604"/>
          <a:ext cx="838200" cy="1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93783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23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44799</xdr:rowOff>
    </xdr:from>
    <xdr:to>
      <xdr:col>19</xdr:col>
      <xdr:colOff>177800</xdr:colOff>
      <xdr:row>79</xdr:row>
      <xdr:rowOff>52310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89349"/>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61735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9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47771</xdr:rowOff>
    </xdr:from>
    <xdr:to>
      <xdr:col>15</xdr:col>
      <xdr:colOff>50800</xdr:colOff>
      <xdr:row>79</xdr:row>
      <xdr:rowOff>52310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92321"/>
          <a:ext cx="889000" cy="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44198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47771</xdr:rowOff>
    </xdr:from>
    <xdr:to>
      <xdr:col>10</xdr:col>
      <xdr:colOff>114300</xdr:colOff>
      <xdr:row>79</xdr:row>
      <xdr:rowOff>47901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92321"/>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36034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6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130800</xdr:rowOff>
    </xdr:from>
    <xdr:to>
      <xdr:col>6</xdr:col>
      <xdr:colOff>38100</xdr:colOff>
      <xdr:row>78</xdr:row>
      <xdr:rowOff>60950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77477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154704</xdr:rowOff>
    </xdr:from>
    <xdr:to>
      <xdr:col>24</xdr:col>
      <xdr:colOff>114300</xdr:colOff>
      <xdr:row>79</xdr:row>
      <xdr:rowOff>84854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52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69631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4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165449</xdr:rowOff>
    </xdr:from>
    <xdr:to>
      <xdr:col>20</xdr:col>
      <xdr:colOff>38100</xdr:colOff>
      <xdr:row>79</xdr:row>
      <xdr:rowOff>95599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53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86726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631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1510</xdr:rowOff>
    </xdr:from>
    <xdr:to>
      <xdr:col>15</xdr:col>
      <xdr:colOff>101600</xdr:colOff>
      <xdr:row>79</xdr:row>
      <xdr:rowOff>103110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54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94237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63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168421</xdr:rowOff>
    </xdr:from>
    <xdr:to>
      <xdr:col>10</xdr:col>
      <xdr:colOff>165100</xdr:colOff>
      <xdr:row>79</xdr:row>
      <xdr:rowOff>98571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4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89698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634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168551</xdr:rowOff>
    </xdr:from>
    <xdr:to>
      <xdr:col>6</xdr:col>
      <xdr:colOff>38100</xdr:colOff>
      <xdr:row>79</xdr:row>
      <xdr:rowOff>98701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4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89828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63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70769</xdr:rowOff>
    </xdr:from>
    <xdr:to>
      <xdr:col>24</xdr:col>
      <xdr:colOff>63500</xdr:colOff>
      <xdr:row>96</xdr:row>
      <xdr:rowOff>126090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29969"/>
          <a:ext cx="8382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109035</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25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126090</xdr:rowOff>
    </xdr:from>
    <xdr:to>
      <xdr:col>19</xdr:col>
      <xdr:colOff>177800</xdr:colOff>
      <xdr:row>97</xdr:row>
      <xdr:rowOff>19631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85290"/>
          <a:ext cx="889000" cy="6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84269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0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109601</xdr:rowOff>
    </xdr:from>
    <xdr:to>
      <xdr:col>15</xdr:col>
      <xdr:colOff>50800</xdr:colOff>
      <xdr:row>97</xdr:row>
      <xdr:rowOff>19631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68801"/>
          <a:ext cx="889000" cy="8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162222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27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109601</xdr:rowOff>
    </xdr:from>
    <xdr:to>
      <xdr:col>10</xdr:col>
      <xdr:colOff>114300</xdr:colOff>
      <xdr:row>97</xdr:row>
      <xdr:rowOff>130952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68801"/>
          <a:ext cx="889000" cy="19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63909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18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99248</xdr:rowOff>
    </xdr:from>
    <xdr:to>
      <xdr:col>6</xdr:col>
      <xdr:colOff>38100</xdr:colOff>
      <xdr:row>97</xdr:row>
      <xdr:rowOff>29398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45925</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3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19969</xdr:rowOff>
    </xdr:from>
    <xdr:to>
      <xdr:col>24</xdr:col>
      <xdr:colOff>114300</xdr:colOff>
      <xdr:row>96</xdr:row>
      <xdr:rowOff>121569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7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169846</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57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75290</xdr:rowOff>
    </xdr:from>
    <xdr:to>
      <xdr:col>20</xdr:col>
      <xdr:colOff>38100</xdr:colOff>
      <xdr:row>97</xdr:row>
      <xdr:rowOff>5440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3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168017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627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140281</xdr:rowOff>
    </xdr:from>
    <xdr:to>
      <xdr:col>15</xdr:col>
      <xdr:colOff>101600</xdr:colOff>
      <xdr:row>97</xdr:row>
      <xdr:rowOff>70431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9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61558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69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58801</xdr:rowOff>
    </xdr:from>
    <xdr:to>
      <xdr:col>10</xdr:col>
      <xdr:colOff>165100</xdr:colOff>
      <xdr:row>96</xdr:row>
      <xdr:rowOff>160401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1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151528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61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80152</xdr:rowOff>
    </xdr:from>
    <xdr:to>
      <xdr:col>6</xdr:col>
      <xdr:colOff>38100</xdr:colOff>
      <xdr:row>98</xdr:row>
      <xdr:rowOff>10302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1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0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35730</xdr:rowOff>
    </xdr:from>
    <xdr:to>
      <xdr:col>54</xdr:col>
      <xdr:colOff>189865</xdr:colOff>
      <xdr:row>39</xdr:row>
      <xdr:rowOff>82006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50680"/>
          <a:ext cx="1270" cy="1417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85833</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7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82006</xdr:rowOff>
    </xdr:from>
    <xdr:to>
      <xdr:col>55</xdr:col>
      <xdr:colOff>88900</xdr:colOff>
      <xdr:row>39</xdr:row>
      <xdr:rowOff>82006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6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153857</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2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35730</xdr:rowOff>
    </xdr:from>
    <xdr:to>
      <xdr:col>55</xdr:col>
      <xdr:colOff>88900</xdr:colOff>
      <xdr:row>31</xdr:row>
      <xdr:rowOff>35730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5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160720</xdr:rowOff>
    </xdr:from>
    <xdr:to>
      <xdr:col>55</xdr:col>
      <xdr:colOff>0</xdr:colOff>
      <xdr:row>38</xdr:row>
      <xdr:rowOff>156007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504370"/>
          <a:ext cx="838200" cy="16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30885</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031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8008</xdr:rowOff>
    </xdr:from>
    <xdr:to>
      <xdr:col>55</xdr:col>
      <xdr:colOff>50800</xdr:colOff>
      <xdr:row>36</xdr:row>
      <xdr:rowOff>109608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18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160720</xdr:rowOff>
    </xdr:from>
    <xdr:to>
      <xdr:col>50</xdr:col>
      <xdr:colOff>114300</xdr:colOff>
      <xdr:row>38</xdr:row>
      <xdr:rowOff>123502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504370"/>
          <a:ext cx="889000" cy="13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4731</xdr:rowOff>
    </xdr:from>
    <xdr:to>
      <xdr:col>50</xdr:col>
      <xdr:colOff>165100</xdr:colOff>
      <xdr:row>36</xdr:row>
      <xdr:rowOff>106331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1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122858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595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78740</xdr:rowOff>
    </xdr:from>
    <xdr:to>
      <xdr:col>45</xdr:col>
      <xdr:colOff>177800</xdr:colOff>
      <xdr:row>38</xdr:row>
      <xdr:rowOff>123502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593840"/>
          <a:ext cx="889000" cy="4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9206</xdr:rowOff>
    </xdr:from>
    <xdr:to>
      <xdr:col>46</xdr:col>
      <xdr:colOff>38100</xdr:colOff>
      <xdr:row>36</xdr:row>
      <xdr:rowOff>110806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127333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595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123186</xdr:rowOff>
    </xdr:from>
    <xdr:to>
      <xdr:col>41</xdr:col>
      <xdr:colOff>50800</xdr:colOff>
      <xdr:row>38</xdr:row>
      <xdr:rowOff>78740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438136"/>
          <a:ext cx="889000" cy="115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42483</xdr:rowOff>
    </xdr:from>
    <xdr:to>
      <xdr:col>41</xdr:col>
      <xdr:colOff>101600</xdr:colOff>
      <xdr:row>36</xdr:row>
      <xdr:rowOff>144083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160610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598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17152</xdr:rowOff>
    </xdr:from>
    <xdr:to>
      <xdr:col>36</xdr:col>
      <xdr:colOff>165100</xdr:colOff>
      <xdr:row>30</xdr:row>
      <xdr:rowOff>118752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135279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105207</xdr:rowOff>
    </xdr:from>
    <xdr:to>
      <xdr:col>55</xdr:col>
      <xdr:colOff>50800</xdr:colOff>
      <xdr:row>39</xdr:row>
      <xdr:rowOff>35357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62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20134</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53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109920</xdr:rowOff>
    </xdr:from>
    <xdr:to>
      <xdr:col>50</xdr:col>
      <xdr:colOff>165100</xdr:colOff>
      <xdr:row>38</xdr:row>
      <xdr:rowOff>40070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5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31197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4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72702</xdr:rowOff>
    </xdr:from>
    <xdr:to>
      <xdr:col>46</xdr:col>
      <xdr:colOff>38100</xdr:colOff>
      <xdr:row>39</xdr:row>
      <xdr:rowOff>2852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8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165429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68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27940</xdr:rowOff>
    </xdr:from>
    <xdr:to>
      <xdr:col>41</xdr:col>
      <xdr:colOff>101600</xdr:colOff>
      <xdr:row>38</xdr:row>
      <xdr:rowOff>129540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120667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3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72386</xdr:rowOff>
    </xdr:from>
    <xdr:to>
      <xdr:col>36</xdr:col>
      <xdr:colOff>165100</xdr:colOff>
      <xdr:row>32</xdr:row>
      <xdr:rowOff>2536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38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165113</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48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103337</xdr:rowOff>
    </xdr:from>
    <xdr:to>
      <xdr:col>54</xdr:col>
      <xdr:colOff>189865</xdr:colOff>
      <xdr:row>58</xdr:row>
      <xdr:rowOff>46660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47287"/>
          <a:ext cx="1270" cy="114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50487</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46660</xdr:rowOff>
    </xdr:from>
    <xdr:to>
      <xdr:col>55</xdr:col>
      <xdr:colOff>88900</xdr:colOff>
      <xdr:row>58</xdr:row>
      <xdr:rowOff>46660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9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50014</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6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103337</xdr:rowOff>
    </xdr:from>
    <xdr:to>
      <xdr:col>55</xdr:col>
      <xdr:colOff>88900</xdr:colOff>
      <xdr:row>51</xdr:row>
      <xdr:rowOff>103337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4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114798</xdr:rowOff>
    </xdr:from>
    <xdr:to>
      <xdr:col>55</xdr:col>
      <xdr:colOff>0</xdr:colOff>
      <xdr:row>58</xdr:row>
      <xdr:rowOff>46660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887448"/>
          <a:ext cx="838200" cy="10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93946</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35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71069</xdr:rowOff>
    </xdr:from>
    <xdr:to>
      <xdr:col>55</xdr:col>
      <xdr:colOff>50800</xdr:colOff>
      <xdr:row>56</xdr:row>
      <xdr:rowOff>1219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5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147610</xdr:rowOff>
    </xdr:from>
    <xdr:to>
      <xdr:col>50</xdr:col>
      <xdr:colOff>114300</xdr:colOff>
      <xdr:row>57</xdr:row>
      <xdr:rowOff>114798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748810"/>
          <a:ext cx="889000" cy="13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63594</xdr:rowOff>
    </xdr:from>
    <xdr:to>
      <xdr:col>50</xdr:col>
      <xdr:colOff>165100</xdr:colOff>
      <xdr:row>55</xdr:row>
      <xdr:rowOff>165194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10271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2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147610</xdr:rowOff>
    </xdr:from>
    <xdr:to>
      <xdr:col>45</xdr:col>
      <xdr:colOff>177800</xdr:colOff>
      <xdr:row>58</xdr:row>
      <xdr:rowOff>6190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748810"/>
          <a:ext cx="889000" cy="20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132280</xdr:rowOff>
    </xdr:from>
    <xdr:to>
      <xdr:col>46</xdr:col>
      <xdr:colOff>38100</xdr:colOff>
      <xdr:row>56</xdr:row>
      <xdr:rowOff>62430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78957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33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142923</xdr:rowOff>
    </xdr:from>
    <xdr:to>
      <xdr:col>41</xdr:col>
      <xdr:colOff>50800</xdr:colOff>
      <xdr:row>58</xdr:row>
      <xdr:rowOff>6190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915573"/>
          <a:ext cx="889000" cy="3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131793</xdr:rowOff>
    </xdr:from>
    <xdr:to>
      <xdr:col>41</xdr:col>
      <xdr:colOff>101600</xdr:colOff>
      <xdr:row>56</xdr:row>
      <xdr:rowOff>61943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78470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33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143543</xdr:rowOff>
    </xdr:from>
    <xdr:to>
      <xdr:col>36</xdr:col>
      <xdr:colOff>165100</xdr:colOff>
      <xdr:row>56</xdr:row>
      <xdr:rowOff>73693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90220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34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167310</xdr:rowOff>
    </xdr:from>
    <xdr:to>
      <xdr:col>55</xdr:col>
      <xdr:colOff>50800</xdr:colOff>
      <xdr:row>58</xdr:row>
      <xdr:rowOff>97460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82237</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5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63998</xdr:rowOff>
    </xdr:from>
    <xdr:to>
      <xdr:col>50</xdr:col>
      <xdr:colOff>165100</xdr:colOff>
      <xdr:row>57</xdr:row>
      <xdr:rowOff>165598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83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156725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92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96810</xdr:rowOff>
    </xdr:from>
    <xdr:to>
      <xdr:col>46</xdr:col>
      <xdr:colOff>38100</xdr:colOff>
      <xdr:row>57</xdr:row>
      <xdr:rowOff>26960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69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18087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79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126840</xdr:rowOff>
    </xdr:from>
    <xdr:to>
      <xdr:col>41</xdr:col>
      <xdr:colOff>101600</xdr:colOff>
      <xdr:row>58</xdr:row>
      <xdr:rowOff>56990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89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48117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99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92123</xdr:rowOff>
    </xdr:from>
    <xdr:to>
      <xdr:col>36</xdr:col>
      <xdr:colOff>165100</xdr:colOff>
      <xdr:row>58</xdr:row>
      <xdr:rowOff>22273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86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13400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95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13147</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86097"/>
          <a:ext cx="1270" cy="132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131274</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13147</xdr:rowOff>
    </xdr:from>
    <xdr:to>
      <xdr:col>55</xdr:col>
      <xdr:colOff>88900</xdr:colOff>
      <xdr:row>71</xdr:row>
      <xdr:rowOff>13147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8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82459</xdr:rowOff>
    </xdr:from>
    <xdr:to>
      <xdr:col>55</xdr:col>
      <xdr:colOff>0</xdr:colOff>
      <xdr:row>78</xdr:row>
      <xdr:rowOff>127974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55559"/>
          <a:ext cx="838200" cy="4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143781</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002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120904</xdr:rowOff>
    </xdr:from>
    <xdr:to>
      <xdr:col>55</xdr:col>
      <xdr:colOff>50800</xdr:colOff>
      <xdr:row>77</xdr:row>
      <xdr:rowOff>51054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127974</xdr:rowOff>
    </xdr:from>
    <xdr:to>
      <xdr:col>50</xdr:col>
      <xdr:colOff>114300</xdr:colOff>
      <xdr:row>78</xdr:row>
      <xdr:rowOff>130556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01074"/>
          <a:ext cx="889000" cy="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76716</xdr:rowOff>
    </xdr:from>
    <xdr:to>
      <xdr:col>50</xdr:col>
      <xdr:colOff>165100</xdr:colOff>
      <xdr:row>77</xdr:row>
      <xdr:rowOff>6866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10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23392</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88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103422</xdr:rowOff>
    </xdr:from>
    <xdr:to>
      <xdr:col>45</xdr:col>
      <xdr:colOff>177800</xdr:colOff>
      <xdr:row>78</xdr:row>
      <xdr:rowOff>130556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76522"/>
          <a:ext cx="889000" cy="2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51386</xdr:rowOff>
    </xdr:from>
    <xdr:to>
      <xdr:col>46</xdr:col>
      <xdr:colOff>38100</xdr:colOff>
      <xdr:row>76</xdr:row>
      <xdr:rowOff>152986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08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169514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285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50157</xdr:rowOff>
    </xdr:from>
    <xdr:to>
      <xdr:col>41</xdr:col>
      <xdr:colOff>50800</xdr:colOff>
      <xdr:row>78</xdr:row>
      <xdr:rowOff>103422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23257"/>
          <a:ext cx="889000" cy="5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52805</xdr:rowOff>
    </xdr:from>
    <xdr:to>
      <xdr:col>41</xdr:col>
      <xdr:colOff>101600</xdr:colOff>
      <xdr:row>76</xdr:row>
      <xdr:rowOff>154405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08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170931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85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137327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8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31659</xdr:rowOff>
    </xdr:from>
    <xdr:to>
      <xdr:col>55</xdr:col>
      <xdr:colOff>50800</xdr:colOff>
      <xdr:row>78</xdr:row>
      <xdr:rowOff>133259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0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118036</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1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77174</xdr:rowOff>
    </xdr:from>
    <xdr:to>
      <xdr:col>50</xdr:col>
      <xdr:colOff>165100</xdr:colOff>
      <xdr:row>79</xdr:row>
      <xdr:rowOff>7324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5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169901</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50017" y="1354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79756</xdr:rowOff>
    </xdr:from>
    <xdr:to>
      <xdr:col>46</xdr:col>
      <xdr:colOff>38100</xdr:colOff>
      <xdr:row>79</xdr:row>
      <xdr:rowOff>9906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5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1033</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61017" y="13545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52622</xdr:rowOff>
    </xdr:from>
    <xdr:to>
      <xdr:col>41</xdr:col>
      <xdr:colOff>101600</xdr:colOff>
      <xdr:row>78</xdr:row>
      <xdr:rowOff>154222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2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145349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1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170807</xdr:rowOff>
    </xdr:from>
    <xdr:to>
      <xdr:col>36</xdr:col>
      <xdr:colOff>165100</xdr:colOff>
      <xdr:row>78</xdr:row>
      <xdr:rowOff>100957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7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92084</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46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87796</xdr:rowOff>
    </xdr:from>
    <xdr:to>
      <xdr:col>55</xdr:col>
      <xdr:colOff>0</xdr:colOff>
      <xdr:row>98</xdr:row>
      <xdr:rowOff>81908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718446"/>
          <a:ext cx="838200" cy="16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12870</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00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42490</xdr:rowOff>
    </xdr:from>
    <xdr:to>
      <xdr:col>50</xdr:col>
      <xdr:colOff>114300</xdr:colOff>
      <xdr:row>97</xdr:row>
      <xdr:rowOff>87796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501690"/>
          <a:ext cx="889000" cy="21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116784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23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42490</xdr:rowOff>
    </xdr:from>
    <xdr:to>
      <xdr:col>45</xdr:col>
      <xdr:colOff>177800</xdr:colOff>
      <xdr:row>97</xdr:row>
      <xdr:rowOff>171269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501690"/>
          <a:ext cx="889000" cy="30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31252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171269</xdr:rowOff>
    </xdr:from>
    <xdr:to>
      <xdr:col>41</xdr:col>
      <xdr:colOff>50800</xdr:colOff>
      <xdr:row>98</xdr:row>
      <xdr:rowOff>37712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801919"/>
          <a:ext cx="889000" cy="3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43305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3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118804</xdr:rowOff>
    </xdr:from>
    <xdr:to>
      <xdr:col>36</xdr:col>
      <xdr:colOff>165100</xdr:colOff>
      <xdr:row>97</xdr:row>
      <xdr:rowOff>48954</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65481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35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31108</xdr:rowOff>
    </xdr:from>
    <xdr:to>
      <xdr:col>55</xdr:col>
      <xdr:colOff>50800</xdr:colOff>
      <xdr:row>98</xdr:row>
      <xdr:rowOff>132708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83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117485</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74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36996</xdr:rowOff>
    </xdr:from>
    <xdr:to>
      <xdr:col>50</xdr:col>
      <xdr:colOff>165100</xdr:colOff>
      <xdr:row>97</xdr:row>
      <xdr:rowOff>138596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66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129723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76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163140</xdr:rowOff>
    </xdr:from>
    <xdr:to>
      <xdr:col>46</xdr:col>
      <xdr:colOff>38100</xdr:colOff>
      <xdr:row>96</xdr:row>
      <xdr:rowOff>93290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45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109817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22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120469</xdr:rowOff>
    </xdr:from>
    <xdr:to>
      <xdr:col>41</xdr:col>
      <xdr:colOff>101600</xdr:colOff>
      <xdr:row>98</xdr:row>
      <xdr:rowOff>50619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5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41746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84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158362</xdr:rowOff>
    </xdr:from>
    <xdr:to>
      <xdr:col>36</xdr:col>
      <xdr:colOff>165100</xdr:colOff>
      <xdr:row>98</xdr:row>
      <xdr:rowOff>88512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78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79639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88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136794</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280294"/>
          <a:ext cx="1269" cy="1505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83471</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136794</xdr:rowOff>
    </xdr:from>
    <xdr:to>
      <xdr:col>86</xdr:col>
      <xdr:colOff>25400</xdr:colOff>
      <xdr:row>30</xdr:row>
      <xdr:rowOff>136794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280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96789</xdr:rowOff>
    </xdr:from>
    <xdr:to>
      <xdr:col>85</xdr:col>
      <xdr:colOff>127000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83339"/>
          <a:ext cx="838200" cy="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133576</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77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110699</xdr:rowOff>
    </xdr:from>
    <xdr:to>
      <xdr:col>85</xdr:col>
      <xdr:colOff>177800</xdr:colOff>
      <xdr:row>39</xdr:row>
      <xdr:rowOff>40849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62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96789</xdr:rowOff>
    </xdr:from>
    <xdr:to>
      <xdr:col>81</xdr:col>
      <xdr:colOff>50800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783339"/>
          <a:ext cx="889000" cy="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125688</xdr:rowOff>
    </xdr:from>
    <xdr:to>
      <xdr:col>81</xdr:col>
      <xdr:colOff>101600</xdr:colOff>
      <xdr:row>39</xdr:row>
      <xdr:rowOff>55838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4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72365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41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101914</xdr:rowOff>
    </xdr:from>
    <xdr:to>
      <xdr:col>76</xdr:col>
      <xdr:colOff>165100</xdr:colOff>
      <xdr:row>39</xdr:row>
      <xdr:rowOff>32064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1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48591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9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85799</xdr:rowOff>
    </xdr:from>
    <xdr:to>
      <xdr:col>71</xdr:col>
      <xdr:colOff>177800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72349"/>
          <a:ext cx="889000" cy="1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56749</xdr:rowOff>
    </xdr:from>
    <xdr:to>
      <xdr:col>72</xdr:col>
      <xdr:colOff>38100</xdr:colOff>
      <xdr:row>38</xdr:row>
      <xdr:rowOff>158349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3426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34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92313</xdr:rowOff>
    </xdr:from>
    <xdr:to>
      <xdr:col>67</xdr:col>
      <xdr:colOff>101600</xdr:colOff>
      <xdr:row>39</xdr:row>
      <xdr:rowOff>22463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60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38990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38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45989</xdr:rowOff>
    </xdr:from>
    <xdr:to>
      <xdr:col>81</xdr:col>
      <xdr:colOff>101600</xdr:colOff>
      <xdr:row>39</xdr:row>
      <xdr:rowOff>147589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73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138716</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2017" y="6825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34999</xdr:rowOff>
    </xdr:from>
    <xdr:to>
      <xdr:col>67</xdr:col>
      <xdr:colOff>101600</xdr:colOff>
      <xdr:row>39</xdr:row>
      <xdr:rowOff>136599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72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127726</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814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11668</xdr:rowOff>
    </xdr:from>
    <xdr:to>
      <xdr:col>85</xdr:col>
      <xdr:colOff>126364</xdr:colOff>
      <xdr:row>78</xdr:row>
      <xdr:rowOff>124662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13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128489</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124662</xdr:rowOff>
    </xdr:from>
    <xdr:to>
      <xdr:col>86</xdr:col>
      <xdr:colOff>25400</xdr:colOff>
      <xdr:row>78</xdr:row>
      <xdr:rowOff>124662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129795</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7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11668</xdr:rowOff>
    </xdr:from>
    <xdr:to>
      <xdr:col>86</xdr:col>
      <xdr:colOff>25400</xdr:colOff>
      <xdr:row>70</xdr:row>
      <xdr:rowOff>11668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1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124662</xdr:rowOff>
    </xdr:from>
    <xdr:to>
      <xdr:col>85</xdr:col>
      <xdr:colOff>127000</xdr:colOff>
      <xdr:row>78</xdr:row>
      <xdr:rowOff>131339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3497762"/>
          <a:ext cx="838200" cy="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22689</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709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171262</xdr:rowOff>
    </xdr:from>
    <xdr:to>
      <xdr:col>85</xdr:col>
      <xdr:colOff>177800</xdr:colOff>
      <xdr:row>75</xdr:row>
      <xdr:rowOff>101412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5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131339</xdr:rowOff>
    </xdr:from>
    <xdr:to>
      <xdr:col>81</xdr:col>
      <xdr:colOff>50800</xdr:colOff>
      <xdr:row>78</xdr:row>
      <xdr:rowOff>135781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3504439"/>
          <a:ext cx="8890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16580</xdr:rowOff>
    </xdr:from>
    <xdr:to>
      <xdr:col>81</xdr:col>
      <xdr:colOff>101600</xdr:colOff>
      <xdr:row>75</xdr:row>
      <xdr:rowOff>118180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134707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65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135781</xdr:rowOff>
    </xdr:from>
    <xdr:to>
      <xdr:col>76</xdr:col>
      <xdr:colOff>114300</xdr:colOff>
      <xdr:row>78</xdr:row>
      <xdr:rowOff>138475</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3508881"/>
          <a:ext cx="889000" cy="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34983</xdr:rowOff>
    </xdr:from>
    <xdr:to>
      <xdr:col>76</xdr:col>
      <xdr:colOff>165100</xdr:colOff>
      <xdr:row>75</xdr:row>
      <xdr:rowOff>136583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153110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66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120236</xdr:rowOff>
    </xdr:from>
    <xdr:to>
      <xdr:col>71</xdr:col>
      <xdr:colOff>177800</xdr:colOff>
      <xdr:row>78</xdr:row>
      <xdr:rowOff>138475</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814300" y="13493336"/>
          <a:ext cx="889000" cy="1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34820</xdr:rowOff>
    </xdr:from>
    <xdr:to>
      <xdr:col>72</xdr:col>
      <xdr:colOff>38100</xdr:colOff>
      <xdr:row>75</xdr:row>
      <xdr:rowOff>136420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152947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66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164795</xdr:rowOff>
    </xdr:from>
    <xdr:to>
      <xdr:col>67</xdr:col>
      <xdr:colOff>101600</xdr:colOff>
      <xdr:row>76</xdr:row>
      <xdr:rowOff>94945</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111472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79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73862</xdr:rowOff>
    </xdr:from>
    <xdr:to>
      <xdr:col>85</xdr:col>
      <xdr:colOff>177800</xdr:colOff>
      <xdr:row>79</xdr:row>
      <xdr:rowOff>4012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44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160239</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336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80539</xdr:rowOff>
    </xdr:from>
    <xdr:to>
      <xdr:col>81</xdr:col>
      <xdr:colOff>101600</xdr:colOff>
      <xdr:row>79</xdr:row>
      <xdr:rowOff>10689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45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1816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54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84981</xdr:rowOff>
    </xdr:from>
    <xdr:to>
      <xdr:col>76</xdr:col>
      <xdr:colOff>165100</xdr:colOff>
      <xdr:row>79</xdr:row>
      <xdr:rowOff>15131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45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6258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55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87675</xdr:rowOff>
    </xdr:from>
    <xdr:to>
      <xdr:col>72</xdr:col>
      <xdr:colOff>38100</xdr:colOff>
      <xdr:row>79</xdr:row>
      <xdr:rowOff>17825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46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8952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55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69436</xdr:rowOff>
    </xdr:from>
    <xdr:to>
      <xdr:col>67</xdr:col>
      <xdr:colOff>101600</xdr:colOff>
      <xdr:row>78</xdr:row>
      <xdr:rowOff>171036</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44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162163</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53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108226</xdr:rowOff>
    </xdr:from>
    <xdr:to>
      <xdr:col>85</xdr:col>
      <xdr:colOff>127000</xdr:colOff>
      <xdr:row>98</xdr:row>
      <xdr:rowOff>118028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910326"/>
          <a:ext cx="838200" cy="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46333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505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118028</xdr:rowOff>
    </xdr:from>
    <xdr:to>
      <xdr:col>81</xdr:col>
      <xdr:colOff>50800</xdr:colOff>
      <xdr:row>98</xdr:row>
      <xdr:rowOff>121659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920128"/>
          <a:ext cx="889000" cy="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135484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42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120735</xdr:rowOff>
    </xdr:from>
    <xdr:to>
      <xdr:col>76</xdr:col>
      <xdr:colOff>114300</xdr:colOff>
      <xdr:row>98</xdr:row>
      <xdr:rowOff>121659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922835"/>
          <a:ext cx="889000" cy="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134196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4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120735</xdr:rowOff>
    </xdr:from>
    <xdr:to>
      <xdr:col>71</xdr:col>
      <xdr:colOff>177800</xdr:colOff>
      <xdr:row>98</xdr:row>
      <xdr:rowOff>129642</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922835"/>
          <a:ext cx="889000" cy="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92150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37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62323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5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57426</xdr:rowOff>
    </xdr:from>
    <xdr:to>
      <xdr:col>85</xdr:col>
      <xdr:colOff>177800</xdr:colOff>
      <xdr:row>98</xdr:row>
      <xdr:rowOff>159026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85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143803</xdr:rowOff>
    </xdr:from>
    <xdr:ext cx="469744"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67228</xdr:rowOff>
    </xdr:from>
    <xdr:to>
      <xdr:col>81</xdr:col>
      <xdr:colOff>101600</xdr:colOff>
      <xdr:row>98</xdr:row>
      <xdr:rowOff>168828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8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159955</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46428" y="1696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70859</xdr:rowOff>
    </xdr:from>
    <xdr:to>
      <xdr:col>76</xdr:col>
      <xdr:colOff>165100</xdr:colOff>
      <xdr:row>99</xdr:row>
      <xdr:rowOff>1009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87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163586</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57428" y="1696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69935</xdr:rowOff>
    </xdr:from>
    <xdr:to>
      <xdr:col>72</xdr:col>
      <xdr:colOff>38100</xdr:colOff>
      <xdr:row>99</xdr:row>
      <xdr:rowOff>85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87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162662</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68428" y="1696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78842</xdr:rowOff>
    </xdr:from>
    <xdr:to>
      <xdr:col>67</xdr:col>
      <xdr:colOff>101600</xdr:colOff>
      <xdr:row>99</xdr:row>
      <xdr:rowOff>8992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88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119</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79428" y="1697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128041</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71541"/>
          <a:ext cx="1269" cy="1268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74718</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128041</xdr:rowOff>
    </xdr:from>
    <xdr:to>
      <xdr:col>116</xdr:col>
      <xdr:colOff>152400</xdr:colOff>
      <xdr:row>30</xdr:row>
      <xdr:rowOff>128041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147072</xdr:rowOff>
    </xdr:from>
    <xdr:to>
      <xdr:col>116</xdr:col>
      <xdr:colOff>63500</xdr:colOff>
      <xdr:row>38</xdr:row>
      <xdr:rowOff>9569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490722"/>
          <a:ext cx="838200" cy="3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73144</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073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50267</xdr:rowOff>
    </xdr:from>
    <xdr:to>
      <xdr:col>116</xdr:col>
      <xdr:colOff>114300</xdr:colOff>
      <xdr:row>36</xdr:row>
      <xdr:rowOff>151867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9569</xdr:rowOff>
    </xdr:from>
    <xdr:to>
      <xdr:col>111</xdr:col>
      <xdr:colOff>177800</xdr:colOff>
      <xdr:row>38</xdr:row>
      <xdr:rowOff>21742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524669"/>
          <a:ext cx="889000" cy="1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16091</xdr:rowOff>
    </xdr:from>
    <xdr:to>
      <xdr:col>112</xdr:col>
      <xdr:colOff>38100</xdr:colOff>
      <xdr:row>36</xdr:row>
      <xdr:rowOff>117691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1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134218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596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21742</xdr:rowOff>
    </xdr:from>
    <xdr:to>
      <xdr:col>107</xdr:col>
      <xdr:colOff>50800</xdr:colOff>
      <xdr:row>38</xdr:row>
      <xdr:rowOff>23114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53684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41923</xdr:rowOff>
    </xdr:from>
    <xdr:to>
      <xdr:col>107</xdr:col>
      <xdr:colOff>101600</xdr:colOff>
      <xdr:row>36</xdr:row>
      <xdr:rowOff>143523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160050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598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23114</xdr:rowOff>
    </xdr:from>
    <xdr:to>
      <xdr:col>102</xdr:col>
      <xdr:colOff>114300</xdr:colOff>
      <xdr:row>38</xdr:row>
      <xdr:rowOff>25057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538214"/>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15691</xdr:rowOff>
    </xdr:from>
    <xdr:to>
      <xdr:col>102</xdr:col>
      <xdr:colOff>165100</xdr:colOff>
      <xdr:row>36</xdr:row>
      <xdr:rowOff>117291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133818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596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87986</xdr:rowOff>
    </xdr:from>
    <xdr:to>
      <xdr:col>98</xdr:col>
      <xdr:colOff>38100</xdr:colOff>
      <xdr:row>37</xdr:row>
      <xdr:rowOff>18136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34663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0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96272</xdr:rowOff>
    </xdr:from>
    <xdr:to>
      <xdr:col>116</xdr:col>
      <xdr:colOff>114300</xdr:colOff>
      <xdr:row>38</xdr:row>
      <xdr:rowOff>26422</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43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11199</xdr:rowOff>
    </xdr:from>
    <xdr:ext cx="378565"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354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130220</xdr:rowOff>
    </xdr:from>
    <xdr:to>
      <xdr:col>112</xdr:col>
      <xdr:colOff>38100</xdr:colOff>
      <xdr:row>38</xdr:row>
      <xdr:rowOff>60370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47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51496</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4017" y="6566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142392</xdr:rowOff>
    </xdr:from>
    <xdr:to>
      <xdr:col>107</xdr:col>
      <xdr:colOff>101600</xdr:colOff>
      <xdr:row>38</xdr:row>
      <xdr:rowOff>72543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4860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63669</xdr:rowOff>
    </xdr:from>
    <xdr:ext cx="313932"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77333" y="65787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143764</xdr:rowOff>
    </xdr:from>
    <xdr:to>
      <xdr:col>102</xdr:col>
      <xdr:colOff>165100</xdr:colOff>
      <xdr:row>38</xdr:row>
      <xdr:rowOff>73914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4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65041</xdr:rowOff>
    </xdr:from>
    <xdr:ext cx="313932"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88333" y="65801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145707</xdr:rowOff>
    </xdr:from>
    <xdr:to>
      <xdr:col>98</xdr:col>
      <xdr:colOff>38100</xdr:colOff>
      <xdr:row>38</xdr:row>
      <xdr:rowOff>75857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48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66984</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582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115697</xdr:rowOff>
    </xdr:from>
    <xdr:to>
      <xdr:col>116</xdr:col>
      <xdr:colOff>63500</xdr:colOff>
      <xdr:row>58</xdr:row>
      <xdr:rowOff>115834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059797"/>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131299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561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115834</xdr:rowOff>
    </xdr:from>
    <xdr:to>
      <xdr:col>111</xdr:col>
      <xdr:colOff>177800</xdr:colOff>
      <xdr:row>58</xdr:row>
      <xdr:rowOff>115971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059934"/>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55739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48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115971</xdr:rowOff>
    </xdr:from>
    <xdr:to>
      <xdr:col>107</xdr:col>
      <xdr:colOff>50800</xdr:colOff>
      <xdr:row>58</xdr:row>
      <xdr:rowOff>116063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060071"/>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73982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116063</xdr:rowOff>
    </xdr:from>
    <xdr:to>
      <xdr:col>102</xdr:col>
      <xdr:colOff>114300</xdr:colOff>
      <xdr:row>58</xdr:row>
      <xdr:rowOff>116474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060163"/>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54139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124823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64897</xdr:rowOff>
    </xdr:from>
    <xdr:to>
      <xdr:col>116</xdr:col>
      <xdr:colOff>114300</xdr:colOff>
      <xdr:row>58</xdr:row>
      <xdr:rowOff>166497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0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151274</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23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65034</xdr:rowOff>
    </xdr:from>
    <xdr:to>
      <xdr:col>112</xdr:col>
      <xdr:colOff>38100</xdr:colOff>
      <xdr:row>58</xdr:row>
      <xdr:rowOff>166634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0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157761</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101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65171</xdr:rowOff>
    </xdr:from>
    <xdr:to>
      <xdr:col>107</xdr:col>
      <xdr:colOff>101600</xdr:colOff>
      <xdr:row>58</xdr:row>
      <xdr:rowOff>166771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0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157898</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101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65263</xdr:rowOff>
    </xdr:from>
    <xdr:to>
      <xdr:col>102</xdr:col>
      <xdr:colOff>165100</xdr:colOff>
      <xdr:row>58</xdr:row>
      <xdr:rowOff>166863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0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157990</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102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65674</xdr:rowOff>
    </xdr:from>
    <xdr:to>
      <xdr:col>98</xdr:col>
      <xdr:colOff>38100</xdr:colOff>
      <xdr:row>58</xdr:row>
      <xdr:rowOff>167274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0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158401</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02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114058</xdr:rowOff>
    </xdr:from>
    <xdr:to>
      <xdr:col>116</xdr:col>
      <xdr:colOff>63500</xdr:colOff>
      <xdr:row>77</xdr:row>
      <xdr:rowOff>165112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315708"/>
          <a:ext cx="8382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158031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73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165112</xdr:rowOff>
    </xdr:from>
    <xdr:to>
      <xdr:col>111</xdr:col>
      <xdr:colOff>177800</xdr:colOff>
      <xdr:row>78</xdr:row>
      <xdr:rowOff>40297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366762"/>
          <a:ext cx="8890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108119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2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40297</xdr:rowOff>
    </xdr:from>
    <xdr:to>
      <xdr:col>107</xdr:col>
      <xdr:colOff>50800</xdr:colOff>
      <xdr:row>78</xdr:row>
      <xdr:rowOff>74168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413397"/>
          <a:ext cx="889000" cy="3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6316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69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74168</xdr:rowOff>
    </xdr:from>
    <xdr:to>
      <xdr:col>102</xdr:col>
      <xdr:colOff>114300</xdr:colOff>
      <xdr:row>78</xdr:row>
      <xdr:rowOff>103429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447268"/>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33520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7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25197</xdr:rowOff>
    </xdr:from>
    <xdr:to>
      <xdr:col>98</xdr:col>
      <xdr:colOff>38100</xdr:colOff>
      <xdr:row>76</xdr:row>
      <xdr:rowOff>126797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143324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83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63258</xdr:rowOff>
    </xdr:from>
    <xdr:to>
      <xdr:col>116</xdr:col>
      <xdr:colOff>114300</xdr:colOff>
      <xdr:row>77</xdr:row>
      <xdr:rowOff>164858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26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41685</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24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114312</xdr:rowOff>
    </xdr:from>
    <xdr:to>
      <xdr:col>112</xdr:col>
      <xdr:colOff>38100</xdr:colOff>
      <xdr:row>78</xdr:row>
      <xdr:rowOff>44462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31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35589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40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160947</xdr:rowOff>
    </xdr:from>
    <xdr:to>
      <xdr:col>107</xdr:col>
      <xdr:colOff>101600</xdr:colOff>
      <xdr:row>78</xdr:row>
      <xdr:rowOff>91097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36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82224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45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23368</xdr:rowOff>
    </xdr:from>
    <xdr:to>
      <xdr:col>102</xdr:col>
      <xdr:colOff>165100</xdr:colOff>
      <xdr:row>78</xdr:row>
      <xdr:rowOff>124968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39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116095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48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52629</xdr:rowOff>
    </xdr:from>
    <xdr:to>
      <xdr:col>98</xdr:col>
      <xdr:colOff>38100</xdr:colOff>
      <xdr:row>78</xdr:row>
      <xdr:rowOff>154229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42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145356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51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381,418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円となっている。また、財政基盤の弱い本市では、歳入に見合った規模の予算を編成した結果、全体的に類似団体平均と比較し低くなっている。主な構成項目である扶助費は住民一人あたり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114,046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年間で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30,398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円増加している。人件費は一貫して増加傾向にあり、住民一人当たり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70,864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6,114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円）となった。物件費は総合行政情報システムの標準化改修業務の実施による委託料の増加等に伴い、住民一人あたり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60,880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6,476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円）となった。補助費等は新型コロナウイルスワクチン接種体制確保事業費等の減少により住民一人あたり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40,502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15,317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円）となった。普通建設事業費はごみ焼却施設基幹的設備改良事業が令和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年度に完了したことにより減少し、住民一人あたり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22,210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13,558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円）となった。維持補修費は緊急浚渫推進事業の実施により増加となり、住民一人あたり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1,985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円）となった。災害復旧事業は災害に伴う事業の実施がなかったため減少した（皆減）。積立金は今後の施設改修費用の捻出に用いられる公共施設整備基金への積立金の影響により増加し、住民一人あたり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3,442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1,072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円）となった。公債費は老人福祉センター整備事業等に係る地方債の元金償還の開始により増加し、住民一人あたり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28,921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円）となった。繰出金は後期高齢者医療特別会計への繰出金が増加した影響により、住民一人あたり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37,173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千葉県八街市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66,631
62,612
74.94
26,185,096
25,414,263
751,205
14,524,773
17,906,945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155321</xdr:rowOff>
    </xdr:from>
    <xdr:to>
      <xdr:col>24</xdr:col>
      <xdr:colOff>63500</xdr:colOff>
      <xdr:row>36</xdr:row>
      <xdr:rowOff>165608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27521"/>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109491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8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165608</xdr:rowOff>
    </xdr:from>
    <xdr:to>
      <xdr:col>19</xdr:col>
      <xdr:colOff>177800</xdr:colOff>
      <xdr:row>37</xdr:row>
      <xdr:rowOff>30734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378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63390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9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16637</xdr:rowOff>
    </xdr:from>
    <xdr:to>
      <xdr:col>15</xdr:col>
      <xdr:colOff>50800</xdr:colOff>
      <xdr:row>37</xdr:row>
      <xdr:rowOff>30734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60287"/>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95013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16637</xdr:rowOff>
    </xdr:from>
    <xdr:to>
      <xdr:col>10</xdr:col>
      <xdr:colOff>114300</xdr:colOff>
      <xdr:row>37</xdr:row>
      <xdr:rowOff>21590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60287"/>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114825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98442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104521</xdr:rowOff>
    </xdr:from>
    <xdr:to>
      <xdr:col>24</xdr:col>
      <xdr:colOff>114300</xdr:colOff>
      <xdr:row>37</xdr:row>
      <xdr:rowOff>34671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7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82948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5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114808</xdr:rowOff>
    </xdr:from>
    <xdr:to>
      <xdr:col>20</xdr:col>
      <xdr:colOff>38100</xdr:colOff>
      <xdr:row>37</xdr:row>
      <xdr:rowOff>44958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8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36085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151384</xdr:rowOff>
    </xdr:from>
    <xdr:to>
      <xdr:col>15</xdr:col>
      <xdr:colOff>101600</xdr:colOff>
      <xdr:row>37</xdr:row>
      <xdr:rowOff>81534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2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72661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137287</xdr:rowOff>
    </xdr:from>
    <xdr:to>
      <xdr:col>10</xdr:col>
      <xdr:colOff>165100</xdr:colOff>
      <xdr:row>37</xdr:row>
      <xdr:rowOff>67437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0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58564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0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142240</xdr:rowOff>
    </xdr:from>
    <xdr:to>
      <xdr:col>6</xdr:col>
      <xdr:colOff>38100</xdr:colOff>
      <xdr:row>37</xdr:row>
      <xdr:rowOff>72390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63517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6728</xdr:rowOff>
    </xdr:from>
    <xdr:to>
      <xdr:col>24</xdr:col>
      <xdr:colOff>62865</xdr:colOff>
      <xdr:row>57</xdr:row>
      <xdr:rowOff>140724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678"/>
          <a:ext cx="1270" cy="116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144551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140724</xdr:rowOff>
    </xdr:from>
    <xdr:to>
      <xdr:col>24</xdr:col>
      <xdr:colOff>152400</xdr:colOff>
      <xdr:row>57</xdr:row>
      <xdr:rowOff>140724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124855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6728</xdr:rowOff>
    </xdr:from>
    <xdr:to>
      <xdr:col>24</xdr:col>
      <xdr:colOff>152400</xdr:colOff>
      <xdr:row>51</xdr:row>
      <xdr:rowOff>6728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140724</xdr:rowOff>
    </xdr:from>
    <xdr:to>
      <xdr:col>24</xdr:col>
      <xdr:colOff>63500</xdr:colOff>
      <xdr:row>57</xdr:row>
      <xdr:rowOff>168128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13374"/>
          <a:ext cx="838200" cy="2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5254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35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153827</xdr:rowOff>
    </xdr:from>
    <xdr:to>
      <xdr:col>24</xdr:col>
      <xdr:colOff>114300</xdr:colOff>
      <xdr:row>56</xdr:row>
      <xdr:rowOff>83977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166899</xdr:rowOff>
    </xdr:from>
    <xdr:to>
      <xdr:col>19</xdr:col>
      <xdr:colOff>177800</xdr:colOff>
      <xdr:row>57</xdr:row>
      <xdr:rowOff>168128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939549"/>
          <a:ext cx="889000" cy="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139919</xdr:rowOff>
    </xdr:from>
    <xdr:to>
      <xdr:col>20</xdr:col>
      <xdr:colOff>38100</xdr:colOff>
      <xdr:row>56</xdr:row>
      <xdr:rowOff>70069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86596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4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166899</xdr:rowOff>
    </xdr:from>
    <xdr:to>
      <xdr:col>15</xdr:col>
      <xdr:colOff>50800</xdr:colOff>
      <xdr:row>58</xdr:row>
      <xdr:rowOff>11954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939549"/>
          <a:ext cx="889000" cy="1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6622</xdr:rowOff>
    </xdr:from>
    <xdr:to>
      <xdr:col>15</xdr:col>
      <xdr:colOff>101600</xdr:colOff>
      <xdr:row>56</xdr:row>
      <xdr:rowOff>108222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124749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69259</xdr:rowOff>
    </xdr:from>
    <xdr:to>
      <xdr:col>10</xdr:col>
      <xdr:colOff>114300</xdr:colOff>
      <xdr:row>58</xdr:row>
      <xdr:rowOff>11954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499009"/>
          <a:ext cx="889000" cy="45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2210</xdr:rowOff>
    </xdr:from>
    <xdr:to>
      <xdr:col>10</xdr:col>
      <xdr:colOff>165100</xdr:colOff>
      <xdr:row>56</xdr:row>
      <xdr:rowOff>103810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120337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147010</xdr:rowOff>
    </xdr:from>
    <xdr:to>
      <xdr:col>6</xdr:col>
      <xdr:colOff>38100</xdr:colOff>
      <xdr:row>54</xdr:row>
      <xdr:rowOff>77160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93687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00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89924</xdr:rowOff>
    </xdr:from>
    <xdr:to>
      <xdr:col>24</xdr:col>
      <xdr:colOff>114300</xdr:colOff>
      <xdr:row>58</xdr:row>
      <xdr:rowOff>20074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6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4851</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117328</xdr:rowOff>
    </xdr:from>
    <xdr:to>
      <xdr:col>20</xdr:col>
      <xdr:colOff>38100</xdr:colOff>
      <xdr:row>58</xdr:row>
      <xdr:rowOff>47478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38605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8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116099</xdr:rowOff>
    </xdr:from>
    <xdr:to>
      <xdr:col>15</xdr:col>
      <xdr:colOff>101600</xdr:colOff>
      <xdr:row>58</xdr:row>
      <xdr:rowOff>46249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8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37376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8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132604</xdr:rowOff>
    </xdr:from>
    <xdr:to>
      <xdr:col>10</xdr:col>
      <xdr:colOff>165100</xdr:colOff>
      <xdr:row>58</xdr:row>
      <xdr:rowOff>62754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0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53881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9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18459</xdr:rowOff>
    </xdr:from>
    <xdr:to>
      <xdr:col>6</xdr:col>
      <xdr:colOff>38100</xdr:colOff>
      <xdr:row>55</xdr:row>
      <xdr:rowOff>120059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44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111186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540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158171</xdr:rowOff>
    </xdr:from>
    <xdr:to>
      <xdr:col>24</xdr:col>
      <xdr:colOff>62865</xdr:colOff>
      <xdr:row>77</xdr:row>
      <xdr:rowOff>121934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59671"/>
          <a:ext cx="1270" cy="1163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125761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27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121934</xdr:rowOff>
    </xdr:from>
    <xdr:to>
      <xdr:col>24</xdr:col>
      <xdr:colOff>152400</xdr:colOff>
      <xdr:row>77</xdr:row>
      <xdr:rowOff>121934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23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104848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934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158171</xdr:rowOff>
    </xdr:from>
    <xdr:to>
      <xdr:col>24</xdr:col>
      <xdr:colOff>152400</xdr:colOff>
      <xdr:row>70</xdr:row>
      <xdr:rowOff>158171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59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47126</xdr:rowOff>
    </xdr:from>
    <xdr:to>
      <xdr:col>24</xdr:col>
      <xdr:colOff>63500</xdr:colOff>
      <xdr:row>77</xdr:row>
      <xdr:rowOff>88503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48776"/>
          <a:ext cx="83820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43654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7309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20777</xdr:rowOff>
    </xdr:from>
    <xdr:to>
      <xdr:col>24</xdr:col>
      <xdr:colOff>114300</xdr:colOff>
      <xdr:row>75</xdr:row>
      <xdr:rowOff>122377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87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88503</xdr:rowOff>
    </xdr:from>
    <xdr:to>
      <xdr:col>19</xdr:col>
      <xdr:colOff>177800</xdr:colOff>
      <xdr:row>78</xdr:row>
      <xdr:rowOff>10615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290153"/>
          <a:ext cx="889000" cy="9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109419</xdr:rowOff>
    </xdr:from>
    <xdr:to>
      <xdr:col>20</xdr:col>
      <xdr:colOff>38100</xdr:colOff>
      <xdr:row>76</xdr:row>
      <xdr:rowOff>39570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29681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56096</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743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110860</xdr:rowOff>
    </xdr:from>
    <xdr:to>
      <xdr:col>15</xdr:col>
      <xdr:colOff>50800</xdr:colOff>
      <xdr:row>78</xdr:row>
      <xdr:rowOff>10615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312510"/>
          <a:ext cx="889000" cy="7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57088</xdr:rowOff>
    </xdr:from>
    <xdr:to>
      <xdr:col>15</xdr:col>
      <xdr:colOff>101600</xdr:colOff>
      <xdr:row>76</xdr:row>
      <xdr:rowOff>158688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8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3765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862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110860</xdr:rowOff>
    </xdr:from>
    <xdr:to>
      <xdr:col>10</xdr:col>
      <xdr:colOff>114300</xdr:colOff>
      <xdr:row>78</xdr:row>
      <xdr:rowOff>159533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12510"/>
          <a:ext cx="889000" cy="22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127853</xdr:rowOff>
    </xdr:from>
    <xdr:to>
      <xdr:col>10</xdr:col>
      <xdr:colOff>165100</xdr:colOff>
      <xdr:row>76</xdr:row>
      <xdr:rowOff>58003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298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74530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761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26346</xdr:rowOff>
    </xdr:from>
    <xdr:to>
      <xdr:col>6</xdr:col>
      <xdr:colOff>38100</xdr:colOff>
      <xdr:row>77</xdr:row>
      <xdr:rowOff>127946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144473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00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167776</xdr:rowOff>
    </xdr:from>
    <xdr:to>
      <xdr:col>24</xdr:col>
      <xdr:colOff>114300</xdr:colOff>
      <xdr:row>77</xdr:row>
      <xdr:rowOff>97926</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9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82703</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12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37703</xdr:rowOff>
    </xdr:from>
    <xdr:to>
      <xdr:col>20</xdr:col>
      <xdr:colOff>38100</xdr:colOff>
      <xdr:row>77</xdr:row>
      <xdr:rowOff>139303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3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130430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3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131265</xdr:rowOff>
    </xdr:from>
    <xdr:to>
      <xdr:col>15</xdr:col>
      <xdr:colOff>101600</xdr:colOff>
      <xdr:row>78</xdr:row>
      <xdr:rowOff>61415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33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52542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425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60060</xdr:rowOff>
    </xdr:from>
    <xdr:to>
      <xdr:col>10</xdr:col>
      <xdr:colOff>165100</xdr:colOff>
      <xdr:row>77</xdr:row>
      <xdr:rowOff>161660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152787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5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108733</xdr:rowOff>
    </xdr:from>
    <xdr:to>
      <xdr:col>6</xdr:col>
      <xdr:colOff>38100</xdr:colOff>
      <xdr:row>79</xdr:row>
      <xdr:rowOff>38883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48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30010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574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133852</xdr:rowOff>
    </xdr:from>
    <xdr:to>
      <xdr:col>24</xdr:col>
      <xdr:colOff>62865</xdr:colOff>
      <xdr:row>98</xdr:row>
      <xdr:rowOff>82855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392902"/>
          <a:ext cx="1270" cy="14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86682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82855</xdr:rowOff>
    </xdr:from>
    <xdr:to>
      <xdr:col>24</xdr:col>
      <xdr:colOff>152400</xdr:colOff>
      <xdr:row>98</xdr:row>
      <xdr:rowOff>82855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80529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1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133852</xdr:rowOff>
    </xdr:from>
    <xdr:to>
      <xdr:col>24</xdr:col>
      <xdr:colOff>152400</xdr:colOff>
      <xdr:row>89</xdr:row>
      <xdr:rowOff>133852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3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145929</xdr:rowOff>
    </xdr:from>
    <xdr:to>
      <xdr:col>24</xdr:col>
      <xdr:colOff>63500</xdr:colOff>
      <xdr:row>97</xdr:row>
      <xdr:rowOff>86322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262229"/>
          <a:ext cx="838200" cy="45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79963</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19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57086</xdr:rowOff>
    </xdr:from>
    <xdr:to>
      <xdr:col>24</xdr:col>
      <xdr:colOff>114300</xdr:colOff>
      <xdr:row>95</xdr:row>
      <xdr:rowOff>158686</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34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69501</xdr:rowOff>
    </xdr:from>
    <xdr:to>
      <xdr:col>19</xdr:col>
      <xdr:colOff>177800</xdr:colOff>
      <xdr:row>94</xdr:row>
      <xdr:rowOff>145929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185801"/>
          <a:ext cx="889000" cy="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70231</xdr:rowOff>
    </xdr:from>
    <xdr:to>
      <xdr:col>20</xdr:col>
      <xdr:colOff>38100</xdr:colOff>
      <xdr:row>96</xdr:row>
      <xdr:rowOff>381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162958</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45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69501</xdr:rowOff>
    </xdr:from>
    <xdr:to>
      <xdr:col>15</xdr:col>
      <xdr:colOff>50800</xdr:colOff>
      <xdr:row>96</xdr:row>
      <xdr:rowOff>117335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185801"/>
          <a:ext cx="889000" cy="39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60534</xdr:rowOff>
    </xdr:from>
    <xdr:to>
      <xdr:col>15</xdr:col>
      <xdr:colOff>101600</xdr:colOff>
      <xdr:row>95</xdr:row>
      <xdr:rowOff>162134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153261</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4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117335</xdr:rowOff>
    </xdr:from>
    <xdr:to>
      <xdr:col>10</xdr:col>
      <xdr:colOff>114300</xdr:colOff>
      <xdr:row>97</xdr:row>
      <xdr:rowOff>155378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576535"/>
          <a:ext cx="889000" cy="20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56038</xdr:rowOff>
    </xdr:from>
    <xdr:to>
      <xdr:col>10</xdr:col>
      <xdr:colOff>165100</xdr:colOff>
      <xdr:row>95</xdr:row>
      <xdr:rowOff>157638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2715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1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128598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35522</xdr:rowOff>
    </xdr:from>
    <xdr:to>
      <xdr:col>24</xdr:col>
      <xdr:colOff>114300</xdr:colOff>
      <xdr:row>97</xdr:row>
      <xdr:rowOff>137122</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66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13949</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64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95129</xdr:rowOff>
    </xdr:from>
    <xdr:to>
      <xdr:col>20</xdr:col>
      <xdr:colOff>38100</xdr:colOff>
      <xdr:row>95</xdr:row>
      <xdr:rowOff>25279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21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41806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598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18701</xdr:rowOff>
    </xdr:from>
    <xdr:to>
      <xdr:col>15</xdr:col>
      <xdr:colOff>101600</xdr:colOff>
      <xdr:row>94</xdr:row>
      <xdr:rowOff>120301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13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136828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591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66535</xdr:rowOff>
    </xdr:from>
    <xdr:to>
      <xdr:col>10</xdr:col>
      <xdr:colOff>165100</xdr:colOff>
      <xdr:row>96</xdr:row>
      <xdr:rowOff>168135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5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159262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61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104578</xdr:rowOff>
    </xdr:from>
    <xdr:to>
      <xdr:col>6</xdr:col>
      <xdr:colOff>38100</xdr:colOff>
      <xdr:row>98</xdr:row>
      <xdr:rowOff>34728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73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25855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8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57404</xdr:rowOff>
    </xdr:from>
    <xdr:to>
      <xdr:col>54</xdr:col>
      <xdr:colOff>189865</xdr:colOff>
      <xdr:row>39</xdr:row>
      <xdr:rowOff>98878</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72354"/>
          <a:ext cx="1270" cy="141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4081</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57404</xdr:rowOff>
    </xdr:from>
    <xdr:to>
      <xdr:col>55</xdr:col>
      <xdr:colOff>88900</xdr:colOff>
      <xdr:row>31</xdr:row>
      <xdr:rowOff>57404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28175</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718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xdr:rowOff>
    </xdr:from>
    <xdr:to>
      <xdr:col>55</xdr:col>
      <xdr:colOff>50800</xdr:colOff>
      <xdr:row>38</xdr:row>
      <xdr:rowOff>106897</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2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143111</xdr:rowOff>
    </xdr:from>
    <xdr:to>
      <xdr:col>50</xdr:col>
      <xdr:colOff>165100</xdr:colOff>
      <xdr:row>38</xdr:row>
      <xdr:rowOff>73261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8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89788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26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1287</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17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19667</xdr:rowOff>
    </xdr:from>
    <xdr:to>
      <xdr:col>41</xdr:col>
      <xdr:colOff>101600</xdr:colOff>
      <xdr:row>38</xdr:row>
      <xdr:rowOff>121267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137794</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09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92166</xdr:rowOff>
    </xdr:from>
    <xdr:to>
      <xdr:col>36</xdr:col>
      <xdr:colOff>165100</xdr:colOff>
      <xdr:row>38</xdr:row>
      <xdr:rowOff>22316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38843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21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88298</xdr:rowOff>
    </xdr:from>
    <xdr:to>
      <xdr:col>54</xdr:col>
      <xdr:colOff>189865</xdr:colOff>
      <xdr:row>59</xdr:row>
      <xdr:rowOff>2311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60798"/>
          <a:ext cx="1270" cy="145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6138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2311</xdr:rowOff>
    </xdr:from>
    <xdr:to>
      <xdr:col>55</xdr:col>
      <xdr:colOff>88900</xdr:colOff>
      <xdr:row>59</xdr:row>
      <xdr:rowOff>2311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34975</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88298</xdr:rowOff>
    </xdr:from>
    <xdr:to>
      <xdr:col>55</xdr:col>
      <xdr:colOff>88900</xdr:colOff>
      <xdr:row>50</xdr:row>
      <xdr:rowOff>88298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6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152044</xdr:rowOff>
    </xdr:from>
    <xdr:to>
      <xdr:col>55</xdr:col>
      <xdr:colOff>0</xdr:colOff>
      <xdr:row>59</xdr:row>
      <xdr:rowOff>2311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96144"/>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85717</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515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152044</xdr:rowOff>
    </xdr:from>
    <xdr:to>
      <xdr:col>50</xdr:col>
      <xdr:colOff>114300</xdr:colOff>
      <xdr:row>59</xdr:row>
      <xdr:rowOff>32683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96144"/>
          <a:ext cx="889000" cy="5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81454</xdr:rowOff>
    </xdr:from>
    <xdr:to>
      <xdr:col>50</xdr:col>
      <xdr:colOff>165100</xdr:colOff>
      <xdr:row>57</xdr:row>
      <xdr:rowOff>11604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6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28131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45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144876</xdr:rowOff>
    </xdr:from>
    <xdr:to>
      <xdr:col>45</xdr:col>
      <xdr:colOff>177800</xdr:colOff>
      <xdr:row>59</xdr:row>
      <xdr:rowOff>32683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88976"/>
          <a:ext cx="889000" cy="5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90566</xdr:rowOff>
    </xdr:from>
    <xdr:to>
      <xdr:col>46</xdr:col>
      <xdr:colOff>38100</xdr:colOff>
      <xdr:row>57</xdr:row>
      <xdr:rowOff>20716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69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37243</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46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154836</xdr:rowOff>
    </xdr:from>
    <xdr:to>
      <xdr:col>41</xdr:col>
      <xdr:colOff>50800</xdr:colOff>
      <xdr:row>58</xdr:row>
      <xdr:rowOff>144876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927486"/>
          <a:ext cx="889000" cy="16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116153</xdr:rowOff>
    </xdr:from>
    <xdr:to>
      <xdr:col>41</xdr:col>
      <xdr:colOff>101600</xdr:colOff>
      <xdr:row>57</xdr:row>
      <xdr:rowOff>46303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7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62830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49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166477</xdr:rowOff>
    </xdr:from>
    <xdr:to>
      <xdr:col>36</xdr:col>
      <xdr:colOff>165100</xdr:colOff>
      <xdr:row>57</xdr:row>
      <xdr:rowOff>96627</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6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113154</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4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122961</xdr:rowOff>
    </xdr:from>
    <xdr:to>
      <xdr:col>55</xdr:col>
      <xdr:colOff>50800</xdr:colOff>
      <xdr:row>59</xdr:row>
      <xdr:rowOff>53111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6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37888</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81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101244</xdr:rowOff>
    </xdr:from>
    <xdr:to>
      <xdr:col>50</xdr:col>
      <xdr:colOff>165100</xdr:colOff>
      <xdr:row>59</xdr:row>
      <xdr:rowOff>31394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22521</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3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153333</xdr:rowOff>
    </xdr:from>
    <xdr:to>
      <xdr:col>46</xdr:col>
      <xdr:colOff>38100</xdr:colOff>
      <xdr:row>59</xdr:row>
      <xdr:rowOff>83483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9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74610</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9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94076</xdr:rowOff>
    </xdr:from>
    <xdr:to>
      <xdr:col>41</xdr:col>
      <xdr:colOff>101600</xdr:colOff>
      <xdr:row>59</xdr:row>
      <xdr:rowOff>24226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3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15353</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3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104036</xdr:rowOff>
    </xdr:from>
    <xdr:to>
      <xdr:col>36</xdr:col>
      <xdr:colOff>165100</xdr:colOff>
      <xdr:row>58</xdr:row>
      <xdr:rowOff>34186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25313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96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160007</xdr:rowOff>
    </xdr:from>
    <xdr:to>
      <xdr:col>55</xdr:col>
      <xdr:colOff>0</xdr:colOff>
      <xdr:row>79</xdr:row>
      <xdr:rowOff>5607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33107"/>
          <a:ext cx="838200" cy="1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149553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08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114191</xdr:rowOff>
    </xdr:from>
    <xdr:to>
      <xdr:col>50</xdr:col>
      <xdr:colOff>114300</xdr:colOff>
      <xdr:row>78</xdr:row>
      <xdr:rowOff>160007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87291"/>
          <a:ext cx="889000" cy="4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59103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91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114191</xdr:rowOff>
    </xdr:from>
    <xdr:to>
      <xdr:col>45</xdr:col>
      <xdr:colOff>177800</xdr:colOff>
      <xdr:row>78</xdr:row>
      <xdr:rowOff>139757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87291"/>
          <a:ext cx="889000" cy="2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169860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85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139757</xdr:rowOff>
    </xdr:from>
    <xdr:to>
      <xdr:col>41</xdr:col>
      <xdr:colOff>50800</xdr:colOff>
      <xdr:row>78</xdr:row>
      <xdr:rowOff>139795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12857"/>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159459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4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86747</xdr:rowOff>
    </xdr:from>
    <xdr:to>
      <xdr:col>36</xdr:col>
      <xdr:colOff>165100</xdr:colOff>
      <xdr:row>77</xdr:row>
      <xdr:rowOff>16897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33424</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8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126257</xdr:rowOff>
    </xdr:from>
    <xdr:to>
      <xdr:col>55</xdr:col>
      <xdr:colOff>50800</xdr:colOff>
      <xdr:row>79</xdr:row>
      <xdr:rowOff>56407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9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41184</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14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109207</xdr:rowOff>
    </xdr:from>
    <xdr:to>
      <xdr:col>50</xdr:col>
      <xdr:colOff>165100</xdr:colOff>
      <xdr:row>79</xdr:row>
      <xdr:rowOff>39357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8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30484</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7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63391</xdr:rowOff>
    </xdr:from>
    <xdr:to>
      <xdr:col>46</xdr:col>
      <xdr:colOff>38100</xdr:colOff>
      <xdr:row>78</xdr:row>
      <xdr:rowOff>164991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3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156118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29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88957</xdr:rowOff>
    </xdr:from>
    <xdr:to>
      <xdr:col>41</xdr:col>
      <xdr:colOff>101600</xdr:colOff>
      <xdr:row>79</xdr:row>
      <xdr:rowOff>19107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6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10234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5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88995</xdr:rowOff>
    </xdr:from>
    <xdr:to>
      <xdr:col>36</xdr:col>
      <xdr:colOff>165100</xdr:colOff>
      <xdr:row>79</xdr:row>
      <xdr:rowOff>19145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10272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5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52423</xdr:rowOff>
    </xdr:from>
    <xdr:to>
      <xdr:col>54</xdr:col>
      <xdr:colOff>189865</xdr:colOff>
      <xdr:row>99</xdr:row>
      <xdr:rowOff>68850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82923"/>
          <a:ext cx="1270" cy="15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72677</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68850</xdr:rowOff>
    </xdr:from>
    <xdr:to>
      <xdr:col>55</xdr:col>
      <xdr:colOff>88900</xdr:colOff>
      <xdr:row>99</xdr:row>
      <xdr:rowOff>68850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170550</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5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52423</xdr:rowOff>
    </xdr:from>
    <xdr:to>
      <xdr:col>55</xdr:col>
      <xdr:colOff>88900</xdr:colOff>
      <xdr:row>90</xdr:row>
      <xdr:rowOff>52423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150133</xdr:rowOff>
    </xdr:from>
    <xdr:to>
      <xdr:col>55</xdr:col>
      <xdr:colOff>0</xdr:colOff>
      <xdr:row>99</xdr:row>
      <xdr:rowOff>103108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952233"/>
          <a:ext cx="838200" cy="12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124122</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240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101245</xdr:rowOff>
    </xdr:from>
    <xdr:to>
      <xdr:col>55</xdr:col>
      <xdr:colOff>50800</xdr:colOff>
      <xdr:row>96</xdr:row>
      <xdr:rowOff>31395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3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9463</xdr:rowOff>
    </xdr:from>
    <xdr:to>
      <xdr:col>50</xdr:col>
      <xdr:colOff>114300</xdr:colOff>
      <xdr:row>99</xdr:row>
      <xdr:rowOff>103108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983013"/>
          <a:ext cx="889000" cy="9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155276</xdr:rowOff>
    </xdr:from>
    <xdr:to>
      <xdr:col>50</xdr:col>
      <xdr:colOff>165100</xdr:colOff>
      <xdr:row>96</xdr:row>
      <xdr:rowOff>85426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4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101953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1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133169</xdr:rowOff>
    </xdr:from>
    <xdr:to>
      <xdr:col>45</xdr:col>
      <xdr:colOff>177800</xdr:colOff>
      <xdr:row>99</xdr:row>
      <xdr:rowOff>9463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935269"/>
          <a:ext cx="889000" cy="4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153186</xdr:rowOff>
    </xdr:from>
    <xdr:to>
      <xdr:col>46</xdr:col>
      <xdr:colOff>38100</xdr:colOff>
      <xdr:row>96</xdr:row>
      <xdr:rowOff>83336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99863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1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133169</xdr:rowOff>
    </xdr:from>
    <xdr:to>
      <xdr:col>41</xdr:col>
      <xdr:colOff>50800</xdr:colOff>
      <xdr:row>99</xdr:row>
      <xdr:rowOff>31459</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935269"/>
          <a:ext cx="889000" cy="6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124741</xdr:rowOff>
    </xdr:from>
    <xdr:to>
      <xdr:col>41</xdr:col>
      <xdr:colOff>101600</xdr:colOff>
      <xdr:row>96</xdr:row>
      <xdr:rowOff>54891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1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71418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18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52274</xdr:rowOff>
    </xdr:from>
    <xdr:to>
      <xdr:col>36</xdr:col>
      <xdr:colOff>165100</xdr:colOff>
      <xdr:row>96</xdr:row>
      <xdr:rowOff>153874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170401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99333</xdr:rowOff>
    </xdr:from>
    <xdr:to>
      <xdr:col>55</xdr:col>
      <xdr:colOff>50800</xdr:colOff>
      <xdr:row>99</xdr:row>
      <xdr:rowOff>29483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90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14260</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81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52308</xdr:rowOff>
    </xdr:from>
    <xdr:to>
      <xdr:col>50</xdr:col>
      <xdr:colOff>165100</xdr:colOff>
      <xdr:row>99</xdr:row>
      <xdr:rowOff>153908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702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145035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711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130113</xdr:rowOff>
    </xdr:from>
    <xdr:to>
      <xdr:col>46</xdr:col>
      <xdr:colOff>38100</xdr:colOff>
      <xdr:row>99</xdr:row>
      <xdr:rowOff>60263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93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51390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702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82369</xdr:rowOff>
    </xdr:from>
    <xdr:to>
      <xdr:col>41</xdr:col>
      <xdr:colOff>101600</xdr:colOff>
      <xdr:row>99</xdr:row>
      <xdr:rowOff>12519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88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3646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97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152109</xdr:rowOff>
    </xdr:from>
    <xdr:to>
      <xdr:col>36</xdr:col>
      <xdr:colOff>165100</xdr:colOff>
      <xdr:row>99</xdr:row>
      <xdr:rowOff>82259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95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73386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70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58928</xdr:rowOff>
    </xdr:from>
    <xdr:to>
      <xdr:col>85</xdr:col>
      <xdr:colOff>126364</xdr:colOff>
      <xdr:row>39</xdr:row>
      <xdr:rowOff>49213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73878"/>
          <a:ext cx="1269" cy="136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53040</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49213</xdr:rowOff>
    </xdr:from>
    <xdr:to>
      <xdr:col>86</xdr:col>
      <xdr:colOff>25400</xdr:colOff>
      <xdr:row>39</xdr:row>
      <xdr:rowOff>49213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5605</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58928</xdr:rowOff>
    </xdr:from>
    <xdr:to>
      <xdr:col>86</xdr:col>
      <xdr:colOff>25400</xdr:colOff>
      <xdr:row>31</xdr:row>
      <xdr:rowOff>58928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7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93485</xdr:rowOff>
    </xdr:from>
    <xdr:to>
      <xdr:col>85</xdr:col>
      <xdr:colOff>127000</xdr:colOff>
      <xdr:row>36</xdr:row>
      <xdr:rowOff>168237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265685"/>
          <a:ext cx="838200" cy="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64571</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065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41694</xdr:rowOff>
    </xdr:from>
    <xdr:to>
      <xdr:col>85</xdr:col>
      <xdr:colOff>177800</xdr:colOff>
      <xdr:row>36</xdr:row>
      <xdr:rowOff>143294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1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168237</xdr:rowOff>
    </xdr:from>
    <xdr:to>
      <xdr:col>81</xdr:col>
      <xdr:colOff>50800</xdr:colOff>
      <xdr:row>37</xdr:row>
      <xdr:rowOff>29858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340437"/>
          <a:ext cx="889000" cy="3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90653</xdr:rowOff>
    </xdr:from>
    <xdr:to>
      <xdr:col>81</xdr:col>
      <xdr:colOff>101600</xdr:colOff>
      <xdr:row>37</xdr:row>
      <xdr:rowOff>20803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37330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0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14846</xdr:rowOff>
    </xdr:from>
    <xdr:to>
      <xdr:col>76</xdr:col>
      <xdr:colOff>114300</xdr:colOff>
      <xdr:row>37</xdr:row>
      <xdr:rowOff>29858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358496"/>
          <a:ext cx="889000" cy="1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144259</xdr:rowOff>
    </xdr:from>
    <xdr:to>
      <xdr:col>76</xdr:col>
      <xdr:colOff>165100</xdr:colOff>
      <xdr:row>37</xdr:row>
      <xdr:rowOff>74409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90936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09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152997</xdr:rowOff>
    </xdr:from>
    <xdr:to>
      <xdr:col>71</xdr:col>
      <xdr:colOff>177800</xdr:colOff>
      <xdr:row>37</xdr:row>
      <xdr:rowOff>14846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325197"/>
          <a:ext cx="889000" cy="3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103873</xdr:rowOff>
    </xdr:from>
    <xdr:to>
      <xdr:col>72</xdr:col>
      <xdr:colOff>38100</xdr:colOff>
      <xdr:row>37</xdr:row>
      <xdr:rowOff>34023</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50550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05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29595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42685</xdr:rowOff>
    </xdr:from>
    <xdr:to>
      <xdr:col>85</xdr:col>
      <xdr:colOff>177800</xdr:colOff>
      <xdr:row>36</xdr:row>
      <xdr:rowOff>144285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21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21112</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19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117437</xdr:rowOff>
    </xdr:from>
    <xdr:to>
      <xdr:col>81</xdr:col>
      <xdr:colOff>101600</xdr:colOff>
      <xdr:row>37</xdr:row>
      <xdr:rowOff>47587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28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38714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38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150508</xdr:rowOff>
    </xdr:from>
    <xdr:to>
      <xdr:col>76</xdr:col>
      <xdr:colOff>165100</xdr:colOff>
      <xdr:row>37</xdr:row>
      <xdr:rowOff>80658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32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71785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41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135496</xdr:rowOff>
    </xdr:from>
    <xdr:to>
      <xdr:col>72</xdr:col>
      <xdr:colOff>38100</xdr:colOff>
      <xdr:row>37</xdr:row>
      <xdr:rowOff>65646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30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56773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40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102197</xdr:rowOff>
    </xdr:from>
    <xdr:to>
      <xdr:col>67</xdr:col>
      <xdr:colOff>101600</xdr:colOff>
      <xdr:row>37</xdr:row>
      <xdr:rowOff>32347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27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23474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36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148139</xdr:rowOff>
    </xdr:from>
    <xdr:to>
      <xdr:col>85</xdr:col>
      <xdr:colOff>126364</xdr:colOff>
      <xdr:row>57</xdr:row>
      <xdr:rowOff>18256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49189"/>
          <a:ext cx="1269" cy="1241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22083</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79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18256</xdr:rowOff>
    </xdr:from>
    <xdr:to>
      <xdr:col>86</xdr:col>
      <xdr:colOff>25400</xdr:colOff>
      <xdr:row>57</xdr:row>
      <xdr:rowOff>18256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790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94816</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324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148139</xdr:rowOff>
    </xdr:from>
    <xdr:to>
      <xdr:col>86</xdr:col>
      <xdr:colOff>25400</xdr:colOff>
      <xdr:row>49</xdr:row>
      <xdr:rowOff>148139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4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7131</xdr:rowOff>
    </xdr:from>
    <xdr:to>
      <xdr:col>85</xdr:col>
      <xdr:colOff>127000</xdr:colOff>
      <xdr:row>57</xdr:row>
      <xdr:rowOff>12465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779781"/>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137056</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052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114179</xdr:rowOff>
    </xdr:from>
    <xdr:to>
      <xdr:col>85</xdr:col>
      <xdr:colOff>177800</xdr:colOff>
      <xdr:row>54</xdr:row>
      <xdr:rowOff>44329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2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143796</xdr:rowOff>
    </xdr:from>
    <xdr:to>
      <xdr:col>81</xdr:col>
      <xdr:colOff>50800</xdr:colOff>
      <xdr:row>57</xdr:row>
      <xdr:rowOff>12465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744996"/>
          <a:ext cx="889000" cy="4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36188</xdr:rowOff>
    </xdr:from>
    <xdr:to>
      <xdr:col>81</xdr:col>
      <xdr:colOff>101600</xdr:colOff>
      <xdr:row>54</xdr:row>
      <xdr:rowOff>137788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29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154315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06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143796</xdr:rowOff>
    </xdr:from>
    <xdr:to>
      <xdr:col>76</xdr:col>
      <xdr:colOff>114300</xdr:colOff>
      <xdr:row>57</xdr:row>
      <xdr:rowOff>113487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744996"/>
          <a:ext cx="889000" cy="14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104425</xdr:rowOff>
    </xdr:from>
    <xdr:to>
      <xdr:col>76</xdr:col>
      <xdr:colOff>165100</xdr:colOff>
      <xdr:row>55</xdr:row>
      <xdr:rowOff>34575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3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51102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13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133109</xdr:rowOff>
    </xdr:from>
    <xdr:to>
      <xdr:col>71</xdr:col>
      <xdr:colOff>177800</xdr:colOff>
      <xdr:row>57</xdr:row>
      <xdr:rowOff>113487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734309"/>
          <a:ext cx="889000" cy="15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164776</xdr:rowOff>
    </xdr:from>
    <xdr:to>
      <xdr:col>72</xdr:col>
      <xdr:colOff>38100</xdr:colOff>
      <xdr:row>55</xdr:row>
      <xdr:rowOff>94926</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42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111453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19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137763</xdr:rowOff>
    </xdr:from>
    <xdr:to>
      <xdr:col>67</xdr:col>
      <xdr:colOff>101600</xdr:colOff>
      <xdr:row>55</xdr:row>
      <xdr:rowOff>67913</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39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84440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17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127781</xdr:rowOff>
    </xdr:from>
    <xdr:to>
      <xdr:col>85</xdr:col>
      <xdr:colOff>177800</xdr:colOff>
      <xdr:row>57</xdr:row>
      <xdr:rowOff>57931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2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42708</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64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133115</xdr:rowOff>
    </xdr:from>
    <xdr:to>
      <xdr:col>81</xdr:col>
      <xdr:colOff>101600</xdr:colOff>
      <xdr:row>57</xdr:row>
      <xdr:rowOff>63265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3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54392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2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92996</xdr:rowOff>
    </xdr:from>
    <xdr:to>
      <xdr:col>76</xdr:col>
      <xdr:colOff>165100</xdr:colOff>
      <xdr:row>57</xdr:row>
      <xdr:rowOff>23146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6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14273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78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62687</xdr:rowOff>
    </xdr:from>
    <xdr:to>
      <xdr:col>72</xdr:col>
      <xdr:colOff>38100</xdr:colOff>
      <xdr:row>57</xdr:row>
      <xdr:rowOff>164287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3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155414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92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82309</xdr:rowOff>
    </xdr:from>
    <xdr:to>
      <xdr:col>67</xdr:col>
      <xdr:colOff>101600</xdr:colOff>
      <xdr:row>57</xdr:row>
      <xdr:rowOff>12459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68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3586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77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136793</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138293"/>
          <a:ext cx="1269" cy="15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83470</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9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136793</xdr:rowOff>
    </xdr:from>
    <xdr:to>
      <xdr:col>86</xdr:col>
      <xdr:colOff>25400</xdr:colOff>
      <xdr:row>70</xdr:row>
      <xdr:rowOff>136793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96788</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1338"/>
          <a:ext cx="838200" cy="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133445</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3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110568</xdr:rowOff>
    </xdr:from>
    <xdr:to>
      <xdr:col>85</xdr:col>
      <xdr:colOff>177800</xdr:colOff>
      <xdr:row>79</xdr:row>
      <xdr:rowOff>40718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48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96788</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3641338"/>
          <a:ext cx="889000" cy="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125688</xdr:rowOff>
    </xdr:from>
    <xdr:to>
      <xdr:col>81</xdr:col>
      <xdr:colOff>101600</xdr:colOff>
      <xdr:row>79</xdr:row>
      <xdr:rowOff>55838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72365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27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101685</xdr:rowOff>
    </xdr:from>
    <xdr:to>
      <xdr:col>76</xdr:col>
      <xdr:colOff>165100</xdr:colOff>
      <xdr:row>79</xdr:row>
      <xdr:rowOff>31835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47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48362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5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85799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30349"/>
          <a:ext cx="889000" cy="1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56716</xdr:rowOff>
    </xdr:from>
    <xdr:to>
      <xdr:col>72</xdr:col>
      <xdr:colOff>38100</xdr:colOff>
      <xdr:row>78</xdr:row>
      <xdr:rowOff>158316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42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3393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20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92312</xdr:rowOff>
    </xdr:from>
    <xdr:to>
      <xdr:col>67</xdr:col>
      <xdr:colOff>101600</xdr:colOff>
      <xdr:row>79</xdr:row>
      <xdr:rowOff>22462</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46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38989</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24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45988</xdr:rowOff>
    </xdr:from>
    <xdr:to>
      <xdr:col>81</xdr:col>
      <xdr:colOff>101600</xdr:colOff>
      <xdr:row>79</xdr:row>
      <xdr:rowOff>147588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138715</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2017" y="13683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34999</xdr:rowOff>
    </xdr:from>
    <xdr:to>
      <xdr:col>67</xdr:col>
      <xdr:colOff>101600</xdr:colOff>
      <xdr:row>79</xdr:row>
      <xdr:rowOff>136599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7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127726</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25017" y="13672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11668</xdr:rowOff>
    </xdr:from>
    <xdr:to>
      <xdr:col>85</xdr:col>
      <xdr:colOff>126364</xdr:colOff>
      <xdr:row>98</xdr:row>
      <xdr:rowOff>124662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442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128489</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9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124662</xdr:rowOff>
    </xdr:from>
    <xdr:to>
      <xdr:col>86</xdr:col>
      <xdr:colOff>25400</xdr:colOff>
      <xdr:row>98</xdr:row>
      <xdr:rowOff>124662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92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129795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21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11668</xdr:rowOff>
    </xdr:from>
    <xdr:to>
      <xdr:col>86</xdr:col>
      <xdr:colOff>25400</xdr:colOff>
      <xdr:row>90</xdr:row>
      <xdr:rowOff>11668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44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124662</xdr:rowOff>
    </xdr:from>
    <xdr:to>
      <xdr:col>85</xdr:col>
      <xdr:colOff>127000</xdr:colOff>
      <xdr:row>98</xdr:row>
      <xdr:rowOff>131339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926762"/>
          <a:ext cx="838200" cy="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22672</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138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171245</xdr:rowOff>
    </xdr:from>
    <xdr:to>
      <xdr:col>85</xdr:col>
      <xdr:colOff>177800</xdr:colOff>
      <xdr:row>95</xdr:row>
      <xdr:rowOff>101395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131339</xdr:rowOff>
    </xdr:from>
    <xdr:to>
      <xdr:col>81</xdr:col>
      <xdr:colOff>50800</xdr:colOff>
      <xdr:row>98</xdr:row>
      <xdr:rowOff>135781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933439"/>
          <a:ext cx="8890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16467</xdr:rowOff>
    </xdr:from>
    <xdr:to>
      <xdr:col>81</xdr:col>
      <xdr:colOff>101600</xdr:colOff>
      <xdr:row>95</xdr:row>
      <xdr:rowOff>118067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134594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07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135781</xdr:rowOff>
    </xdr:from>
    <xdr:to>
      <xdr:col>76</xdr:col>
      <xdr:colOff>114300</xdr:colOff>
      <xdr:row>98</xdr:row>
      <xdr:rowOff>138475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937881"/>
          <a:ext cx="889000" cy="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34804</xdr:rowOff>
    </xdr:from>
    <xdr:to>
      <xdr:col>76</xdr:col>
      <xdr:colOff>165100</xdr:colOff>
      <xdr:row>95</xdr:row>
      <xdr:rowOff>136404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152931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9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120236</xdr:rowOff>
    </xdr:from>
    <xdr:to>
      <xdr:col>71</xdr:col>
      <xdr:colOff>177800</xdr:colOff>
      <xdr:row>98</xdr:row>
      <xdr:rowOff>138475</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2814300" y="16922336"/>
          <a:ext cx="889000" cy="1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34705</xdr:rowOff>
    </xdr:from>
    <xdr:to>
      <xdr:col>72</xdr:col>
      <xdr:colOff>38100</xdr:colOff>
      <xdr:row>95</xdr:row>
      <xdr:rowOff>136305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152832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164729</xdr:rowOff>
    </xdr:from>
    <xdr:to>
      <xdr:col>67</xdr:col>
      <xdr:colOff>101600</xdr:colOff>
      <xdr:row>96</xdr:row>
      <xdr:rowOff>94879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111406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22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73862</xdr:rowOff>
    </xdr:from>
    <xdr:to>
      <xdr:col>85</xdr:col>
      <xdr:colOff>177800</xdr:colOff>
      <xdr:row>99</xdr:row>
      <xdr:rowOff>4012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87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160239</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79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80539</xdr:rowOff>
    </xdr:from>
    <xdr:to>
      <xdr:col>81</xdr:col>
      <xdr:colOff>101600</xdr:colOff>
      <xdr:row>99</xdr:row>
      <xdr:rowOff>10689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8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1816</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97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84981</xdr:rowOff>
    </xdr:from>
    <xdr:to>
      <xdr:col>76</xdr:col>
      <xdr:colOff>165100</xdr:colOff>
      <xdr:row>99</xdr:row>
      <xdr:rowOff>15131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88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6258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97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87675</xdr:rowOff>
    </xdr:from>
    <xdr:to>
      <xdr:col>72</xdr:col>
      <xdr:colOff>38100</xdr:colOff>
      <xdr:row>99</xdr:row>
      <xdr:rowOff>17825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88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8952</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98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69436</xdr:rowOff>
    </xdr:from>
    <xdr:to>
      <xdr:col>67</xdr:col>
      <xdr:colOff>101600</xdr:colOff>
      <xdr:row>98</xdr:row>
      <xdr:rowOff>171036</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87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162163</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96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88597</xdr:rowOff>
    </xdr:from>
    <xdr:ext cx="378565"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32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15186</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35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11894</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35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13814</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44147</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59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財政基盤の弱い本市では、歳入に見合った規模の予算を編成した結果、全体的に類似団体平均よりも住民一人当たりのコストは低くなっている。消防費は類似団体平均に近く、住民一人あたり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22,213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1,962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円）となった。増加要因として消防費の支出の大半は消防組合への負担金であるため、他の費目より経費を削減することが困難であることが挙げられる。衛生費はごみ焼却施設基幹改良工事が令和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年度に完了したことにより減少し、類似団体平均よりも低くなり、住民一人あたり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35,802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23,871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円）。民生費は障害者自立支援給付事業費の市内事業所の増加に伴う利用費の増加等に伴い、住民一人あたり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178,874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円）となった。教育費は小学校施設改修事業の実施や賄い材料費の高騰により増額し、住民一人あたり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39,959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円）となった。土木費は道路整備事業や公園施設整備事業等の実施により増額し、住民一人あたり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27,361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7,620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円）となった。また、総務費は定額減税調整給付金給付事業の実施、算定方法の変更による職員退職手当負担金の増等により、住民一人あたり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37,276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5,994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円）となった。農林水産業費は八街市物価高騰対策農業者支援金事業の減等により減額し、住民一人あたり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5,914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円）となった。商工費は八街市物価高騰対策中小企業等支援金事業の減により、住民一人あたり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895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千葉県八街市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財政調整基金残高はコロナ禍において増加が続いていたが、令和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年度から</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年度にかけて物価高騰の影響や人件費、扶助費の増額等により歳出の増加が生じ、減少した。</a:t>
          </a:r>
        </a:p>
        <a:p>
          <a:r>
            <a:rPr kumimoji="1" lang="ja-JP" altLang="en-US" sz="1400">
              <a:solidFill>
                <a:sysClr val="windowText" lastClr="000000"/>
              </a:solidFill>
              <a:latin typeface="ＭＳ ゴシック" pitchFamily="49" charset="-128"/>
              <a:ea typeface="ＭＳ ゴシック" pitchFamily="49" charset="-128"/>
            </a:rPr>
            <a:t>実質単年度収支についても、マイナスの状況が続いている。</a:t>
          </a:r>
        </a:p>
        <a:p>
          <a:r>
            <a:rPr kumimoji="1" lang="ja-JP" altLang="en-US" sz="1400">
              <a:solidFill>
                <a:sysClr val="windowText" lastClr="000000"/>
              </a:solidFill>
              <a:latin typeface="ＭＳ ゴシック" pitchFamily="49" charset="-128"/>
              <a:ea typeface="ＭＳ ゴシック" pitchFamily="49" charset="-128"/>
            </a:rPr>
            <a:t>今後の改善に向け、各種手数料の見直しによる歳入確保や事務事業の見直しによる歳出削減を実施し、歳入と歳出の均衡化を図る。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千葉県八街市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は水道事業会計、一般会計、介護保険特別会計、国民健康保険特別会計が黒字額の増加となっている。水道事業会計は県補助金及び一般会計からの繰入金の増加による影響で現金預金が増加したことに伴い、黒字額が増加した。一般会計は衛生費等の歳出の減による影響で黒字額が増加した。介護保険特別会計は一般会計からの繰入金の増加により一過的に増加した。国民健康保険特別会計は保険給付費の減による影響で黒字額が増加した。</a:t>
          </a:r>
        </a:p>
        <a:p>
          <a:r>
            <a:rPr kumimoji="1" lang="ja-JP" altLang="en-US" sz="1400">
              <a:solidFill>
                <a:sysClr val="windowText" lastClr="000000"/>
              </a:solidFill>
              <a:latin typeface="ＭＳ ゴシック" pitchFamily="49" charset="-128"/>
              <a:ea typeface="ＭＳ ゴシック" pitchFamily="49" charset="-128"/>
            </a:rPr>
            <a:t>一方で、黒字額が減少しているのは下水道事業会計、後期高齢者医療特別会計である。下水道事業会計は一般会計からの繰入金の減少による影響で現金預金が減少し、黒字額が減少している。後期高齢者医療特別会計は後期高齢者医療広域連合納付金の増額による影響で黒字額が減少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26185096</v>
      </c>
      <c r="BO4" s="449"/>
      <c r="BP4" s="449"/>
      <c r="BQ4" s="449"/>
      <c r="BR4" s="449"/>
      <c r="BS4" s="449"/>
      <c r="BT4" s="449"/>
      <c r="BU4" s="450"/>
      <c r="BV4" s="448">
        <v>26564112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5.2</v>
      </c>
      <c r="CU4" s="589"/>
      <c r="CV4" s="589"/>
      <c r="CW4" s="589"/>
      <c r="CX4" s="589"/>
      <c r="CY4" s="589"/>
      <c r="CZ4" s="589"/>
      <c r="DA4" s="590"/>
      <c r="DB4" s="588">
        <v>4.3</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25414263</v>
      </c>
      <c r="BO5" s="420"/>
      <c r="BP5" s="420"/>
      <c r="BQ5" s="420"/>
      <c r="BR5" s="420"/>
      <c r="BS5" s="420"/>
      <c r="BT5" s="420"/>
      <c r="BU5" s="421"/>
      <c r="BV5" s="419">
        <v>25919600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101.6</v>
      </c>
      <c r="CU5" s="417"/>
      <c r="CV5" s="417"/>
      <c r="CW5" s="417"/>
      <c r="CX5" s="417"/>
      <c r="CY5" s="417"/>
      <c r="CZ5" s="417"/>
      <c r="DA5" s="418"/>
      <c r="DB5" s="416">
        <v>97.5</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770833</v>
      </c>
      <c r="BO6" s="420"/>
      <c r="BP6" s="420"/>
      <c r="BQ6" s="420"/>
      <c r="BR6" s="420"/>
      <c r="BS6" s="420"/>
      <c r="BT6" s="420"/>
      <c r="BU6" s="421"/>
      <c r="BV6" s="419">
        <v>644512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102</v>
      </c>
      <c r="CU6" s="563"/>
      <c r="CV6" s="563"/>
      <c r="CW6" s="563"/>
      <c r="CX6" s="563"/>
      <c r="CY6" s="563"/>
      <c r="CZ6" s="563"/>
      <c r="DA6" s="564"/>
      <c r="DB6" s="562">
        <v>97.9</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19628</v>
      </c>
      <c r="BO7" s="420"/>
      <c r="BP7" s="420"/>
      <c r="BQ7" s="420"/>
      <c r="BR7" s="420"/>
      <c r="BS7" s="420"/>
      <c r="BT7" s="420"/>
      <c r="BU7" s="421"/>
      <c r="BV7" s="419">
        <v>31029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14524773</v>
      </c>
      <c r="CU7" s="420"/>
      <c r="CV7" s="420"/>
      <c r="CW7" s="420"/>
      <c r="CX7" s="420"/>
      <c r="CY7" s="420"/>
      <c r="CZ7" s="420"/>
      <c r="DA7" s="421"/>
      <c r="DB7" s="419">
        <v>14253624</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751205</v>
      </c>
      <c r="BO8" s="420"/>
      <c r="BP8" s="420"/>
      <c r="BQ8" s="420"/>
      <c r="BR8" s="420"/>
      <c r="BS8" s="420"/>
      <c r="BT8" s="420"/>
      <c r="BU8" s="421"/>
      <c r="BV8" s="419">
        <v>613483</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0.62</v>
      </c>
      <c r="CU8" s="523"/>
      <c r="CV8" s="523"/>
      <c r="CW8" s="523"/>
      <c r="CX8" s="523"/>
      <c r="CY8" s="523"/>
      <c r="CZ8" s="523"/>
      <c r="DA8" s="524"/>
      <c r="DB8" s="522">
        <v>0.62</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67455</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137722</v>
      </c>
      <c r="BO9" s="420"/>
      <c r="BP9" s="420"/>
      <c r="BQ9" s="420"/>
      <c r="BR9" s="420"/>
      <c r="BS9" s="420"/>
      <c r="BT9" s="420"/>
      <c r="BU9" s="421"/>
      <c r="BV9" s="419">
        <v>-799448</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10.9</v>
      </c>
      <c r="CU9" s="417"/>
      <c r="CV9" s="417"/>
      <c r="CW9" s="417"/>
      <c r="CX9" s="417"/>
      <c r="CY9" s="417"/>
      <c r="CZ9" s="417"/>
      <c r="DA9" s="418"/>
      <c r="DB9" s="416">
        <v>10.6</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70734</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857</v>
      </c>
      <c r="BO10" s="420"/>
      <c r="BP10" s="420"/>
      <c r="BQ10" s="420"/>
      <c r="BR10" s="420"/>
      <c r="BS10" s="420"/>
      <c r="BT10" s="420"/>
      <c r="BU10" s="421"/>
      <c r="BV10" s="419">
        <v>127</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69"/>
      <c r="B12" s="525" t="s">
        <v>122</v>
      </c>
      <c r="C12" s="526"/>
      <c r="D12" s="526"/>
      <c r="E12" s="526"/>
      <c r="F12" s="526"/>
      <c r="G12" s="526"/>
      <c r="H12" s="526"/>
      <c r="I12" s="526"/>
      <c r="J12" s="526"/>
      <c r="K12" s="527"/>
      <c r="L12" s="534" t="s">
        <v>123</v>
      </c>
      <c r="M12" s="535"/>
      <c r="N12" s="535"/>
      <c r="O12" s="535"/>
      <c r="P12" s="535"/>
      <c r="Q12" s="536"/>
      <c r="R12" s="537">
        <v>66631</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1192197</v>
      </c>
      <c r="BO12" s="420"/>
      <c r="BP12" s="420"/>
      <c r="BQ12" s="420"/>
      <c r="BR12" s="420"/>
      <c r="BS12" s="420"/>
      <c r="BT12" s="420"/>
      <c r="BU12" s="421"/>
      <c r="BV12" s="419">
        <v>1166216</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129</v>
      </c>
      <c r="N13" s="504"/>
      <c r="O13" s="504"/>
      <c r="P13" s="504"/>
      <c r="Q13" s="505"/>
      <c r="R13" s="506">
        <v>62612</v>
      </c>
      <c r="S13" s="507"/>
      <c r="T13" s="507"/>
      <c r="U13" s="507"/>
      <c r="V13" s="508"/>
      <c r="W13" s="509" t="s">
        <v>130</v>
      </c>
      <c r="X13" s="405"/>
      <c r="Y13" s="405"/>
      <c r="Z13" s="405"/>
      <c r="AA13" s="405"/>
      <c r="AB13" s="406"/>
      <c r="AC13" s="372">
        <v>2459</v>
      </c>
      <c r="AD13" s="373"/>
      <c r="AE13" s="373"/>
      <c r="AF13" s="373"/>
      <c r="AG13" s="374"/>
      <c r="AH13" s="372">
        <v>2811</v>
      </c>
      <c r="AI13" s="373"/>
      <c r="AJ13" s="373"/>
      <c r="AK13" s="373"/>
      <c r="AL13" s="432"/>
      <c r="AM13" s="476" t="s">
        <v>131</v>
      </c>
      <c r="AN13" s="376"/>
      <c r="AO13" s="376"/>
      <c r="AP13" s="376"/>
      <c r="AQ13" s="376"/>
      <c r="AR13" s="376"/>
      <c r="AS13" s="376"/>
      <c r="AT13" s="377"/>
      <c r="AU13" s="477" t="s">
        <v>90</v>
      </c>
      <c r="AV13" s="478"/>
      <c r="AW13" s="478"/>
      <c r="AX13" s="478"/>
      <c r="AY13" s="433" t="s">
        <v>132</v>
      </c>
      <c r="AZ13" s="434"/>
      <c r="BA13" s="434"/>
      <c r="BB13" s="434"/>
      <c r="BC13" s="434"/>
      <c r="BD13" s="434"/>
      <c r="BE13" s="434"/>
      <c r="BF13" s="434"/>
      <c r="BG13" s="434"/>
      <c r="BH13" s="434"/>
      <c r="BI13" s="434"/>
      <c r="BJ13" s="434"/>
      <c r="BK13" s="434"/>
      <c r="BL13" s="434"/>
      <c r="BM13" s="435"/>
      <c r="BN13" s="419">
        <v>-1053618</v>
      </c>
      <c r="BO13" s="420"/>
      <c r="BP13" s="420"/>
      <c r="BQ13" s="420"/>
      <c r="BR13" s="420"/>
      <c r="BS13" s="420"/>
      <c r="BT13" s="420"/>
      <c r="BU13" s="421"/>
      <c r="BV13" s="419">
        <v>-1965537</v>
      </c>
      <c r="BW13" s="420"/>
      <c r="BX13" s="420"/>
      <c r="BY13" s="420"/>
      <c r="BZ13" s="420"/>
      <c r="CA13" s="420"/>
      <c r="CB13" s="420"/>
      <c r="CC13" s="421"/>
      <c r="CD13" s="459" t="s">
        <v>133</v>
      </c>
      <c r="CE13" s="379"/>
      <c r="CF13" s="379"/>
      <c r="CG13" s="379"/>
      <c r="CH13" s="379"/>
      <c r="CI13" s="379"/>
      <c r="CJ13" s="379"/>
      <c r="CK13" s="379"/>
      <c r="CL13" s="379"/>
      <c r="CM13" s="379"/>
      <c r="CN13" s="379"/>
      <c r="CO13" s="379"/>
      <c r="CP13" s="379"/>
      <c r="CQ13" s="379"/>
      <c r="CR13" s="379"/>
      <c r="CS13" s="460"/>
      <c r="CT13" s="416">
        <v>7.1</v>
      </c>
      <c r="CU13" s="417"/>
      <c r="CV13" s="417"/>
      <c r="CW13" s="417"/>
      <c r="CX13" s="417"/>
      <c r="CY13" s="417"/>
      <c r="CZ13" s="417"/>
      <c r="DA13" s="418"/>
      <c r="DB13" s="416">
        <v>6.7</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134</v>
      </c>
      <c r="M14" s="546"/>
      <c r="N14" s="546"/>
      <c r="O14" s="546"/>
      <c r="P14" s="546"/>
      <c r="Q14" s="547"/>
      <c r="R14" s="506">
        <v>67006</v>
      </c>
      <c r="S14" s="507"/>
      <c r="T14" s="507"/>
      <c r="U14" s="507"/>
      <c r="V14" s="508"/>
      <c r="W14" s="510"/>
      <c r="X14" s="408"/>
      <c r="Y14" s="408"/>
      <c r="Z14" s="408"/>
      <c r="AA14" s="408"/>
      <c r="AB14" s="409"/>
      <c r="AC14" s="499">
        <v>7.8</v>
      </c>
      <c r="AD14" s="500"/>
      <c r="AE14" s="500"/>
      <c r="AF14" s="500"/>
      <c r="AG14" s="501"/>
      <c r="AH14" s="499">
        <v>8.1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135</v>
      </c>
      <c r="CE14" s="457"/>
      <c r="CF14" s="457"/>
      <c r="CG14" s="457"/>
      <c r="CH14" s="457"/>
      <c r="CI14" s="457"/>
      <c r="CJ14" s="457"/>
      <c r="CK14" s="457"/>
      <c r="CL14" s="457"/>
      <c r="CM14" s="457"/>
      <c r="CN14" s="457"/>
      <c r="CO14" s="457"/>
      <c r="CP14" s="457"/>
      <c r="CQ14" s="457"/>
      <c r="CR14" s="457"/>
      <c r="CS14" s="458"/>
      <c r="CT14" s="516">
        <v>54</v>
      </c>
      <c r="CU14" s="517"/>
      <c r="CV14" s="517"/>
      <c r="CW14" s="517"/>
      <c r="CX14" s="517"/>
      <c r="CY14" s="517"/>
      <c r="CZ14" s="517"/>
      <c r="DA14" s="518"/>
      <c r="DB14" s="516">
        <v>45.2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129</v>
      </c>
      <c r="N15" s="504"/>
      <c r="O15" s="504"/>
      <c r="P15" s="504"/>
      <c r="Q15" s="505"/>
      <c r="R15" s="506">
        <v>63597</v>
      </c>
      <c r="S15" s="507"/>
      <c r="T15" s="507"/>
      <c r="U15" s="507"/>
      <c r="V15" s="508"/>
      <c r="W15" s="509" t="s">
        <v>136</v>
      </c>
      <c r="X15" s="405"/>
      <c r="Y15" s="405"/>
      <c r="Z15" s="405"/>
      <c r="AA15" s="405"/>
      <c r="AB15" s="406"/>
      <c r="AC15" s="372">
        <v>8056</v>
      </c>
      <c r="AD15" s="373"/>
      <c r="AE15" s="373"/>
      <c r="AF15" s="373"/>
      <c r="AG15" s="374"/>
      <c r="AH15" s="372">
        <v>8979</v>
      </c>
      <c r="AI15" s="373"/>
      <c r="AJ15" s="373"/>
      <c r="AK15" s="373"/>
      <c r="AL15" s="432"/>
      <c r="AM15" s="476"/>
      <c r="AN15" s="376"/>
      <c r="AO15" s="376"/>
      <c r="AP15" s="376"/>
      <c r="AQ15" s="376"/>
      <c r="AR15" s="376"/>
      <c r="AS15" s="376"/>
      <c r="AT15" s="377"/>
      <c r="AU15" s="477"/>
      <c r="AV15" s="478"/>
      <c r="AW15" s="478"/>
      <c r="AX15" s="478"/>
      <c r="AY15" s="445" t="s">
        <v>137</v>
      </c>
      <c r="AZ15" s="446"/>
      <c r="BA15" s="446"/>
      <c r="BB15" s="446"/>
      <c r="BC15" s="446"/>
      <c r="BD15" s="446"/>
      <c r="BE15" s="446"/>
      <c r="BF15" s="446"/>
      <c r="BG15" s="446"/>
      <c r="BH15" s="446"/>
      <c r="BI15" s="446"/>
      <c r="BJ15" s="446"/>
      <c r="BK15" s="446"/>
      <c r="BL15" s="446"/>
      <c r="BM15" s="447"/>
      <c r="BN15" s="448">
        <v>7816126</v>
      </c>
      <c r="BO15" s="449"/>
      <c r="BP15" s="449"/>
      <c r="BQ15" s="449"/>
      <c r="BR15" s="449"/>
      <c r="BS15" s="449"/>
      <c r="BT15" s="449"/>
      <c r="BU15" s="450"/>
      <c r="BV15" s="448">
        <v>7564854</v>
      </c>
      <c r="BW15" s="449"/>
      <c r="BX15" s="449"/>
      <c r="BY15" s="449"/>
      <c r="BZ15" s="449"/>
      <c r="CA15" s="449"/>
      <c r="CB15" s="449"/>
      <c r="CC15" s="450"/>
      <c r="CD15" s="519" t="s">
        <v>138</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139</v>
      </c>
      <c r="M16" s="494"/>
      <c r="N16" s="494"/>
      <c r="O16" s="494"/>
      <c r="P16" s="494"/>
      <c r="Q16" s="495"/>
      <c r="R16" s="496" t="s">
        <v>140</v>
      </c>
      <c r="S16" s="497"/>
      <c r="T16" s="497"/>
      <c r="U16" s="497"/>
      <c r="V16" s="498"/>
      <c r="W16" s="510"/>
      <c r="X16" s="408"/>
      <c r="Y16" s="408"/>
      <c r="Z16" s="408"/>
      <c r="AA16" s="408"/>
      <c r="AB16" s="409"/>
      <c r="AC16" s="499">
        <v>25.6</v>
      </c>
      <c r="AD16" s="500"/>
      <c r="AE16" s="500"/>
      <c r="AF16" s="500"/>
      <c r="AG16" s="501"/>
      <c r="AH16" s="499">
        <v>25.8</v>
      </c>
      <c r="AI16" s="500"/>
      <c r="AJ16" s="500"/>
      <c r="AK16" s="500"/>
      <c r="AL16" s="502"/>
      <c r="AM16" s="476"/>
      <c r="AN16" s="376"/>
      <c r="AO16" s="376"/>
      <c r="AP16" s="376"/>
      <c r="AQ16" s="376"/>
      <c r="AR16" s="376"/>
      <c r="AS16" s="376"/>
      <c r="AT16" s="377"/>
      <c r="AU16" s="477"/>
      <c r="AV16" s="478"/>
      <c r="AW16" s="478"/>
      <c r="AX16" s="478"/>
      <c r="AY16" s="433" t="s">
        <v>141</v>
      </c>
      <c r="AZ16" s="434"/>
      <c r="BA16" s="434"/>
      <c r="BB16" s="434"/>
      <c r="BC16" s="434"/>
      <c r="BD16" s="434"/>
      <c r="BE16" s="434"/>
      <c r="BF16" s="434"/>
      <c r="BG16" s="434"/>
      <c r="BH16" s="434"/>
      <c r="BI16" s="434"/>
      <c r="BJ16" s="434"/>
      <c r="BK16" s="434"/>
      <c r="BL16" s="434"/>
      <c r="BM16" s="435"/>
      <c r="BN16" s="419">
        <v>12468125</v>
      </c>
      <c r="BO16" s="420"/>
      <c r="BP16" s="420"/>
      <c r="BQ16" s="420"/>
      <c r="BR16" s="420"/>
      <c r="BS16" s="420"/>
      <c r="BT16" s="420"/>
      <c r="BU16" s="421"/>
      <c r="BV16" s="419">
        <v>12204774</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142</v>
      </c>
      <c r="N17" s="513"/>
      <c r="O17" s="513"/>
      <c r="P17" s="513"/>
      <c r="Q17" s="514"/>
      <c r="R17" s="496" t="s">
        <v>143</v>
      </c>
      <c r="S17" s="497"/>
      <c r="T17" s="497"/>
      <c r="U17" s="497"/>
      <c r="V17" s="498"/>
      <c r="W17" s="509" t="s">
        <v>144</v>
      </c>
      <c r="X17" s="405"/>
      <c r="Y17" s="405"/>
      <c r="Z17" s="405"/>
      <c r="AA17" s="405"/>
      <c r="AB17" s="406"/>
      <c r="AC17" s="372">
        <v>20922</v>
      </c>
      <c r="AD17" s="373"/>
      <c r="AE17" s="373"/>
      <c r="AF17" s="373"/>
      <c r="AG17" s="374"/>
      <c r="AH17" s="372">
        <v>22989</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9816762</v>
      </c>
      <c r="BO17" s="420"/>
      <c r="BP17" s="420"/>
      <c r="BQ17" s="420"/>
      <c r="BR17" s="420"/>
      <c r="BS17" s="420"/>
      <c r="BT17" s="420"/>
      <c r="BU17" s="421"/>
      <c r="BV17" s="419">
        <v>9480513</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146</v>
      </c>
      <c r="C18" s="470"/>
      <c r="D18" s="470"/>
      <c r="E18" s="471"/>
      <c r="F18" s="471"/>
      <c r="G18" s="471"/>
      <c r="H18" s="471"/>
      <c r="I18" s="471"/>
      <c r="J18" s="471"/>
      <c r="K18" s="471"/>
      <c r="L18" s="472">
        <v>74.94</v>
      </c>
      <c r="M18" s="472"/>
      <c r="N18" s="472"/>
      <c r="O18" s="472"/>
      <c r="P18" s="472"/>
      <c r="Q18" s="472"/>
      <c r="R18" s="473"/>
      <c r="S18" s="473"/>
      <c r="T18" s="473"/>
      <c r="U18" s="473"/>
      <c r="V18" s="474"/>
      <c r="W18" s="490"/>
      <c r="X18" s="491"/>
      <c r="Y18" s="491"/>
      <c r="Z18" s="491"/>
      <c r="AA18" s="491"/>
      <c r="AB18" s="515"/>
      <c r="AC18" s="389">
        <v>66.599999999999994</v>
      </c>
      <c r="AD18" s="390"/>
      <c r="AE18" s="390"/>
      <c r="AF18" s="390"/>
      <c r="AG18" s="475"/>
      <c r="AH18" s="389">
        <v>66.099999999999994</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15077070</v>
      </c>
      <c r="BO18" s="420"/>
      <c r="BP18" s="420"/>
      <c r="BQ18" s="420"/>
      <c r="BR18" s="420"/>
      <c r="BS18" s="420"/>
      <c r="BT18" s="420"/>
      <c r="BU18" s="421"/>
      <c r="BV18" s="419">
        <v>13943719</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148</v>
      </c>
      <c r="C19" s="470"/>
      <c r="D19" s="470"/>
      <c r="E19" s="471"/>
      <c r="F19" s="471"/>
      <c r="G19" s="471"/>
      <c r="H19" s="471"/>
      <c r="I19" s="471"/>
      <c r="J19" s="471"/>
      <c r="K19" s="471"/>
      <c r="L19" s="479">
        <v>900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17730970</v>
      </c>
      <c r="BO19" s="420"/>
      <c r="BP19" s="420"/>
      <c r="BQ19" s="420"/>
      <c r="BR19" s="420"/>
      <c r="BS19" s="420"/>
      <c r="BT19" s="420"/>
      <c r="BU19" s="421"/>
      <c r="BV19" s="419">
        <v>18091275</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150</v>
      </c>
      <c r="C20" s="470"/>
      <c r="D20" s="470"/>
      <c r="E20" s="471"/>
      <c r="F20" s="471"/>
      <c r="G20" s="471"/>
      <c r="H20" s="471"/>
      <c r="I20" s="471"/>
      <c r="J20" s="471"/>
      <c r="K20" s="471"/>
      <c r="L20" s="479">
        <v>27942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17906945</v>
      </c>
      <c r="BO22" s="449"/>
      <c r="BP22" s="449"/>
      <c r="BQ22" s="449"/>
      <c r="BR22" s="449"/>
      <c r="BS22" s="449"/>
      <c r="BT22" s="449"/>
      <c r="BU22" s="450"/>
      <c r="BV22" s="448">
        <v>18564541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10519799</v>
      </c>
      <c r="BO23" s="420"/>
      <c r="BP23" s="420"/>
      <c r="BQ23" s="420"/>
      <c r="BR23" s="420"/>
      <c r="BS23" s="420"/>
      <c r="BT23" s="420"/>
      <c r="BU23" s="421"/>
      <c r="BV23" s="419">
        <v>11331192</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160</v>
      </c>
      <c r="F24" s="376"/>
      <c r="G24" s="376"/>
      <c r="H24" s="376"/>
      <c r="I24" s="376"/>
      <c r="J24" s="376"/>
      <c r="K24" s="377"/>
      <c r="L24" s="372">
        <v>1</v>
      </c>
      <c r="M24" s="373"/>
      <c r="N24" s="373"/>
      <c r="O24" s="373"/>
      <c r="P24" s="374"/>
      <c r="Q24" s="372">
        <v>8300</v>
      </c>
      <c r="R24" s="373"/>
      <c r="S24" s="373"/>
      <c r="T24" s="373"/>
      <c r="U24" s="373"/>
      <c r="V24" s="374"/>
      <c r="W24" s="462"/>
      <c r="X24" s="399"/>
      <c r="Y24" s="400"/>
      <c r="Z24" s="375" t="s">
        <v>161</v>
      </c>
      <c r="AA24" s="376"/>
      <c r="AB24" s="376"/>
      <c r="AC24" s="376"/>
      <c r="AD24" s="376"/>
      <c r="AE24" s="376"/>
      <c r="AF24" s="376"/>
      <c r="AG24" s="377"/>
      <c r="AH24" s="372">
        <v>474</v>
      </c>
      <c r="AI24" s="373"/>
      <c r="AJ24" s="373"/>
      <c r="AK24" s="373"/>
      <c r="AL24" s="374"/>
      <c r="AM24" s="372">
        <v>1492152</v>
      </c>
      <c r="AN24" s="373"/>
      <c r="AO24" s="373"/>
      <c r="AP24" s="373"/>
      <c r="AQ24" s="373"/>
      <c r="AR24" s="374"/>
      <c r="AS24" s="372">
        <v>3148</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9966915</v>
      </c>
      <c r="BO24" s="420"/>
      <c r="BP24" s="420"/>
      <c r="BQ24" s="420"/>
      <c r="BR24" s="420"/>
      <c r="BS24" s="420"/>
      <c r="BT24" s="420"/>
      <c r="BU24" s="421"/>
      <c r="BV24" s="419">
        <v>9798581</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163</v>
      </c>
      <c r="F25" s="376"/>
      <c r="G25" s="376"/>
      <c r="H25" s="376"/>
      <c r="I25" s="376"/>
      <c r="J25" s="376"/>
      <c r="K25" s="377"/>
      <c r="L25" s="372">
        <v>1</v>
      </c>
      <c r="M25" s="373"/>
      <c r="N25" s="373"/>
      <c r="O25" s="373"/>
      <c r="P25" s="374"/>
      <c r="Q25" s="372">
        <v>6900</v>
      </c>
      <c r="R25" s="373"/>
      <c r="S25" s="373"/>
      <c r="T25" s="373"/>
      <c r="U25" s="373"/>
      <c r="V25" s="374"/>
      <c r="W25" s="462"/>
      <c r="X25" s="399"/>
      <c r="Y25" s="400"/>
      <c r="Z25" s="375" t="s">
        <v>164</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6733367</v>
      </c>
      <c r="BO25" s="449"/>
      <c r="BP25" s="449"/>
      <c r="BQ25" s="449"/>
      <c r="BR25" s="449"/>
      <c r="BS25" s="449"/>
      <c r="BT25" s="449"/>
      <c r="BU25" s="450"/>
      <c r="BV25" s="448">
        <v>6971229</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166</v>
      </c>
      <c r="F26" s="376"/>
      <c r="G26" s="376"/>
      <c r="H26" s="376"/>
      <c r="I26" s="376"/>
      <c r="J26" s="376"/>
      <c r="K26" s="377"/>
      <c r="L26" s="372">
        <v>1</v>
      </c>
      <c r="M26" s="373"/>
      <c r="N26" s="373"/>
      <c r="O26" s="373"/>
      <c r="P26" s="374"/>
      <c r="Q26" s="372">
        <v>6500</v>
      </c>
      <c r="R26" s="373"/>
      <c r="S26" s="373"/>
      <c r="T26" s="373"/>
      <c r="U26" s="373"/>
      <c r="V26" s="374"/>
      <c r="W26" s="462"/>
      <c r="X26" s="399"/>
      <c r="Y26" s="400"/>
      <c r="Z26" s="375" t="s">
        <v>167</v>
      </c>
      <c r="AA26" s="430"/>
      <c r="AB26" s="430"/>
      <c r="AC26" s="430"/>
      <c r="AD26" s="430"/>
      <c r="AE26" s="430"/>
      <c r="AF26" s="430"/>
      <c r="AG26" s="431"/>
      <c r="AH26" s="372">
        <v>9</v>
      </c>
      <c r="AI26" s="373"/>
      <c r="AJ26" s="373"/>
      <c r="AK26" s="373"/>
      <c r="AL26" s="374"/>
      <c r="AM26" s="372">
        <v>24507</v>
      </c>
      <c r="AN26" s="373"/>
      <c r="AO26" s="373"/>
      <c r="AP26" s="373"/>
      <c r="AQ26" s="373"/>
      <c r="AR26" s="374"/>
      <c r="AS26" s="372">
        <v>2723</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169</v>
      </c>
      <c r="F27" s="376"/>
      <c r="G27" s="376"/>
      <c r="H27" s="376"/>
      <c r="I27" s="376"/>
      <c r="J27" s="376"/>
      <c r="K27" s="377"/>
      <c r="L27" s="372">
        <v>1</v>
      </c>
      <c r="M27" s="373"/>
      <c r="N27" s="373"/>
      <c r="O27" s="373"/>
      <c r="P27" s="374"/>
      <c r="Q27" s="372">
        <v>4450</v>
      </c>
      <c r="R27" s="373"/>
      <c r="S27" s="373"/>
      <c r="T27" s="373"/>
      <c r="U27" s="373"/>
      <c r="V27" s="374"/>
      <c r="W27" s="462"/>
      <c r="X27" s="399"/>
      <c r="Y27" s="400"/>
      <c r="Z27" s="375" t="s">
        <v>170</v>
      </c>
      <c r="AA27" s="376"/>
      <c r="AB27" s="376"/>
      <c r="AC27" s="376"/>
      <c r="AD27" s="376"/>
      <c r="AE27" s="376"/>
      <c r="AF27" s="376"/>
      <c r="AG27" s="377"/>
      <c r="AH27" s="372">
        <v>20</v>
      </c>
      <c r="AI27" s="373"/>
      <c r="AJ27" s="373"/>
      <c r="AK27" s="373"/>
      <c r="AL27" s="374"/>
      <c r="AM27" s="372">
        <v>65239</v>
      </c>
      <c r="AN27" s="373"/>
      <c r="AO27" s="373"/>
      <c r="AP27" s="373"/>
      <c r="AQ27" s="373"/>
      <c r="AR27" s="374"/>
      <c r="AS27" s="372">
        <v>3262</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t="s">
        <v>121</v>
      </c>
      <c r="BO27" s="454"/>
      <c r="BP27" s="454"/>
      <c r="BQ27" s="454"/>
      <c r="BR27" s="454"/>
      <c r="BS27" s="454"/>
      <c r="BT27" s="454"/>
      <c r="BU27" s="455"/>
      <c r="BV27" s="453" t="s">
        <v>121</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172</v>
      </c>
      <c r="F28" s="376"/>
      <c r="G28" s="376"/>
      <c r="H28" s="376"/>
      <c r="I28" s="376"/>
      <c r="J28" s="376"/>
      <c r="K28" s="377"/>
      <c r="L28" s="372">
        <v>1</v>
      </c>
      <c r="M28" s="373"/>
      <c r="N28" s="373"/>
      <c r="O28" s="373"/>
      <c r="P28" s="374"/>
      <c r="Q28" s="372">
        <v>4000</v>
      </c>
      <c r="R28" s="373"/>
      <c r="S28" s="373"/>
      <c r="T28" s="373"/>
      <c r="U28" s="373"/>
      <c r="V28" s="374"/>
      <c r="W28" s="462"/>
      <c r="X28" s="399"/>
      <c r="Y28" s="400"/>
      <c r="Z28" s="375" t="s">
        <v>173</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1115273</v>
      </c>
      <c r="BO28" s="449"/>
      <c r="BP28" s="449"/>
      <c r="BQ28" s="449"/>
      <c r="BR28" s="449"/>
      <c r="BS28" s="449"/>
      <c r="BT28" s="449"/>
      <c r="BU28" s="450"/>
      <c r="BV28" s="448">
        <v>1876613</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175</v>
      </c>
      <c r="F29" s="376"/>
      <c r="G29" s="376"/>
      <c r="H29" s="376"/>
      <c r="I29" s="376"/>
      <c r="J29" s="376"/>
      <c r="K29" s="377"/>
      <c r="L29" s="372">
        <v>18</v>
      </c>
      <c r="M29" s="373"/>
      <c r="N29" s="373"/>
      <c r="O29" s="373"/>
      <c r="P29" s="374"/>
      <c r="Q29" s="372">
        <v>3550</v>
      </c>
      <c r="R29" s="373"/>
      <c r="S29" s="373"/>
      <c r="T29" s="373"/>
      <c r="U29" s="373"/>
      <c r="V29" s="374"/>
      <c r="W29" s="463"/>
      <c r="X29" s="464"/>
      <c r="Y29" s="465"/>
      <c r="Z29" s="375" t="s">
        <v>176</v>
      </c>
      <c r="AA29" s="376"/>
      <c r="AB29" s="376"/>
      <c r="AC29" s="376"/>
      <c r="AD29" s="376"/>
      <c r="AE29" s="376"/>
      <c r="AF29" s="376"/>
      <c r="AG29" s="377"/>
      <c r="AH29" s="372">
        <v>494</v>
      </c>
      <c r="AI29" s="373"/>
      <c r="AJ29" s="373"/>
      <c r="AK29" s="373"/>
      <c r="AL29" s="374"/>
      <c r="AM29" s="372">
        <v>1557391</v>
      </c>
      <c r="AN29" s="373"/>
      <c r="AO29" s="373"/>
      <c r="AP29" s="373"/>
      <c r="AQ29" s="373"/>
      <c r="AR29" s="374"/>
      <c r="AS29" s="372">
        <v>3153</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216488</v>
      </c>
      <c r="BO29" s="420"/>
      <c r="BP29" s="420"/>
      <c r="BQ29" s="420"/>
      <c r="BR29" s="420"/>
      <c r="BS29" s="420"/>
      <c r="BT29" s="420"/>
      <c r="BU29" s="421"/>
      <c r="BV29" s="419">
        <v>122548</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422007</v>
      </c>
      <c r="BO30" s="454"/>
      <c r="BP30" s="454"/>
      <c r="BQ30" s="454"/>
      <c r="BR30" s="454"/>
      <c r="BS30" s="454"/>
      <c r="BT30" s="454"/>
      <c r="BU30" s="455"/>
      <c r="BV30" s="453">
        <v>377990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185</v>
      </c>
      <c r="D33" s="371"/>
      <c r="E33" s="370" t="s">
        <v>186</v>
      </c>
      <c r="F33" s="370"/>
      <c r="G33" s="370"/>
      <c r="H33" s="370"/>
      <c r="I33" s="370"/>
      <c r="J33" s="370"/>
      <c r="K33" s="370"/>
      <c r="L33" s="370"/>
      <c r="M33" s="370"/>
      <c r="N33" s="370"/>
      <c r="O33" s="370"/>
      <c r="P33" s="370"/>
      <c r="Q33" s="370"/>
      <c r="R33" s="370"/>
      <c r="S33" s="370"/>
      <c r="T33" s="194"/>
      <c r="U33" s="371" t="s">
        <v>185</v>
      </c>
      <c r="V33" s="371"/>
      <c r="W33" s="370" t="s">
        <v>186</v>
      </c>
      <c r="X33" s="370"/>
      <c r="Y33" s="370"/>
      <c r="Z33" s="370"/>
      <c r="AA33" s="370"/>
      <c r="AB33" s="370"/>
      <c r="AC33" s="370"/>
      <c r="AD33" s="370"/>
      <c r="AE33" s="370"/>
      <c r="AF33" s="370"/>
      <c r="AG33" s="370"/>
      <c r="AH33" s="370"/>
      <c r="AI33" s="370"/>
      <c r="AJ33" s="370"/>
      <c r="AK33" s="370"/>
      <c r="AL33" s="194"/>
      <c r="AM33" s="371" t="s">
        <v>185</v>
      </c>
      <c r="AN33" s="371"/>
      <c r="AO33" s="370" t="s">
        <v>186</v>
      </c>
      <c r="AP33" s="370"/>
      <c r="AQ33" s="370"/>
      <c r="AR33" s="370"/>
      <c r="AS33" s="370"/>
      <c r="AT33" s="370"/>
      <c r="AU33" s="370"/>
      <c r="AV33" s="370"/>
      <c r="AW33" s="370"/>
      <c r="AX33" s="370"/>
      <c r="AY33" s="370"/>
      <c r="AZ33" s="370"/>
      <c r="BA33" s="370"/>
      <c r="BB33" s="370"/>
      <c r="BC33" s="370"/>
      <c r="BD33" s="195"/>
      <c r="BE33" s="370" t="s">
        <v>187</v>
      </c>
      <c r="BF33" s="370"/>
      <c r="BG33" s="370" t="s">
        <v>188</v>
      </c>
      <c r="BH33" s="370"/>
      <c r="BI33" s="370"/>
      <c r="BJ33" s="370"/>
      <c r="BK33" s="370"/>
      <c r="BL33" s="370"/>
      <c r="BM33" s="370"/>
      <c r="BN33" s="370"/>
      <c r="BO33" s="370"/>
      <c r="BP33" s="370"/>
      <c r="BQ33" s="370"/>
      <c r="BR33" s="370"/>
      <c r="BS33" s="370"/>
      <c r="BT33" s="370"/>
      <c r="BU33" s="370"/>
      <c r="BV33" s="195"/>
      <c r="BW33" s="371" t="s">
        <v>187</v>
      </c>
      <c r="BX33" s="371"/>
      <c r="BY33" s="370" t="s">
        <v>189</v>
      </c>
      <c r="BZ33" s="370"/>
      <c r="CA33" s="370"/>
      <c r="CB33" s="370"/>
      <c r="CC33" s="370"/>
      <c r="CD33" s="370"/>
      <c r="CE33" s="370"/>
      <c r="CF33" s="370"/>
      <c r="CG33" s="370"/>
      <c r="CH33" s="370"/>
      <c r="CI33" s="370"/>
      <c r="CJ33" s="370"/>
      <c r="CK33" s="370"/>
      <c r="CL33" s="370"/>
      <c r="CM33" s="370"/>
      <c r="CN33" s="194"/>
      <c r="CO33" s="371" t="s">
        <v>185</v>
      </c>
      <c r="CP33" s="371"/>
      <c r="CQ33" s="370" t="s">
        <v>190</v>
      </c>
      <c r="CR33" s="370"/>
      <c r="CS33" s="370"/>
      <c r="CT33" s="370"/>
      <c r="CU33" s="370"/>
      <c r="CV33" s="370"/>
      <c r="CW33" s="370"/>
      <c r="CX33" s="370"/>
      <c r="CY33" s="370"/>
      <c r="CZ33" s="370"/>
      <c r="DA33" s="370"/>
      <c r="DB33" s="370"/>
      <c r="DC33" s="370"/>
      <c r="DD33" s="370"/>
      <c r="DE33" s="370"/>
      <c r="DF33" s="194"/>
      <c r="DG33" s="369" t="s">
        <v>191</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千葉県市町村総合事務組合（一般会計）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千葉県市町村総合事務組合（千葉県自治会館管理運営特別会計）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千葉県市町村総合事務組合（千葉県自治研修センター特別会計）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千葉県市町村総合事務組合（千葉県市町村交通災害共済特別会計）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千葉県後期高齢者医療広域連合（一般会計）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千葉県後期高齢者医療広域連合（後期高齢者医療特別会計）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印旛広域市町村圏事務組合（一般会計）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14</v>
      </c>
      <c r="BX41" s="367"/>
      <c r="BY41" s="368" t="str">
        <f>IF('各会計、関係団体の財政状況及び健全化判断比率'!B75="","",'各会計、関係団体の財政状況及び健全化判断比率'!B75)</f>
        <v>印旛広域市町村圏事務組合（水道用水供給事業）</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15</v>
      </c>
      <c r="BX42" s="367"/>
      <c r="BY42" s="368" t="str">
        <f>IF('各会計、関係団体の財政状況及び健全化判断比率'!B76="","",'各会計、関係団体の財政状況及び健全化判断比率'!B76)</f>
        <v>印旛衛生施設管理組合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16</v>
      </c>
      <c r="BX43" s="367"/>
      <c r="BY43" s="368" t="str">
        <f>IF('各会計、関係団体の財政状況及び健全化判断比率'!B77="","",'各会計、関係団体の財政状況及び健全化判断比率'!B77)</f>
        <v>佐倉市八街市酒々井町消防組合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IQdIV/oErfo7T0z1bWcHMh8NBO94CezS3J4Xxl+QJeZlbB7UGMbxG05FQTNOqUovRm5blnHTgsGeTp7uC4pP5w==" saltValue="ASLSW7FDoaQ3MBUoFSKLV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51" t="s">
        <v>533</v>
      </c>
      <c r="D34" s="1151"/>
      <c r="E34" s="1152"/>
      <c r="F34" s="32">
        <v>3.82</v>
      </c>
      <c r="G34" s="33">
        <v>4.75</v>
      </c>
      <c r="H34" s="33">
        <v>6.19</v>
      </c>
      <c r="I34" s="33">
        <v>6.37</v>
      </c>
      <c r="J34" s="34">
        <v>6.52</v>
      </c>
      <c r="K34" s="22"/>
      <c r="L34" s="22"/>
      <c r="M34" s="22"/>
      <c r="N34" s="22"/>
      <c r="O34" s="22"/>
      <c r="P34" s="22"/>
    </row>
    <row r="35" spans="1:16" ht="39" customHeight="1" x14ac:dyDescent="0.15">
      <c r="A35" s="22"/>
      <c r="B35" s="35"/>
      <c r="C35" s="1145" t="s">
        <v>534</v>
      </c>
      <c r="D35" s="1146"/>
      <c r="E35" s="1147"/>
      <c r="F35" s="36">
        <v>7.67</v>
      </c>
      <c r="G35" s="37">
        <v>7.3</v>
      </c>
      <c r="H35" s="37">
        <v>10.08</v>
      </c>
      <c r="I35" s="37">
        <v>4.3</v>
      </c>
      <c r="J35" s="38">
        <v>5.17</v>
      </c>
      <c r="K35" s="22"/>
      <c r="L35" s="22"/>
      <c r="M35" s="22"/>
      <c r="N35" s="22"/>
      <c r="O35" s="22"/>
      <c r="P35" s="22"/>
    </row>
    <row r="36" spans="1:16" ht="39" customHeight="1" x14ac:dyDescent="0.15">
      <c r="A36" s="22"/>
      <c r="B36" s="35"/>
      <c r="C36" s="1145" t="s">
        <v>535</v>
      </c>
      <c r="D36" s="1146"/>
      <c r="E36" s="1147"/>
      <c r="F36" s="36">
        <v>0.98</v>
      </c>
      <c r="G36" s="37">
        <v>0.32</v>
      </c>
      <c r="H36" s="37">
        <v>1.41</v>
      </c>
      <c r="I36" s="37">
        <v>1.1499999999999999</v>
      </c>
      <c r="J36" s="38">
        <v>2.8</v>
      </c>
      <c r="K36" s="22"/>
      <c r="L36" s="22"/>
      <c r="M36" s="22"/>
      <c r="N36" s="22"/>
      <c r="O36" s="22"/>
      <c r="P36" s="22"/>
    </row>
    <row r="37" spans="1:16" ht="39" customHeight="1" x14ac:dyDescent="0.15">
      <c r="A37" s="22"/>
      <c r="B37" s="35"/>
      <c r="C37" s="1145" t="s">
        <v>536</v>
      </c>
      <c r="D37" s="1146"/>
      <c r="E37" s="1147"/>
      <c r="F37" s="36">
        <v>1.48</v>
      </c>
      <c r="G37" s="37">
        <v>0.72</v>
      </c>
      <c r="H37" s="37">
        <v>0.61</v>
      </c>
      <c r="I37" s="37">
        <v>0.56999999999999995</v>
      </c>
      <c r="J37" s="38">
        <v>0.76</v>
      </c>
      <c r="K37" s="22"/>
      <c r="L37" s="22"/>
      <c r="M37" s="22"/>
      <c r="N37" s="22"/>
      <c r="O37" s="22"/>
      <c r="P37" s="22"/>
    </row>
    <row r="38" spans="1:16" ht="39" customHeight="1" x14ac:dyDescent="0.15">
      <c r="A38" s="22"/>
      <c r="B38" s="35"/>
      <c r="C38" s="1145" t="s">
        <v>537</v>
      </c>
      <c r="D38" s="1146"/>
      <c r="E38" s="1147"/>
      <c r="F38" s="36">
        <v>0.52</v>
      </c>
      <c r="G38" s="37">
        <v>0.69</v>
      </c>
      <c r="H38" s="37">
        <v>0.43</v>
      </c>
      <c r="I38" s="37">
        <v>0.56999999999999995</v>
      </c>
      <c r="J38" s="38">
        <v>0.48</v>
      </c>
      <c r="K38" s="22"/>
      <c r="L38" s="22"/>
      <c r="M38" s="22"/>
      <c r="N38" s="22"/>
      <c r="O38" s="22"/>
      <c r="P38" s="22"/>
    </row>
    <row r="39" spans="1:16" ht="39" customHeight="1" x14ac:dyDescent="0.15">
      <c r="A39" s="22"/>
      <c r="B39" s="35"/>
      <c r="C39" s="1145" t="s">
        <v>538</v>
      </c>
      <c r="D39" s="1146"/>
      <c r="E39" s="1147"/>
      <c r="F39" s="36">
        <v>0.04</v>
      </c>
      <c r="G39" s="37">
        <v>0.03</v>
      </c>
      <c r="H39" s="37">
        <v>0.01</v>
      </c>
      <c r="I39" s="37">
        <v>0.25</v>
      </c>
      <c r="J39" s="38">
        <v>0.02</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540</v>
      </c>
      <c r="D43" s="1149"/>
      <c r="E43" s="1150"/>
      <c r="F43" s="41" t="s">
        <v>485</v>
      </c>
      <c r="G43" s="42" t="s">
        <v>485</v>
      </c>
      <c r="H43" s="42" t="s">
        <v>485</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mNqH1fZNQjW/76vNnGck7jJzaV3L5fAbqXnsAyj4MOG2GZ0DhzYdD/4McsIh2MUkc3ACt3NoUKVk65YzhzLtA==" saltValue="ye5Unysp+CZl//uhB6we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2011</v>
      </c>
      <c r="L45" s="60">
        <v>1902</v>
      </c>
      <c r="M45" s="60">
        <v>1903</v>
      </c>
      <c r="N45" s="60">
        <v>1910</v>
      </c>
      <c r="O45" s="61">
        <v>1927</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485</v>
      </c>
      <c r="L46" s="64" t="s">
        <v>485</v>
      </c>
      <c r="M46" s="64" t="s">
        <v>485</v>
      </c>
      <c r="N46" s="64" t="s">
        <v>485</v>
      </c>
      <c r="O46" s="65" t="s">
        <v>485</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485</v>
      </c>
      <c r="L47" s="64" t="s">
        <v>485</v>
      </c>
      <c r="M47" s="64" t="s">
        <v>485</v>
      </c>
      <c r="N47" s="64" t="s">
        <v>485</v>
      </c>
      <c r="O47" s="65" t="s">
        <v>485</v>
      </c>
      <c r="P47" s="48"/>
      <c r="Q47" s="48"/>
      <c r="R47" s="48"/>
      <c r="S47" s="48"/>
      <c r="T47" s="48"/>
      <c r="U47" s="48"/>
    </row>
    <row r="48" spans="1:21" ht="30.75" customHeight="1" x14ac:dyDescent="0.15">
      <c r="A48" s="48"/>
      <c r="B48" s="1178"/>
      <c r="C48" s="1179"/>
      <c r="D48" s="62"/>
      <c r="E48" s="1155" t="s">
        <v>13</v>
      </c>
      <c r="F48" s="1155"/>
      <c r="G48" s="1155"/>
      <c r="H48" s="1155"/>
      <c r="I48" s="1155"/>
      <c r="J48" s="1156"/>
      <c r="K48" s="63">
        <v>251</v>
      </c>
      <c r="L48" s="64">
        <v>276</v>
      </c>
      <c r="M48" s="64">
        <v>221</v>
      </c>
      <c r="N48" s="64">
        <v>254</v>
      </c>
      <c r="O48" s="65">
        <v>207</v>
      </c>
      <c r="P48" s="48"/>
      <c r="Q48" s="48"/>
      <c r="R48" s="48"/>
      <c r="S48" s="48"/>
      <c r="T48" s="48"/>
      <c r="U48" s="48"/>
    </row>
    <row r="49" spans="1:21" ht="30.75" customHeight="1" x14ac:dyDescent="0.15">
      <c r="A49" s="48"/>
      <c r="B49" s="1178"/>
      <c r="C49" s="1179"/>
      <c r="D49" s="62"/>
      <c r="E49" s="1155" t="s">
        <v>14</v>
      </c>
      <c r="F49" s="1155"/>
      <c r="G49" s="1155"/>
      <c r="H49" s="1155"/>
      <c r="I49" s="1155"/>
      <c r="J49" s="1156"/>
      <c r="K49" s="63">
        <v>113</v>
      </c>
      <c r="L49" s="64">
        <v>107</v>
      </c>
      <c r="M49" s="64">
        <v>101</v>
      </c>
      <c r="N49" s="64">
        <v>91</v>
      </c>
      <c r="O49" s="65">
        <v>84</v>
      </c>
      <c r="P49" s="48"/>
      <c r="Q49" s="48"/>
      <c r="R49" s="48"/>
      <c r="S49" s="48"/>
      <c r="T49" s="48"/>
      <c r="U49" s="48"/>
    </row>
    <row r="50" spans="1:21" ht="30.75" customHeight="1" x14ac:dyDescent="0.15">
      <c r="A50" s="48"/>
      <c r="B50" s="1178"/>
      <c r="C50" s="1179"/>
      <c r="D50" s="62"/>
      <c r="E50" s="1155" t="s">
        <v>15</v>
      </c>
      <c r="F50" s="1155"/>
      <c r="G50" s="1155"/>
      <c r="H50" s="1155"/>
      <c r="I50" s="1155"/>
      <c r="J50" s="1156"/>
      <c r="K50" s="63">
        <v>1</v>
      </c>
      <c r="L50" s="64">
        <v>1</v>
      </c>
      <c r="M50" s="64">
        <v>4</v>
      </c>
      <c r="N50" s="64">
        <v>132</v>
      </c>
      <c r="O50" s="65">
        <v>132</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485</v>
      </c>
      <c r="L51" s="64" t="s">
        <v>485</v>
      </c>
      <c r="M51" s="64" t="s">
        <v>485</v>
      </c>
      <c r="N51" s="64" t="s">
        <v>485</v>
      </c>
      <c r="O51" s="65" t="s">
        <v>485</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1521</v>
      </c>
      <c r="L52" s="64">
        <v>1449</v>
      </c>
      <c r="M52" s="64">
        <v>1403</v>
      </c>
      <c r="N52" s="64">
        <v>1429</v>
      </c>
      <c r="O52" s="65">
        <v>1336</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855</v>
      </c>
      <c r="L53" s="69">
        <v>837</v>
      </c>
      <c r="M53" s="69">
        <v>826</v>
      </c>
      <c r="N53" s="69">
        <v>958</v>
      </c>
      <c r="O53" s="70">
        <v>1014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546</v>
      </c>
      <c r="L58" s="84" t="s">
        <v>546</v>
      </c>
      <c r="M58" s="84" t="s">
        <v>546</v>
      </c>
      <c r="N58" s="84" t="s">
        <v>546</v>
      </c>
      <c r="O58" s="85" t="s">
        <v>546</v>
      </c>
    </row>
    <row r="59" spans="1:21" ht="31.5" customHeight="1" x14ac:dyDescent="0.15">
      <c r="B59" s="1163"/>
      <c r="C59" s="1164"/>
      <c r="D59" s="1170" t="s">
        <v>26</v>
      </c>
      <c r="E59" s="1171"/>
      <c r="F59" s="1171"/>
      <c r="G59" s="1171"/>
      <c r="H59" s="1171"/>
      <c r="I59" s="1171"/>
      <c r="J59" s="1172"/>
      <c r="K59" s="86" t="s">
        <v>546</v>
      </c>
      <c r="L59" s="87" t="s">
        <v>546</v>
      </c>
      <c r="M59" s="87" t="s">
        <v>546</v>
      </c>
      <c r="N59" s="87" t="s">
        <v>546</v>
      </c>
      <c r="O59" s="88" t="s">
        <v>546</v>
      </c>
    </row>
    <row r="60" spans="1:21" ht="31.5" customHeight="1" thickBot="1" x14ac:dyDescent="0.2">
      <c r="B60" s="1165"/>
      <c r="C60" s="1166"/>
      <c r="D60" s="1173" t="s">
        <v>27</v>
      </c>
      <c r="E60" s="1174"/>
      <c r="F60" s="1174"/>
      <c r="G60" s="1174"/>
      <c r="H60" s="1174"/>
      <c r="I60" s="1174"/>
      <c r="J60" s="1175"/>
      <c r="K60" s="89" t="s">
        <v>546</v>
      </c>
      <c r="L60" s="90" t="s">
        <v>546</v>
      </c>
      <c r="M60" s="90" t="s">
        <v>546</v>
      </c>
      <c r="N60" s="90" t="s">
        <v>546</v>
      </c>
      <c r="O60" s="91" t="s">
        <v>546</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KwCjBlCyGp0y1LXISXzrtGHATGe0bqQ6LjcchLvZi5w377wf+PUvqSdAkzxYhQT1MCW59R7N1MwpT0D/g7euA==" saltValue="Bg16egWZL3f4asqC4A53k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523</v>
      </c>
      <c r="J40" s="103" t="s">
        <v>524</v>
      </c>
      <c r="K40" s="103" t="s">
        <v>525</v>
      </c>
      <c r="L40" s="103" t="s">
        <v>526</v>
      </c>
      <c r="M40" s="104" t="s">
        <v>527</v>
      </c>
    </row>
    <row r="41" spans="2:13" ht="27.75" customHeight="1" x14ac:dyDescent="0.15">
      <c r="B41" s="1196" t="s">
        <v>30</v>
      </c>
      <c r="C41" s="1197"/>
      <c r="D41" s="105"/>
      <c r="E41" s="1198" t="s">
        <v>31</v>
      </c>
      <c r="F41" s="1198"/>
      <c r="G41" s="1198"/>
      <c r="H41" s="1199"/>
      <c r="I41" s="343">
        <v>18113</v>
      </c>
      <c r="J41" s="344">
        <v>18027</v>
      </c>
      <c r="K41" s="344">
        <v>18839</v>
      </c>
      <c r="L41" s="344">
        <v>18565</v>
      </c>
      <c r="M41" s="345">
        <v>17907</v>
      </c>
    </row>
    <row r="42" spans="2:13" ht="27.75" customHeight="1" x14ac:dyDescent="0.15">
      <c r="B42" s="1186"/>
      <c r="C42" s="1187"/>
      <c r="D42" s="106"/>
      <c r="E42" s="1190" t="s">
        <v>32</v>
      </c>
      <c r="F42" s="1190"/>
      <c r="G42" s="1190"/>
      <c r="H42" s="1191"/>
      <c r="I42" s="346" t="s">
        <v>485</v>
      </c>
      <c r="J42" s="347">
        <v>1987</v>
      </c>
      <c r="K42" s="347">
        <v>1979</v>
      </c>
      <c r="L42" s="347">
        <v>1847</v>
      </c>
      <c r="M42" s="348">
        <v>1715</v>
      </c>
    </row>
    <row r="43" spans="2:13" ht="27.75" customHeight="1" x14ac:dyDescent="0.15">
      <c r="B43" s="1186"/>
      <c r="C43" s="1187"/>
      <c r="D43" s="106"/>
      <c r="E43" s="1190" t="s">
        <v>33</v>
      </c>
      <c r="F43" s="1190"/>
      <c r="G43" s="1190"/>
      <c r="H43" s="1191"/>
      <c r="I43" s="346">
        <v>3209</v>
      </c>
      <c r="J43" s="347">
        <v>2989</v>
      </c>
      <c r="K43" s="347">
        <v>1711</v>
      </c>
      <c r="L43" s="347">
        <v>2225</v>
      </c>
      <c r="M43" s="348">
        <v>2261</v>
      </c>
    </row>
    <row r="44" spans="2:13" ht="27.75" customHeight="1" x14ac:dyDescent="0.15">
      <c r="B44" s="1186"/>
      <c r="C44" s="1187"/>
      <c r="D44" s="106"/>
      <c r="E44" s="1190" t="s">
        <v>34</v>
      </c>
      <c r="F44" s="1190"/>
      <c r="G44" s="1190"/>
      <c r="H44" s="1191"/>
      <c r="I44" s="346">
        <v>442</v>
      </c>
      <c r="J44" s="347">
        <v>440</v>
      </c>
      <c r="K44" s="347">
        <v>470</v>
      </c>
      <c r="L44" s="347">
        <v>405</v>
      </c>
      <c r="M44" s="348">
        <v>451</v>
      </c>
    </row>
    <row r="45" spans="2:13" ht="27.75" customHeight="1" x14ac:dyDescent="0.15">
      <c r="B45" s="1186"/>
      <c r="C45" s="1187"/>
      <c r="D45" s="106"/>
      <c r="E45" s="1190" t="s">
        <v>35</v>
      </c>
      <c r="F45" s="1190"/>
      <c r="G45" s="1190"/>
      <c r="H45" s="1191"/>
      <c r="I45" s="346">
        <v>2032</v>
      </c>
      <c r="J45" s="347">
        <v>2268</v>
      </c>
      <c r="K45" s="347">
        <v>2622</v>
      </c>
      <c r="L45" s="347">
        <v>2955</v>
      </c>
      <c r="M45" s="348">
        <v>3015</v>
      </c>
    </row>
    <row r="46" spans="2:13" ht="27.75" customHeight="1" x14ac:dyDescent="0.15">
      <c r="B46" s="1186"/>
      <c r="C46" s="1187"/>
      <c r="D46" s="107"/>
      <c r="E46" s="1190" t="s">
        <v>36</v>
      </c>
      <c r="F46" s="1190"/>
      <c r="G46" s="1190"/>
      <c r="H46" s="1191"/>
      <c r="I46" s="346">
        <v>14</v>
      </c>
      <c r="J46" s="347">
        <v>11</v>
      </c>
      <c r="K46" s="347">
        <v>10</v>
      </c>
      <c r="L46" s="347">
        <v>8</v>
      </c>
      <c r="M46" s="348">
        <v>3</v>
      </c>
    </row>
    <row r="47" spans="2:13" ht="27.75" customHeight="1" x14ac:dyDescent="0.15">
      <c r="B47" s="1186"/>
      <c r="C47" s="1187"/>
      <c r="D47" s="108"/>
      <c r="E47" s="1200" t="s">
        <v>37</v>
      </c>
      <c r="F47" s="1201"/>
      <c r="G47" s="1201"/>
      <c r="H47" s="1202"/>
      <c r="I47" s="346" t="s">
        <v>485</v>
      </c>
      <c r="J47" s="347" t="s">
        <v>485</v>
      </c>
      <c r="K47" s="347" t="s">
        <v>485</v>
      </c>
      <c r="L47" s="347" t="s">
        <v>485</v>
      </c>
      <c r="M47" s="348" t="s">
        <v>485</v>
      </c>
    </row>
    <row r="48" spans="2:13" ht="27.75" customHeight="1" x14ac:dyDescent="0.15">
      <c r="B48" s="1186"/>
      <c r="C48" s="1187"/>
      <c r="D48" s="106"/>
      <c r="E48" s="1190" t="s">
        <v>38</v>
      </c>
      <c r="F48" s="1190"/>
      <c r="G48" s="1190"/>
      <c r="H48" s="1191"/>
      <c r="I48" s="346" t="s">
        <v>485</v>
      </c>
      <c r="J48" s="347" t="s">
        <v>485</v>
      </c>
      <c r="K48" s="347" t="s">
        <v>485</v>
      </c>
      <c r="L48" s="347" t="s">
        <v>485</v>
      </c>
      <c r="M48" s="348" t="s">
        <v>485</v>
      </c>
    </row>
    <row r="49" spans="2:13" ht="27.75" customHeight="1" x14ac:dyDescent="0.15">
      <c r="B49" s="1188"/>
      <c r="C49" s="1189"/>
      <c r="D49" s="106"/>
      <c r="E49" s="1190" t="s">
        <v>39</v>
      </c>
      <c r="F49" s="1190"/>
      <c r="G49" s="1190"/>
      <c r="H49" s="1191"/>
      <c r="I49" s="346" t="s">
        <v>485</v>
      </c>
      <c r="J49" s="347" t="s">
        <v>485</v>
      </c>
      <c r="K49" s="347" t="s">
        <v>485</v>
      </c>
      <c r="L49" s="347" t="s">
        <v>485</v>
      </c>
      <c r="M49" s="348" t="s">
        <v>485</v>
      </c>
    </row>
    <row r="50" spans="2:13" ht="27.75" customHeight="1" x14ac:dyDescent="0.15">
      <c r="B50" s="1184" t="s">
        <v>40</v>
      </c>
      <c r="C50" s="1185"/>
      <c r="D50" s="109"/>
      <c r="E50" s="1190" t="s">
        <v>41</v>
      </c>
      <c r="F50" s="1190"/>
      <c r="G50" s="1190"/>
      <c r="H50" s="1191"/>
      <c r="I50" s="346">
        <v>3262</v>
      </c>
      <c r="J50" s="347">
        <v>4062</v>
      </c>
      <c r="K50" s="347">
        <v>4384</v>
      </c>
      <c r="L50" s="347">
        <v>4174</v>
      </c>
      <c r="M50" s="348">
        <v>3001</v>
      </c>
    </row>
    <row r="51" spans="2:13" ht="27.75" customHeight="1" x14ac:dyDescent="0.15">
      <c r="B51" s="1186"/>
      <c r="C51" s="1187"/>
      <c r="D51" s="106"/>
      <c r="E51" s="1190" t="s">
        <v>42</v>
      </c>
      <c r="F51" s="1190"/>
      <c r="G51" s="1190"/>
      <c r="H51" s="1191"/>
      <c r="I51" s="346">
        <v>904</v>
      </c>
      <c r="J51" s="347">
        <v>806</v>
      </c>
      <c r="K51" s="347">
        <v>540</v>
      </c>
      <c r="L51" s="347">
        <v>666</v>
      </c>
      <c r="M51" s="348">
        <v>772</v>
      </c>
    </row>
    <row r="52" spans="2:13" ht="27.75" customHeight="1" x14ac:dyDescent="0.15">
      <c r="B52" s="1188"/>
      <c r="C52" s="1189"/>
      <c r="D52" s="106"/>
      <c r="E52" s="1190" t="s">
        <v>43</v>
      </c>
      <c r="F52" s="1190"/>
      <c r="G52" s="1190"/>
      <c r="H52" s="1191"/>
      <c r="I52" s="346">
        <v>16054</v>
      </c>
      <c r="J52" s="347">
        <v>16918</v>
      </c>
      <c r="K52" s="347">
        <v>16331</v>
      </c>
      <c r="L52" s="347">
        <v>15320</v>
      </c>
      <c r="M52" s="348">
        <v>14402</v>
      </c>
    </row>
    <row r="53" spans="2:13" ht="27.75" customHeight="1" thickBot="1" x14ac:dyDescent="0.2">
      <c r="B53" s="1192" t="s">
        <v>19</v>
      </c>
      <c r="C53" s="1193"/>
      <c r="D53" s="110"/>
      <c r="E53" s="1194" t="s">
        <v>44</v>
      </c>
      <c r="F53" s="1194"/>
      <c r="G53" s="1194"/>
      <c r="H53" s="1195"/>
      <c r="I53" s="349">
        <v>3591</v>
      </c>
      <c r="J53" s="350">
        <v>3936</v>
      </c>
      <c r="K53" s="350">
        <v>4376</v>
      </c>
      <c r="L53" s="350">
        <v>5844</v>
      </c>
      <c r="M53" s="351">
        <v>7177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VfoWrhaFbwRK6nZN5/NcvD4fQqBHX9dybnIF2yh4z+BweJqYoeeT6ESwGqvtkwbf6Vt3tx1Hb0mBN9fN35d1xQ==" saltValue="q6Ue/VKhfzji2Vk5vuylM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1" zoomScale="70" zoomScaleNormal="70" zoomScaleSheetLayoutView="100" workbookViewId="0">
      <selection sqref="A1:XFD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525</v>
      </c>
      <c r="G54" s="119" t="s">
        <v>526</v>
      </c>
      <c r="H54" s="120" t="s">
        <v>527</v>
      </c>
    </row>
    <row r="55" spans="2:8" ht="52.5" customHeight="1" x14ac:dyDescent="0.15">
      <c r="B55" s="121"/>
      <c r="C55" s="1211" t="s">
        <v>46</v>
      </c>
      <c r="D55" s="1211"/>
      <c r="E55" s="1212"/>
      <c r="F55" s="352">
        <v>2333</v>
      </c>
      <c r="G55" s="352">
        <v>1877</v>
      </c>
      <c r="H55" s="353">
        <v>1115</v>
      </c>
    </row>
    <row r="56" spans="2:8" ht="52.5" customHeight="1" x14ac:dyDescent="0.15">
      <c r="B56" s="122"/>
      <c r="C56" s="1213" t="s">
        <v>47</v>
      </c>
      <c r="D56" s="1213"/>
      <c r="E56" s="1214"/>
      <c r="F56" s="354">
        <v>123</v>
      </c>
      <c r="G56" s="354">
        <v>123</v>
      </c>
      <c r="H56" s="355">
        <v>216</v>
      </c>
    </row>
    <row r="57" spans="2:8" ht="53.25" customHeight="1" x14ac:dyDescent="0.15">
      <c r="B57" s="122"/>
      <c r="C57" s="1215" t="s">
        <v>48</v>
      </c>
      <c r="D57" s="1215"/>
      <c r="E57" s="1216"/>
      <c r="F57" s="356">
        <v>301</v>
      </c>
      <c r="G57" s="356">
        <v>378</v>
      </c>
      <c r="H57" s="357">
        <v>422</v>
      </c>
    </row>
    <row r="58" spans="2:8" ht="45.75" customHeight="1" x14ac:dyDescent="0.15">
      <c r="B58" s="123"/>
      <c r="C58" s="1203" t="s">
        <v>558</v>
      </c>
      <c r="D58" s="1204"/>
      <c r="E58" s="1205"/>
      <c r="F58" s="358">
        <v>174</v>
      </c>
      <c r="G58" s="358">
        <v>245</v>
      </c>
      <c r="H58" s="359">
        <v>295</v>
      </c>
    </row>
    <row r="59" spans="2:8" ht="45.75" customHeight="1" x14ac:dyDescent="0.15">
      <c r="B59" s="123"/>
      <c r="C59" s="1203" t="s">
        <v>559</v>
      </c>
      <c r="D59" s="1204"/>
      <c r="E59" s="1205"/>
      <c r="F59" s="358">
        <v>69</v>
      </c>
      <c r="G59" s="358">
        <v>88</v>
      </c>
      <c r="H59" s="359">
        <v>84</v>
      </c>
    </row>
    <row r="60" spans="2:8" ht="45.75" customHeight="1" x14ac:dyDescent="0.15">
      <c r="B60" s="123"/>
      <c r="C60" s="1203" t="s">
        <v>560</v>
      </c>
      <c r="D60" s="1204"/>
      <c r="E60" s="1205"/>
      <c r="F60" s="358">
        <v>23</v>
      </c>
      <c r="G60" s="358">
        <v>23</v>
      </c>
      <c r="H60" s="359">
        <v>23</v>
      </c>
    </row>
    <row r="61" spans="2:8" ht="45.75" customHeight="1" x14ac:dyDescent="0.15">
      <c r="B61" s="123"/>
      <c r="C61" s="1203" t="s">
        <v>561</v>
      </c>
      <c r="D61" s="1204"/>
      <c r="E61" s="1205"/>
      <c r="F61" s="358">
        <v>10</v>
      </c>
      <c r="G61" s="358">
        <v>10</v>
      </c>
      <c r="H61" s="359">
        <v>7</v>
      </c>
    </row>
    <row r="62" spans="2:8" ht="45.75" customHeight="1" thickBot="1" x14ac:dyDescent="0.2">
      <c r="B62" s="124"/>
      <c r="C62" s="1206" t="s">
        <v>562</v>
      </c>
      <c r="D62" s="1207"/>
      <c r="E62" s="1208"/>
      <c r="F62" s="360">
        <v>17</v>
      </c>
      <c r="G62" s="360">
        <v>5</v>
      </c>
      <c r="H62" s="361">
        <v>5</v>
      </c>
    </row>
    <row r="63" spans="2:8" ht="52.5" customHeight="1" thickBot="1" x14ac:dyDescent="0.2">
      <c r="B63" s="125"/>
      <c r="C63" s="1209" t="s">
        <v>49</v>
      </c>
      <c r="D63" s="1209"/>
      <c r="E63" s="1210"/>
      <c r="F63" s="362">
        <v>2756</v>
      </c>
      <c r="G63" s="362">
        <v>2377</v>
      </c>
      <c r="H63" s="363">
        <v>1754</v>
      </c>
    </row>
    <row r="64" spans="2:8" x14ac:dyDescent="0.15"/>
  </sheetData>
  <sheetProtection algorithmName="SHA-512" hashValue="OdNo9AgsJQoMpjGW5+lb6EzI5HiHO++KXdw+V0opDMTST9wku84CJWiHj/hLyMiVd1ombtTElCuwAMUuuX+1qw==" saltValue="ZG4oriji8V2oLczLzyNz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522</v>
      </c>
      <c r="G2" s="139"/>
      <c r="H2" s="140"/>
    </row>
    <row r="3" spans="1:8" x14ac:dyDescent="0.15">
      <c r="A3" s="136" t="s">
        <v>515</v>
      </c>
      <c r="B3" s="141"/>
      <c r="C3" s="142"/>
      <c r="D3" s="143">
        <v>32077</v>
      </c>
      <c r="E3" s="144"/>
      <c r="F3" s="145">
        <v>70329</v>
      </c>
      <c r="G3" s="146"/>
      <c r="H3" s="147"/>
    </row>
    <row r="4" spans="1:8" x14ac:dyDescent="0.15">
      <c r="A4" s="148"/>
      <c r="B4" s="149"/>
      <c r="C4" s="150"/>
      <c r="D4" s="151">
        <v>18023</v>
      </c>
      <c r="E4" s="152"/>
      <c r="F4" s="153">
        <v>39403</v>
      </c>
      <c r="G4" s="154"/>
      <c r="H4" s="155"/>
    </row>
    <row r="5" spans="1:8" x14ac:dyDescent="0.15">
      <c r="A5" s="136" t="s">
        <v>517</v>
      </c>
      <c r="B5" s="141"/>
      <c r="C5" s="142"/>
      <c r="D5" s="143">
        <v>27521</v>
      </c>
      <c r="E5" s="144"/>
      <c r="F5" s="145">
        <v>71871</v>
      </c>
      <c r="G5" s="146"/>
      <c r="H5" s="147"/>
    </row>
    <row r="6" spans="1:8" x14ac:dyDescent="0.15">
      <c r="A6" s="148"/>
      <c r="B6" s="149"/>
      <c r="C6" s="150"/>
      <c r="D6" s="151">
        <v>16147</v>
      </c>
      <c r="E6" s="152"/>
      <c r="F6" s="153">
        <v>38232</v>
      </c>
      <c r="G6" s="154"/>
      <c r="H6" s="155"/>
    </row>
    <row r="7" spans="1:8" x14ac:dyDescent="0.15">
      <c r="A7" s="136" t="s">
        <v>518</v>
      </c>
      <c r="B7" s="141"/>
      <c r="C7" s="142"/>
      <c r="D7" s="143">
        <v>53962</v>
      </c>
      <c r="E7" s="144"/>
      <c r="F7" s="145">
        <v>71807</v>
      </c>
      <c r="G7" s="146"/>
      <c r="H7" s="147"/>
    </row>
    <row r="8" spans="1:8" x14ac:dyDescent="0.15">
      <c r="A8" s="148"/>
      <c r="B8" s="149"/>
      <c r="C8" s="150"/>
      <c r="D8" s="151">
        <v>26621</v>
      </c>
      <c r="E8" s="152"/>
      <c r="F8" s="153">
        <v>37333</v>
      </c>
      <c r="G8" s="154"/>
      <c r="H8" s="155"/>
    </row>
    <row r="9" spans="1:8" x14ac:dyDescent="0.15">
      <c r="A9" s="136" t="s">
        <v>519</v>
      </c>
      <c r="B9" s="141"/>
      <c r="C9" s="142"/>
      <c r="D9" s="143">
        <v>35768</v>
      </c>
      <c r="E9" s="144"/>
      <c r="F9" s="145">
        <v>80821</v>
      </c>
      <c r="G9" s="146"/>
      <c r="H9" s="147"/>
    </row>
    <row r="10" spans="1:8" x14ac:dyDescent="0.15">
      <c r="A10" s="148"/>
      <c r="B10" s="149"/>
      <c r="C10" s="150"/>
      <c r="D10" s="151">
        <v>20953</v>
      </c>
      <c r="E10" s="152"/>
      <c r="F10" s="153">
        <v>49586</v>
      </c>
      <c r="G10" s="154"/>
      <c r="H10" s="155"/>
    </row>
    <row r="11" spans="1:8" x14ac:dyDescent="0.15">
      <c r="A11" s="136" t="s">
        <v>520</v>
      </c>
      <c r="B11" s="141"/>
      <c r="C11" s="142"/>
      <c r="D11" s="143">
        <v>22210</v>
      </c>
      <c r="E11" s="144"/>
      <c r="F11" s="145">
        <v>79840</v>
      </c>
      <c r="G11" s="146"/>
      <c r="H11" s="147"/>
    </row>
    <row r="12" spans="1:8" x14ac:dyDescent="0.15">
      <c r="A12" s="148"/>
      <c r="B12" s="149"/>
      <c r="C12" s="156"/>
      <c r="D12" s="151">
        <v>12742</v>
      </c>
      <c r="E12" s="152"/>
      <c r="F12" s="153">
        <v>45238</v>
      </c>
      <c r="G12" s="154"/>
      <c r="H12" s="155"/>
    </row>
    <row r="13" spans="1:8" x14ac:dyDescent="0.15">
      <c r="A13" s="136"/>
      <c r="B13" s="141"/>
      <c r="C13" s="157"/>
      <c r="D13" s="158">
        <v>34308</v>
      </c>
      <c r="E13" s="159"/>
      <c r="F13" s="160">
        <v>74934</v>
      </c>
      <c r="G13" s="161"/>
      <c r="H13" s="147"/>
    </row>
    <row r="14" spans="1:8" x14ac:dyDescent="0.15">
      <c r="A14" s="148"/>
      <c r="B14" s="149"/>
      <c r="C14" s="150"/>
      <c r="D14" s="151">
        <v>18897</v>
      </c>
      <c r="E14" s="152"/>
      <c r="F14" s="153">
        <v>41958</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7.74</v>
      </c>
      <c r="C19" s="162">
        <f>ROUND(VALUE(SUBSTITUTE(実質収支比率等に係る経年分析!G$48,"▲","-")),2)</f>
        <v>7.31</v>
      </c>
      <c r="D19" s="162">
        <f>ROUND(VALUE(SUBSTITUTE(実質収支比率等に係る経年分析!H$48,"▲","-")),2)</f>
        <v>10.09</v>
      </c>
      <c r="E19" s="162">
        <f>ROUND(VALUE(SUBSTITUTE(実質収支比率等に係る経年分析!I$48,"▲","-")),2)</f>
        <v>4.3</v>
      </c>
      <c r="F19" s="162">
        <f>ROUND(VALUE(SUBSTITUTE(実質収支比率等に係る経年分析!J$48,"▲","-")),2)</f>
        <v>5.17</v>
      </c>
    </row>
    <row r="20" spans="1:11" x14ac:dyDescent="0.15">
      <c r="A20" s="162" t="s">
        <v>53</v>
      </c>
      <c r="B20" s="162">
        <f>ROUND(VALUE(SUBSTITUTE(実質収支比率等に係る経年分析!F$47,"▲","-")),2)</f>
        <v>12.08</v>
      </c>
      <c r="C20" s="162">
        <f>ROUND(VALUE(SUBSTITUTE(実質収支比率等に係る経年分析!G$47,"▲","-")),2)</f>
        <v>15.25</v>
      </c>
      <c r="D20" s="162">
        <f>ROUND(VALUE(SUBSTITUTE(実質収支比率等に係る経年分析!H$47,"▲","-")),2)</f>
        <v>16.649999999999999</v>
      </c>
      <c r="E20" s="162">
        <f>ROUND(VALUE(SUBSTITUTE(実質収支比率等に係る経年分析!I$47,"▲","-")),2)</f>
        <v>13.17</v>
      </c>
      <c r="F20" s="162">
        <f>ROUND(VALUE(SUBSTITUTE(実質収支比率等に係る経年分析!J$47,"▲","-")),2)</f>
        <v>7.68</v>
      </c>
    </row>
    <row r="21" spans="1:11" x14ac:dyDescent="0.15">
      <c r="A21" s="162" t="s">
        <v>54</v>
      </c>
      <c r="B21" s="162">
        <f>IF(ISNUMBER(VALUE(SUBSTITUTE(実質収支比率等に係る経年分析!F$49,"▲","-"))),ROUND(VALUE(SUBSTITUTE(実質収支比率等に係る経年分析!F$49,"▲","-")),2),NA())</f>
        <v>-1.7</v>
      </c>
      <c r="C21" s="162">
        <f>IF(ISNUMBER(VALUE(SUBSTITUTE(実質収支比率等に係る経年分析!G$49,"▲","-"))),ROUND(VALUE(SUBSTITUTE(実質収支比率等に係る経年分析!G$49,"▲","-")),2),NA())</f>
        <v>-1.2</v>
      </c>
      <c r="D21" s="162">
        <f>IF(ISNUMBER(VALUE(SUBSTITUTE(実質収支比率等に係る経年分析!H$49,"▲","-"))),ROUND(VALUE(SUBSTITUTE(実質収支比率等に係る経年分析!H$49,"▲","-")),2),NA())</f>
        <v>-0.56999999999999995</v>
      </c>
      <c r="E21" s="162">
        <f>IF(ISNUMBER(VALUE(SUBSTITUTE(実質収支比率等に係る経年分析!I$49,"▲","-"))),ROUND(VALUE(SUBSTITUTE(実質収支比率等に係る経年分析!I$49,"▲","-")),2),NA())</f>
        <v>-13.79</v>
      </c>
      <c r="F21" s="162">
        <f>IF(ISNUMBER(VALUE(SUBSTITUTE(実質収支比率等に係る経年分析!J$49,"▲","-"))),ROUND(VALUE(SUBSTITUTE(実質収支比率等に係る経年分析!J$49,"▲","-")),2),NA())</f>
        <v>-7.25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0.02</v>
      </c>
    </row>
    <row r="32" spans="1:11" x14ac:dyDescent="0.15">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0.69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0.43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0.56999999999999995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0.48</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1.48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0.72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0.61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0.56999999999999995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0.76</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0.98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0.32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1.41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1.1499999999999999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2.8</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7.67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10.08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5.17</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3.82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4.75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6.19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6.37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6.52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1521</v>
      </c>
      <c r="E42" s="164"/>
      <c r="F42" s="164"/>
      <c r="G42" s="164">
        <f>'実質公債費比率（分子）の構造'!L$52</f>
        <v>1449</v>
      </c>
      <c r="H42" s="164"/>
      <c r="I42" s="164"/>
      <c r="J42" s="164">
        <f>'実質公債費比率（分子）の構造'!M$52</f>
        <v>1403</v>
      </c>
      <c r="K42" s="164"/>
      <c r="L42" s="164"/>
      <c r="M42" s="164">
        <f>'実質公債費比率（分子）の構造'!N$52</f>
        <v>1429</v>
      </c>
      <c r="N42" s="164"/>
      <c r="O42" s="164"/>
      <c r="P42" s="164">
        <f>'実質公債費比率（分子）の構造'!O$52</f>
        <v>1336</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v>
      </c>
      <c r="C44" s="164"/>
      <c r="D44" s="164"/>
      <c r="E44" s="164">
        <f>'実質公債費比率（分子）の構造'!L$50</f>
        <v>1</v>
      </c>
      <c r="F44" s="164"/>
      <c r="G44" s="164"/>
      <c r="H44" s="164">
        <f>'実質公債費比率（分子）の構造'!M$50</f>
        <v>4</v>
      </c>
      <c r="I44" s="164"/>
      <c r="J44" s="164"/>
      <c r="K44" s="164">
        <f>'実質公債費比率（分子）の構造'!N$50</f>
        <v>132</v>
      </c>
      <c r="L44" s="164"/>
      <c r="M44" s="164"/>
      <c r="N44" s="164">
        <f>'実質公債費比率（分子）の構造'!O$50</f>
        <v>132</v>
      </c>
      <c r="O44" s="164"/>
      <c r="P44" s="164"/>
    </row>
    <row r="45" spans="1:16" x14ac:dyDescent="0.15">
      <c r="A45" s="164" t="s">
        <v>63</v>
      </c>
      <c r="B45" s="164">
        <f>'実質公債費比率（分子）の構造'!K$49</f>
        <v>113</v>
      </c>
      <c r="C45" s="164"/>
      <c r="D45" s="164"/>
      <c r="E45" s="164">
        <f>'実質公債費比率（分子）の構造'!L$49</f>
        <v>107</v>
      </c>
      <c r="F45" s="164"/>
      <c r="G45" s="164"/>
      <c r="H45" s="164">
        <f>'実質公債費比率（分子）の構造'!M$49</f>
        <v>101</v>
      </c>
      <c r="I45" s="164"/>
      <c r="J45" s="164"/>
      <c r="K45" s="164">
        <f>'実質公債費比率（分子）の構造'!N$49</f>
        <v>91</v>
      </c>
      <c r="L45" s="164"/>
      <c r="M45" s="164"/>
      <c r="N45" s="164">
        <f>'実質公債費比率（分子）の構造'!O$49</f>
        <v>84</v>
      </c>
      <c r="O45" s="164"/>
      <c r="P45" s="164"/>
    </row>
    <row r="46" spans="1:16" x14ac:dyDescent="0.15">
      <c r="A46" s="164" t="s">
        <v>64</v>
      </c>
      <c r="B46" s="164">
        <f>'実質公債費比率（分子）の構造'!K$48</f>
        <v>251</v>
      </c>
      <c r="C46" s="164"/>
      <c r="D46" s="164"/>
      <c r="E46" s="164">
        <f>'実質公債費比率（分子）の構造'!L$48</f>
        <v>276</v>
      </c>
      <c r="F46" s="164"/>
      <c r="G46" s="164"/>
      <c r="H46" s="164">
        <f>'実質公債費比率（分子）の構造'!M$48</f>
        <v>221</v>
      </c>
      <c r="I46" s="164"/>
      <c r="J46" s="164"/>
      <c r="K46" s="164">
        <f>'実質公債費比率（分子）の構造'!N$48</f>
        <v>254</v>
      </c>
      <c r="L46" s="164"/>
      <c r="M46" s="164"/>
      <c r="N46" s="164">
        <f>'実質公債費比率（分子）の構造'!O$48</f>
        <v>207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2011</v>
      </c>
      <c r="C49" s="164"/>
      <c r="D49" s="164"/>
      <c r="E49" s="164">
        <f>'実質公債費比率（分子）の構造'!L$45</f>
        <v>1902</v>
      </c>
      <c r="F49" s="164"/>
      <c r="G49" s="164"/>
      <c r="H49" s="164">
        <f>'実質公債費比率（分子）の構造'!M$45</f>
        <v>1903</v>
      </c>
      <c r="I49" s="164"/>
      <c r="J49" s="164"/>
      <c r="K49" s="164">
        <f>'実質公債費比率（分子）の構造'!N$45</f>
        <v>1910</v>
      </c>
      <c r="L49" s="164"/>
      <c r="M49" s="164"/>
      <c r="N49" s="164">
        <f>'実質公債費比率（分子）の構造'!O$45</f>
        <v>1927</v>
      </c>
      <c r="O49" s="164"/>
      <c r="P49" s="164"/>
    </row>
    <row r="50" spans="1:16" x14ac:dyDescent="0.15">
      <c r="A50" s="164" t="s">
        <v>67</v>
      </c>
      <c r="B50" s="164" t="e">
        <f>NA()</f>
        <v>#N/A</v>
      </c>
      <c r="C50" s="164">
        <f>IF(ISNUMBER('実質公債費比率（分子）の構造'!K$53),'実質公債費比率（分子）の構造'!K$53,NA())</f>
        <v>855</v>
      </c>
      <c r="D50" s="164" t="e">
        <f>NA()</f>
        <v>#N/A</v>
      </c>
      <c r="E50" s="164" t="e">
        <f>NA()</f>
        <v>#N/A</v>
      </c>
      <c r="F50" s="164">
        <f>IF(ISNUMBER('実質公債費比率（分子）の構造'!L$53),'実質公債費比率（分子）の構造'!L$53,NA())</f>
        <v>837</v>
      </c>
      <c r="G50" s="164" t="e">
        <f>NA()</f>
        <v>#N/A</v>
      </c>
      <c r="H50" s="164" t="e">
        <f>NA()</f>
        <v>#N/A</v>
      </c>
      <c r="I50" s="164">
        <f>IF(ISNUMBER('実質公債費比率（分子）の構造'!M$53),'実質公債費比率（分子）の構造'!M$53,NA())</f>
        <v>826</v>
      </c>
      <c r="J50" s="164" t="e">
        <f>NA()</f>
        <v>#N/A</v>
      </c>
      <c r="K50" s="164" t="e">
        <f>NA()</f>
        <v>#N/A</v>
      </c>
      <c r="L50" s="164">
        <f>IF(ISNUMBER('実質公債費比率（分子）の構造'!N$53),'実質公債費比率（分子）の構造'!N$53,NA())</f>
        <v>958</v>
      </c>
      <c r="M50" s="164" t="e">
        <f>NA()</f>
        <v>#N/A</v>
      </c>
      <c r="N50" s="164" t="e">
        <f>NA()</f>
        <v>#N/A</v>
      </c>
      <c r="O50" s="164">
        <f>IF(ISNUMBER('実質公債費比率（分子）の構造'!O$53),'実質公債費比率（分子）の構造'!O$53,NA())</f>
        <v>1014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16054</v>
      </c>
      <c r="E56" s="163"/>
      <c r="F56" s="163"/>
      <c r="G56" s="163">
        <f>'将来負担比率（分子）の構造'!J$52</f>
        <v>16918</v>
      </c>
      <c r="H56" s="163"/>
      <c r="I56" s="163"/>
      <c r="J56" s="163">
        <f>'将来負担比率（分子）の構造'!K$52</f>
        <v>16331</v>
      </c>
      <c r="K56" s="163"/>
      <c r="L56" s="163"/>
      <c r="M56" s="163">
        <f>'将来負担比率（分子）の構造'!L$52</f>
        <v>15320</v>
      </c>
      <c r="N56" s="163"/>
      <c r="O56" s="163"/>
      <c r="P56" s="163">
        <f>'将来負担比率（分子）の構造'!M$52</f>
        <v>14402</v>
      </c>
    </row>
    <row r="57" spans="1:16" x14ac:dyDescent="0.15">
      <c r="A57" s="163" t="s">
        <v>42</v>
      </c>
      <c r="B57" s="163"/>
      <c r="C57" s="163"/>
      <c r="D57" s="163">
        <f>'将来負担比率（分子）の構造'!I$51</f>
        <v>904</v>
      </c>
      <c r="E57" s="163"/>
      <c r="F57" s="163"/>
      <c r="G57" s="163">
        <f>'将来負担比率（分子）の構造'!J$51</f>
        <v>806</v>
      </c>
      <c r="H57" s="163"/>
      <c r="I57" s="163"/>
      <c r="J57" s="163">
        <f>'将来負担比率（分子）の構造'!K$51</f>
        <v>540</v>
      </c>
      <c r="K57" s="163"/>
      <c r="L57" s="163"/>
      <c r="M57" s="163">
        <f>'将来負担比率（分子）の構造'!L$51</f>
        <v>666</v>
      </c>
      <c r="N57" s="163"/>
      <c r="O57" s="163"/>
      <c r="P57" s="163">
        <f>'将来負担比率（分子）の構造'!M$51</f>
        <v>772</v>
      </c>
    </row>
    <row r="58" spans="1:16" x14ac:dyDescent="0.15">
      <c r="A58" s="163" t="s">
        <v>41</v>
      </c>
      <c r="B58" s="163"/>
      <c r="C58" s="163"/>
      <c r="D58" s="163">
        <f>'将来負担比率（分子）の構造'!I$50</f>
        <v>3262</v>
      </c>
      <c r="E58" s="163"/>
      <c r="F58" s="163"/>
      <c r="G58" s="163">
        <f>'将来負担比率（分子）の構造'!J$50</f>
        <v>4062</v>
      </c>
      <c r="H58" s="163"/>
      <c r="I58" s="163"/>
      <c r="J58" s="163">
        <f>'将来負担比率（分子）の構造'!K$50</f>
        <v>4384</v>
      </c>
      <c r="K58" s="163"/>
      <c r="L58" s="163"/>
      <c r="M58" s="163">
        <f>'将来負担比率（分子）の構造'!L$50</f>
        <v>4174</v>
      </c>
      <c r="N58" s="163"/>
      <c r="O58" s="163"/>
      <c r="P58" s="163">
        <f>'将来負担比率（分子）の構造'!M$50</f>
        <v>3001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14</v>
      </c>
      <c r="C61" s="163"/>
      <c r="D61" s="163"/>
      <c r="E61" s="163">
        <f>'将来負担比率（分子）の構造'!J$46</f>
        <v>11</v>
      </c>
      <c r="F61" s="163"/>
      <c r="G61" s="163"/>
      <c r="H61" s="163">
        <f>'将来負担比率（分子）の構造'!K$46</f>
        <v>10</v>
      </c>
      <c r="I61" s="163"/>
      <c r="J61" s="163"/>
      <c r="K61" s="163">
        <f>'将来負担比率（分子）の構造'!L$46</f>
        <v>8</v>
      </c>
      <c r="L61" s="163"/>
      <c r="M61" s="163"/>
      <c r="N61" s="163">
        <f>'将来負担比率（分子）の構造'!M$46</f>
        <v>3</v>
      </c>
      <c r="O61" s="163"/>
      <c r="P61" s="163"/>
    </row>
    <row r="62" spans="1:16" x14ac:dyDescent="0.15">
      <c r="A62" s="163" t="s">
        <v>35</v>
      </c>
      <c r="B62" s="163">
        <f>'将来負担比率（分子）の構造'!I$45</f>
        <v>2032</v>
      </c>
      <c r="C62" s="163"/>
      <c r="D62" s="163"/>
      <c r="E62" s="163">
        <f>'将来負担比率（分子）の構造'!J$45</f>
        <v>2268</v>
      </c>
      <c r="F62" s="163"/>
      <c r="G62" s="163"/>
      <c r="H62" s="163">
        <f>'将来負担比率（分子）の構造'!K$45</f>
        <v>2622</v>
      </c>
      <c r="I62" s="163"/>
      <c r="J62" s="163"/>
      <c r="K62" s="163">
        <f>'将来負担比率（分子）の構造'!L$45</f>
        <v>2955</v>
      </c>
      <c r="L62" s="163"/>
      <c r="M62" s="163"/>
      <c r="N62" s="163">
        <f>'将来負担比率（分子）の構造'!M$45</f>
        <v>3015</v>
      </c>
      <c r="O62" s="163"/>
      <c r="P62" s="163"/>
    </row>
    <row r="63" spans="1:16" x14ac:dyDescent="0.15">
      <c r="A63" s="163" t="s">
        <v>34</v>
      </c>
      <c r="B63" s="163">
        <f>'将来負担比率（分子）の構造'!I$44</f>
        <v>442</v>
      </c>
      <c r="C63" s="163"/>
      <c r="D63" s="163"/>
      <c r="E63" s="163">
        <f>'将来負担比率（分子）の構造'!J$44</f>
        <v>440</v>
      </c>
      <c r="F63" s="163"/>
      <c r="G63" s="163"/>
      <c r="H63" s="163">
        <f>'将来負担比率（分子）の構造'!K$44</f>
        <v>470</v>
      </c>
      <c r="I63" s="163"/>
      <c r="J63" s="163"/>
      <c r="K63" s="163">
        <f>'将来負担比率（分子）の構造'!L$44</f>
        <v>405</v>
      </c>
      <c r="L63" s="163"/>
      <c r="M63" s="163"/>
      <c r="N63" s="163">
        <f>'将来負担比率（分子）の構造'!M$44</f>
        <v>451</v>
      </c>
      <c r="O63" s="163"/>
      <c r="P63" s="163"/>
    </row>
    <row r="64" spans="1:16" x14ac:dyDescent="0.15">
      <c r="A64" s="163" t="s">
        <v>33</v>
      </c>
      <c r="B64" s="163">
        <f>'将来負担比率（分子）の構造'!I$43</f>
        <v>3209</v>
      </c>
      <c r="C64" s="163"/>
      <c r="D64" s="163"/>
      <c r="E64" s="163">
        <f>'将来負担比率（分子）の構造'!J$43</f>
        <v>2989</v>
      </c>
      <c r="F64" s="163"/>
      <c r="G64" s="163"/>
      <c r="H64" s="163">
        <f>'将来負担比率（分子）の構造'!K$43</f>
        <v>1711</v>
      </c>
      <c r="I64" s="163"/>
      <c r="J64" s="163"/>
      <c r="K64" s="163">
        <f>'将来負担比率（分子）の構造'!L$43</f>
        <v>2225</v>
      </c>
      <c r="L64" s="163"/>
      <c r="M64" s="163"/>
      <c r="N64" s="163">
        <f>'将来負担比率（分子）の構造'!M$43</f>
        <v>2261</v>
      </c>
      <c r="O64" s="163"/>
      <c r="P64" s="163"/>
    </row>
    <row r="65" spans="1:16" x14ac:dyDescent="0.15">
      <c r="A65" s="163" t="s">
        <v>32</v>
      </c>
      <c r="B65" s="163" t="str">
        <f>'将来負担比率（分子）の構造'!I$42</f>
        <v>-</v>
      </c>
      <c r="C65" s="163"/>
      <c r="D65" s="163"/>
      <c r="E65" s="163">
        <f>'将来負担比率（分子）の構造'!J$42</f>
        <v>1987</v>
      </c>
      <c r="F65" s="163"/>
      <c r="G65" s="163"/>
      <c r="H65" s="163">
        <f>'将来負担比率（分子）の構造'!K$42</f>
        <v>1979</v>
      </c>
      <c r="I65" s="163"/>
      <c r="J65" s="163"/>
      <c r="K65" s="163">
        <f>'将来負担比率（分子）の構造'!L$42</f>
        <v>1847</v>
      </c>
      <c r="L65" s="163"/>
      <c r="M65" s="163"/>
      <c r="N65" s="163">
        <f>'将来負担比率（分子）の構造'!M$42</f>
        <v>1715</v>
      </c>
      <c r="O65" s="163"/>
      <c r="P65" s="163"/>
    </row>
    <row r="66" spans="1:16" x14ac:dyDescent="0.15">
      <c r="A66" s="163" t="s">
        <v>31</v>
      </c>
      <c r="B66" s="163">
        <f>'将来負担比率（分子）の構造'!I$41</f>
        <v>18113</v>
      </c>
      <c r="C66" s="163"/>
      <c r="D66" s="163"/>
      <c r="E66" s="163">
        <f>'将来負担比率（分子）の構造'!J$41</f>
        <v>18027</v>
      </c>
      <c r="F66" s="163"/>
      <c r="G66" s="163"/>
      <c r="H66" s="163">
        <f>'将来負担比率（分子）の構造'!K$41</f>
        <v>18839</v>
      </c>
      <c r="I66" s="163"/>
      <c r="J66" s="163"/>
      <c r="K66" s="163">
        <f>'将来負担比率（分子）の構造'!L$41</f>
        <v>18565</v>
      </c>
      <c r="L66" s="163"/>
      <c r="M66" s="163"/>
      <c r="N66" s="163">
        <f>'将来負担比率（分子）の構造'!M$41</f>
        <v>17907</v>
      </c>
      <c r="O66" s="163"/>
      <c r="P66" s="163"/>
    </row>
    <row r="67" spans="1:16" x14ac:dyDescent="0.15">
      <c r="A67" s="163" t="s">
        <v>71</v>
      </c>
      <c r="B67" s="163" t="e">
        <f>NA()</f>
        <v>#N/A</v>
      </c>
      <c r="C67" s="163">
        <f>IF(ISNUMBER('将来負担比率（分子）の構造'!I$53), IF('将来負担比率（分子）の構造'!I$53 &lt; 0, 0, '将来負担比率（分子）の構造'!I$53), NA())</f>
        <v>3591</v>
      </c>
      <c r="D67" s="163" t="e">
        <f>NA()</f>
        <v>#N/A</v>
      </c>
      <c r="E67" s="163" t="e">
        <f>NA()</f>
        <v>#N/A</v>
      </c>
      <c r="F67" s="163">
        <f>IF(ISNUMBER('将来負担比率（分子）の構造'!J$53), IF('将来負担比率（分子）の構造'!J$53 &lt; 0, 0, '将来負担比率（分子）の構造'!J$53), NA())</f>
        <v>3936</v>
      </c>
      <c r="G67" s="163" t="e">
        <f>NA()</f>
        <v>#N/A</v>
      </c>
      <c r="H67" s="163" t="e">
        <f>NA()</f>
        <v>#N/A</v>
      </c>
      <c r="I67" s="163">
        <f>IF(ISNUMBER('将来負担比率（分子）の構造'!K$53), IF('将来負担比率（分子）の構造'!K$53 &lt; 0, 0, '将来負担比率（分子）の構造'!K$53), NA())</f>
        <v>4376</v>
      </c>
      <c r="J67" s="163" t="e">
        <f>NA()</f>
        <v>#N/A</v>
      </c>
      <c r="K67" s="163" t="e">
        <f>NA()</f>
        <v>#N/A</v>
      </c>
      <c r="L67" s="163">
        <f>IF(ISNUMBER('将来負担比率（分子）の構造'!L$53), IF('将来負担比率（分子）の構造'!L$53 &lt; 0, 0, '将来負担比率（分子）の構造'!L$53), NA())</f>
        <v>5844</v>
      </c>
      <c r="M67" s="163" t="e">
        <f>NA()</f>
        <v>#N/A</v>
      </c>
      <c r="N67" s="163" t="e">
        <f>NA()</f>
        <v>#N/A</v>
      </c>
      <c r="O67" s="163">
        <f>IF(ISNUMBER('将来負担比率（分子）の構造'!M$53), IF('将来負担比率（分子）の構造'!M$53 &lt; 0, 0, '将来負担比率（分子）の構造'!M$53), NA())</f>
        <v>7177</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2333</v>
      </c>
      <c r="C72" s="167">
        <f>基金残高に係る経年分析!G55</f>
        <v>1877</v>
      </c>
      <c r="D72" s="167">
        <f>基金残高に係る経年分析!H55</f>
        <v>1115</v>
      </c>
    </row>
    <row r="73" spans="1:16" x14ac:dyDescent="0.15">
      <c r="A73" s="166" t="s">
        <v>74</v>
      </c>
      <c r="B73" s="167">
        <f>基金残高に係る経年分析!F56</f>
        <v>123</v>
      </c>
      <c r="C73" s="167">
        <f>基金残高に係る経年分析!G56</f>
        <v>123</v>
      </c>
      <c r="D73" s="167">
        <f>基金残高に係る経年分析!H56</f>
        <v>216</v>
      </c>
    </row>
    <row r="74" spans="1:16" x14ac:dyDescent="0.15">
      <c r="A74" s="166" t="s">
        <v>75</v>
      </c>
      <c r="B74" s="167">
        <f>基金残高に係る経年分析!F57</f>
        <v>301</v>
      </c>
      <c r="C74" s="167">
        <f>基金残高に係る経年分析!G57</f>
        <v>378</v>
      </c>
      <c r="D74" s="167">
        <f>基金残高に係る経年分析!H57</f>
        <v>422</v>
      </c>
    </row>
  </sheetData>
  <sheetProtection algorithmName="SHA-512" hashValue="XNwKIy5h1VXcgQQFG3lUwWaysVi8wZ9NfWWKfIX2PXDsoWX2XvROwZ2Z8e1ucyx1CWJbYboyF5FBICGj1qfpCw==" saltValue="/JmE489AXAKauu/Ww1VXa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201</v>
      </c>
      <c r="DI1" s="718"/>
      <c r="DJ1" s="718"/>
      <c r="DK1" s="718"/>
      <c r="DL1" s="718"/>
      <c r="DM1" s="718"/>
      <c r="DN1" s="719"/>
      <c r="DO1" s="202"/>
      <c r="DP1" s="717" t="s">
        <v>202</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206</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207</v>
      </c>
      <c r="S4" s="674"/>
      <c r="T4" s="674"/>
      <c r="U4" s="674"/>
      <c r="V4" s="674"/>
      <c r="W4" s="674"/>
      <c r="X4" s="674"/>
      <c r="Y4" s="675"/>
      <c r="Z4" s="673" t="s">
        <v>208</v>
      </c>
      <c r="AA4" s="674"/>
      <c r="AB4" s="674"/>
      <c r="AC4" s="675"/>
      <c r="AD4" s="673" t="s">
        <v>209</v>
      </c>
      <c r="AE4" s="674"/>
      <c r="AF4" s="674"/>
      <c r="AG4" s="674"/>
      <c r="AH4" s="674"/>
      <c r="AI4" s="674"/>
      <c r="AJ4" s="674"/>
      <c r="AK4" s="675"/>
      <c r="AL4" s="673" t="s">
        <v>208</v>
      </c>
      <c r="AM4" s="674"/>
      <c r="AN4" s="674"/>
      <c r="AO4" s="675"/>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3" t="s">
        <v>213</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214</v>
      </c>
      <c r="C5" s="680"/>
      <c r="D5" s="680"/>
      <c r="E5" s="680"/>
      <c r="F5" s="680"/>
      <c r="G5" s="680"/>
      <c r="H5" s="680"/>
      <c r="I5" s="680"/>
      <c r="J5" s="680"/>
      <c r="K5" s="680"/>
      <c r="L5" s="680"/>
      <c r="M5" s="680"/>
      <c r="N5" s="680"/>
      <c r="O5" s="680"/>
      <c r="P5" s="680"/>
      <c r="Q5" s="681"/>
      <c r="R5" s="676">
        <v>7696016</v>
      </c>
      <c r="S5" s="677"/>
      <c r="T5" s="677"/>
      <c r="U5" s="677"/>
      <c r="V5" s="677"/>
      <c r="W5" s="677"/>
      <c r="X5" s="677"/>
      <c r="Y5" s="702"/>
      <c r="Z5" s="715">
        <v>29.4</v>
      </c>
      <c r="AA5" s="715"/>
      <c r="AB5" s="715"/>
      <c r="AC5" s="715"/>
      <c r="AD5" s="716">
        <v>7565566</v>
      </c>
      <c r="AE5" s="716"/>
      <c r="AF5" s="716"/>
      <c r="AG5" s="716"/>
      <c r="AH5" s="716"/>
      <c r="AI5" s="716"/>
      <c r="AJ5" s="716"/>
      <c r="AK5" s="716"/>
      <c r="AL5" s="703">
        <v>51.2</v>
      </c>
      <c r="AM5" s="685"/>
      <c r="AN5" s="685"/>
      <c r="AO5" s="704"/>
      <c r="AP5" s="679" t="s">
        <v>215</v>
      </c>
      <c r="AQ5" s="680"/>
      <c r="AR5" s="680"/>
      <c r="AS5" s="680"/>
      <c r="AT5" s="680"/>
      <c r="AU5" s="680"/>
      <c r="AV5" s="680"/>
      <c r="AW5" s="680"/>
      <c r="AX5" s="680"/>
      <c r="AY5" s="680"/>
      <c r="AZ5" s="680"/>
      <c r="BA5" s="680"/>
      <c r="BB5" s="680"/>
      <c r="BC5" s="680"/>
      <c r="BD5" s="680"/>
      <c r="BE5" s="680"/>
      <c r="BF5" s="681"/>
      <c r="BG5" s="621">
        <v>7566930</v>
      </c>
      <c r="BH5" s="622"/>
      <c r="BI5" s="622"/>
      <c r="BJ5" s="622"/>
      <c r="BK5" s="622"/>
      <c r="BL5" s="622"/>
      <c r="BM5" s="622"/>
      <c r="BN5" s="623"/>
      <c r="BO5" s="659">
        <v>98.3</v>
      </c>
      <c r="BP5" s="659"/>
      <c r="BQ5" s="659"/>
      <c r="BR5" s="659"/>
      <c r="BS5" s="660" t="s">
        <v>121</v>
      </c>
      <c r="BT5" s="660"/>
      <c r="BU5" s="660"/>
      <c r="BV5" s="660"/>
      <c r="BW5" s="660"/>
      <c r="BX5" s="660"/>
      <c r="BY5" s="660"/>
      <c r="BZ5" s="660"/>
      <c r="CA5" s="660"/>
      <c r="CB5" s="700"/>
      <c r="CD5" s="673" t="s">
        <v>210</v>
      </c>
      <c r="CE5" s="674"/>
      <c r="CF5" s="674"/>
      <c r="CG5" s="674"/>
      <c r="CH5" s="674"/>
      <c r="CI5" s="674"/>
      <c r="CJ5" s="674"/>
      <c r="CK5" s="674"/>
      <c r="CL5" s="674"/>
      <c r="CM5" s="674"/>
      <c r="CN5" s="674"/>
      <c r="CO5" s="674"/>
      <c r="CP5" s="674"/>
      <c r="CQ5" s="675"/>
      <c r="CR5" s="673" t="s">
        <v>216</v>
      </c>
      <c r="CS5" s="674"/>
      <c r="CT5" s="674"/>
      <c r="CU5" s="674"/>
      <c r="CV5" s="674"/>
      <c r="CW5" s="674"/>
      <c r="CX5" s="674"/>
      <c r="CY5" s="675"/>
      <c r="CZ5" s="673" t="s">
        <v>208</v>
      </c>
      <c r="DA5" s="674"/>
      <c r="DB5" s="674"/>
      <c r="DC5" s="675"/>
      <c r="DD5" s="673" t="s">
        <v>217</v>
      </c>
      <c r="DE5" s="674"/>
      <c r="DF5" s="674"/>
      <c r="DG5" s="674"/>
      <c r="DH5" s="674"/>
      <c r="DI5" s="674"/>
      <c r="DJ5" s="674"/>
      <c r="DK5" s="674"/>
      <c r="DL5" s="674"/>
      <c r="DM5" s="674"/>
      <c r="DN5" s="674"/>
      <c r="DO5" s="674"/>
      <c r="DP5" s="675"/>
      <c r="DQ5" s="673" t="s">
        <v>218</v>
      </c>
      <c r="DR5" s="674"/>
      <c r="DS5" s="674"/>
      <c r="DT5" s="674"/>
      <c r="DU5" s="674"/>
      <c r="DV5" s="674"/>
      <c r="DW5" s="674"/>
      <c r="DX5" s="674"/>
      <c r="DY5" s="674"/>
      <c r="DZ5" s="674"/>
      <c r="EA5" s="674"/>
      <c r="EB5" s="674"/>
      <c r="EC5" s="675"/>
    </row>
    <row r="6" spans="2:143" ht="11.25" customHeight="1" x14ac:dyDescent="0.15">
      <c r="B6" s="618" t="s">
        <v>219</v>
      </c>
      <c r="C6" s="619"/>
      <c r="D6" s="619"/>
      <c r="E6" s="619"/>
      <c r="F6" s="619"/>
      <c r="G6" s="619"/>
      <c r="H6" s="619"/>
      <c r="I6" s="619"/>
      <c r="J6" s="619"/>
      <c r="K6" s="619"/>
      <c r="L6" s="619"/>
      <c r="M6" s="619"/>
      <c r="N6" s="619"/>
      <c r="O6" s="619"/>
      <c r="P6" s="619"/>
      <c r="Q6" s="620"/>
      <c r="R6" s="621">
        <v>180878</v>
      </c>
      <c r="S6" s="622"/>
      <c r="T6" s="622"/>
      <c r="U6" s="622"/>
      <c r="V6" s="622"/>
      <c r="W6" s="622"/>
      <c r="X6" s="622"/>
      <c r="Y6" s="623"/>
      <c r="Z6" s="659">
        <v>0.7</v>
      </c>
      <c r="AA6" s="659"/>
      <c r="AB6" s="659"/>
      <c r="AC6" s="659"/>
      <c r="AD6" s="660">
        <v>180878</v>
      </c>
      <c r="AE6" s="660"/>
      <c r="AF6" s="660"/>
      <c r="AG6" s="660"/>
      <c r="AH6" s="660"/>
      <c r="AI6" s="660"/>
      <c r="AJ6" s="660"/>
      <c r="AK6" s="660"/>
      <c r="AL6" s="624">
        <v>1.2</v>
      </c>
      <c r="AM6" s="625"/>
      <c r="AN6" s="625"/>
      <c r="AO6" s="661"/>
      <c r="AP6" s="618" t="s">
        <v>220</v>
      </c>
      <c r="AQ6" s="619"/>
      <c r="AR6" s="619"/>
      <c r="AS6" s="619"/>
      <c r="AT6" s="619"/>
      <c r="AU6" s="619"/>
      <c r="AV6" s="619"/>
      <c r="AW6" s="619"/>
      <c r="AX6" s="619"/>
      <c r="AY6" s="619"/>
      <c r="AZ6" s="619"/>
      <c r="BA6" s="619"/>
      <c r="BB6" s="619"/>
      <c r="BC6" s="619"/>
      <c r="BD6" s="619"/>
      <c r="BE6" s="619"/>
      <c r="BF6" s="620"/>
      <c r="BG6" s="621">
        <v>7566930</v>
      </c>
      <c r="BH6" s="622"/>
      <c r="BI6" s="622"/>
      <c r="BJ6" s="622"/>
      <c r="BK6" s="622"/>
      <c r="BL6" s="622"/>
      <c r="BM6" s="622"/>
      <c r="BN6" s="623"/>
      <c r="BO6" s="659">
        <v>98.3</v>
      </c>
      <c r="BP6" s="659"/>
      <c r="BQ6" s="659"/>
      <c r="BR6" s="659"/>
      <c r="BS6" s="660" t="s">
        <v>121</v>
      </c>
      <c r="BT6" s="660"/>
      <c r="BU6" s="660"/>
      <c r="BV6" s="660"/>
      <c r="BW6" s="660"/>
      <c r="BX6" s="660"/>
      <c r="BY6" s="660"/>
      <c r="BZ6" s="660"/>
      <c r="CA6" s="660"/>
      <c r="CB6" s="700"/>
      <c r="CD6" s="679" t="s">
        <v>221</v>
      </c>
      <c r="CE6" s="680"/>
      <c r="CF6" s="680"/>
      <c r="CG6" s="680"/>
      <c r="CH6" s="680"/>
      <c r="CI6" s="680"/>
      <c r="CJ6" s="680"/>
      <c r="CK6" s="680"/>
      <c r="CL6" s="680"/>
      <c r="CM6" s="680"/>
      <c r="CN6" s="680"/>
      <c r="CO6" s="680"/>
      <c r="CP6" s="680"/>
      <c r="CQ6" s="681"/>
      <c r="CR6" s="621">
        <v>203797</v>
      </c>
      <c r="CS6" s="622"/>
      <c r="CT6" s="622"/>
      <c r="CU6" s="622"/>
      <c r="CV6" s="622"/>
      <c r="CW6" s="622"/>
      <c r="CX6" s="622"/>
      <c r="CY6" s="623"/>
      <c r="CZ6" s="703">
        <v>0.8</v>
      </c>
      <c r="DA6" s="685"/>
      <c r="DB6" s="685"/>
      <c r="DC6" s="705"/>
      <c r="DD6" s="627" t="s">
        <v>121</v>
      </c>
      <c r="DE6" s="622"/>
      <c r="DF6" s="622"/>
      <c r="DG6" s="622"/>
      <c r="DH6" s="622"/>
      <c r="DI6" s="622"/>
      <c r="DJ6" s="622"/>
      <c r="DK6" s="622"/>
      <c r="DL6" s="622"/>
      <c r="DM6" s="622"/>
      <c r="DN6" s="622"/>
      <c r="DO6" s="622"/>
      <c r="DP6" s="623"/>
      <c r="DQ6" s="627">
        <v>203797</v>
      </c>
      <c r="DR6" s="622"/>
      <c r="DS6" s="622"/>
      <c r="DT6" s="622"/>
      <c r="DU6" s="622"/>
      <c r="DV6" s="622"/>
      <c r="DW6" s="622"/>
      <c r="DX6" s="622"/>
      <c r="DY6" s="622"/>
      <c r="DZ6" s="622"/>
      <c r="EA6" s="622"/>
      <c r="EB6" s="622"/>
      <c r="EC6" s="658"/>
    </row>
    <row r="7" spans="2:143" ht="11.25" customHeight="1" x14ac:dyDescent="0.15">
      <c r="B7" s="618" t="s">
        <v>222</v>
      </c>
      <c r="C7" s="619"/>
      <c r="D7" s="619"/>
      <c r="E7" s="619"/>
      <c r="F7" s="619"/>
      <c r="G7" s="619"/>
      <c r="H7" s="619"/>
      <c r="I7" s="619"/>
      <c r="J7" s="619"/>
      <c r="K7" s="619"/>
      <c r="L7" s="619"/>
      <c r="M7" s="619"/>
      <c r="N7" s="619"/>
      <c r="O7" s="619"/>
      <c r="P7" s="619"/>
      <c r="Q7" s="620"/>
      <c r="R7" s="621">
        <v>4406</v>
      </c>
      <c r="S7" s="622"/>
      <c r="T7" s="622"/>
      <c r="U7" s="622"/>
      <c r="V7" s="622"/>
      <c r="W7" s="622"/>
      <c r="X7" s="622"/>
      <c r="Y7" s="623"/>
      <c r="Z7" s="659">
        <v>0</v>
      </c>
      <c r="AA7" s="659"/>
      <c r="AB7" s="659"/>
      <c r="AC7" s="659"/>
      <c r="AD7" s="660">
        <v>4406</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3653090</v>
      </c>
      <c r="BH7" s="622"/>
      <c r="BI7" s="622"/>
      <c r="BJ7" s="622"/>
      <c r="BK7" s="622"/>
      <c r="BL7" s="622"/>
      <c r="BM7" s="622"/>
      <c r="BN7" s="623"/>
      <c r="BO7" s="659">
        <v>47.5</v>
      </c>
      <c r="BP7" s="659"/>
      <c r="BQ7" s="659"/>
      <c r="BR7" s="659"/>
      <c r="BS7" s="660" t="s">
        <v>121</v>
      </c>
      <c r="BT7" s="660"/>
      <c r="BU7" s="660"/>
      <c r="BV7" s="660"/>
      <c r="BW7" s="660"/>
      <c r="BX7" s="660"/>
      <c r="BY7" s="660"/>
      <c r="BZ7" s="660"/>
      <c r="CA7" s="660"/>
      <c r="CB7" s="700"/>
      <c r="CD7" s="618" t="s">
        <v>224</v>
      </c>
      <c r="CE7" s="619"/>
      <c r="CF7" s="619"/>
      <c r="CG7" s="619"/>
      <c r="CH7" s="619"/>
      <c r="CI7" s="619"/>
      <c r="CJ7" s="619"/>
      <c r="CK7" s="619"/>
      <c r="CL7" s="619"/>
      <c r="CM7" s="619"/>
      <c r="CN7" s="619"/>
      <c r="CO7" s="619"/>
      <c r="CP7" s="619"/>
      <c r="CQ7" s="620"/>
      <c r="CR7" s="621">
        <v>2483736</v>
      </c>
      <c r="CS7" s="622"/>
      <c r="CT7" s="622"/>
      <c r="CU7" s="622"/>
      <c r="CV7" s="622"/>
      <c r="CW7" s="622"/>
      <c r="CX7" s="622"/>
      <c r="CY7" s="623"/>
      <c r="CZ7" s="659">
        <v>9.8000000000000007</v>
      </c>
      <c r="DA7" s="659"/>
      <c r="DB7" s="659"/>
      <c r="DC7" s="659"/>
      <c r="DD7" s="627">
        <v>26458</v>
      </c>
      <c r="DE7" s="622"/>
      <c r="DF7" s="622"/>
      <c r="DG7" s="622"/>
      <c r="DH7" s="622"/>
      <c r="DI7" s="622"/>
      <c r="DJ7" s="622"/>
      <c r="DK7" s="622"/>
      <c r="DL7" s="622"/>
      <c r="DM7" s="622"/>
      <c r="DN7" s="622"/>
      <c r="DO7" s="622"/>
      <c r="DP7" s="623"/>
      <c r="DQ7" s="627">
        <v>1970517</v>
      </c>
      <c r="DR7" s="622"/>
      <c r="DS7" s="622"/>
      <c r="DT7" s="622"/>
      <c r="DU7" s="622"/>
      <c r="DV7" s="622"/>
      <c r="DW7" s="622"/>
      <c r="DX7" s="622"/>
      <c r="DY7" s="622"/>
      <c r="DZ7" s="622"/>
      <c r="EA7" s="622"/>
      <c r="EB7" s="622"/>
      <c r="EC7" s="658"/>
    </row>
    <row r="8" spans="2:143" ht="11.25" customHeight="1" x14ac:dyDescent="0.15">
      <c r="B8" s="618" t="s">
        <v>225</v>
      </c>
      <c r="C8" s="619"/>
      <c r="D8" s="619"/>
      <c r="E8" s="619"/>
      <c r="F8" s="619"/>
      <c r="G8" s="619"/>
      <c r="H8" s="619"/>
      <c r="I8" s="619"/>
      <c r="J8" s="619"/>
      <c r="K8" s="619"/>
      <c r="L8" s="619"/>
      <c r="M8" s="619"/>
      <c r="N8" s="619"/>
      <c r="O8" s="619"/>
      <c r="P8" s="619"/>
      <c r="Q8" s="620"/>
      <c r="R8" s="621">
        <v>74096</v>
      </c>
      <c r="S8" s="622"/>
      <c r="T8" s="622"/>
      <c r="U8" s="622"/>
      <c r="V8" s="622"/>
      <c r="W8" s="622"/>
      <c r="X8" s="622"/>
      <c r="Y8" s="623"/>
      <c r="Z8" s="659">
        <v>0.3</v>
      </c>
      <c r="AA8" s="659"/>
      <c r="AB8" s="659"/>
      <c r="AC8" s="659"/>
      <c r="AD8" s="660">
        <v>74096</v>
      </c>
      <c r="AE8" s="660"/>
      <c r="AF8" s="660"/>
      <c r="AG8" s="660"/>
      <c r="AH8" s="660"/>
      <c r="AI8" s="660"/>
      <c r="AJ8" s="660"/>
      <c r="AK8" s="660"/>
      <c r="AL8" s="624">
        <v>0.5</v>
      </c>
      <c r="AM8" s="625"/>
      <c r="AN8" s="625"/>
      <c r="AO8" s="661"/>
      <c r="AP8" s="618" t="s">
        <v>226</v>
      </c>
      <c r="AQ8" s="619"/>
      <c r="AR8" s="619"/>
      <c r="AS8" s="619"/>
      <c r="AT8" s="619"/>
      <c r="AU8" s="619"/>
      <c r="AV8" s="619"/>
      <c r="AW8" s="619"/>
      <c r="AX8" s="619"/>
      <c r="AY8" s="619"/>
      <c r="AZ8" s="619"/>
      <c r="BA8" s="619"/>
      <c r="BB8" s="619"/>
      <c r="BC8" s="619"/>
      <c r="BD8" s="619"/>
      <c r="BE8" s="619"/>
      <c r="BF8" s="620"/>
      <c r="BG8" s="621">
        <v>107706</v>
      </c>
      <c r="BH8" s="622"/>
      <c r="BI8" s="622"/>
      <c r="BJ8" s="622"/>
      <c r="BK8" s="622"/>
      <c r="BL8" s="622"/>
      <c r="BM8" s="622"/>
      <c r="BN8" s="623"/>
      <c r="BO8" s="659">
        <v>1.4</v>
      </c>
      <c r="BP8" s="659"/>
      <c r="BQ8" s="659"/>
      <c r="BR8" s="659"/>
      <c r="BS8" s="660" t="s">
        <v>121</v>
      </c>
      <c r="BT8" s="660"/>
      <c r="BU8" s="660"/>
      <c r="BV8" s="660"/>
      <c r="BW8" s="660"/>
      <c r="BX8" s="660"/>
      <c r="BY8" s="660"/>
      <c r="BZ8" s="660"/>
      <c r="CA8" s="660"/>
      <c r="CB8" s="700"/>
      <c r="CD8" s="618" t="s">
        <v>227</v>
      </c>
      <c r="CE8" s="619"/>
      <c r="CF8" s="619"/>
      <c r="CG8" s="619"/>
      <c r="CH8" s="619"/>
      <c r="CI8" s="619"/>
      <c r="CJ8" s="619"/>
      <c r="CK8" s="619"/>
      <c r="CL8" s="619"/>
      <c r="CM8" s="619"/>
      <c r="CN8" s="619"/>
      <c r="CO8" s="619"/>
      <c r="CP8" s="619"/>
      <c r="CQ8" s="620"/>
      <c r="CR8" s="621">
        <v>11918538</v>
      </c>
      <c r="CS8" s="622"/>
      <c r="CT8" s="622"/>
      <c r="CU8" s="622"/>
      <c r="CV8" s="622"/>
      <c r="CW8" s="622"/>
      <c r="CX8" s="622"/>
      <c r="CY8" s="623"/>
      <c r="CZ8" s="659">
        <v>46.9</v>
      </c>
      <c r="DA8" s="659"/>
      <c r="DB8" s="659"/>
      <c r="DC8" s="659"/>
      <c r="DD8" s="627">
        <v>44290</v>
      </c>
      <c r="DE8" s="622"/>
      <c r="DF8" s="622"/>
      <c r="DG8" s="622"/>
      <c r="DH8" s="622"/>
      <c r="DI8" s="622"/>
      <c r="DJ8" s="622"/>
      <c r="DK8" s="622"/>
      <c r="DL8" s="622"/>
      <c r="DM8" s="622"/>
      <c r="DN8" s="622"/>
      <c r="DO8" s="622"/>
      <c r="DP8" s="623"/>
      <c r="DQ8" s="627">
        <v>6250950</v>
      </c>
      <c r="DR8" s="622"/>
      <c r="DS8" s="622"/>
      <c r="DT8" s="622"/>
      <c r="DU8" s="622"/>
      <c r="DV8" s="622"/>
      <c r="DW8" s="622"/>
      <c r="DX8" s="622"/>
      <c r="DY8" s="622"/>
      <c r="DZ8" s="622"/>
      <c r="EA8" s="622"/>
      <c r="EB8" s="622"/>
      <c r="EC8" s="658"/>
    </row>
    <row r="9" spans="2:143" ht="11.25" customHeight="1" x14ac:dyDescent="0.15">
      <c r="B9" s="618" t="s">
        <v>228</v>
      </c>
      <c r="C9" s="619"/>
      <c r="D9" s="619"/>
      <c r="E9" s="619"/>
      <c r="F9" s="619"/>
      <c r="G9" s="619"/>
      <c r="H9" s="619"/>
      <c r="I9" s="619"/>
      <c r="J9" s="619"/>
      <c r="K9" s="619"/>
      <c r="L9" s="619"/>
      <c r="M9" s="619"/>
      <c r="N9" s="619"/>
      <c r="O9" s="619"/>
      <c r="P9" s="619"/>
      <c r="Q9" s="620"/>
      <c r="R9" s="621">
        <v>110879</v>
      </c>
      <c r="S9" s="622"/>
      <c r="T9" s="622"/>
      <c r="U9" s="622"/>
      <c r="V9" s="622"/>
      <c r="W9" s="622"/>
      <c r="X9" s="622"/>
      <c r="Y9" s="623"/>
      <c r="Z9" s="659">
        <v>0.4</v>
      </c>
      <c r="AA9" s="659"/>
      <c r="AB9" s="659"/>
      <c r="AC9" s="659"/>
      <c r="AD9" s="660">
        <v>110879</v>
      </c>
      <c r="AE9" s="660"/>
      <c r="AF9" s="660"/>
      <c r="AG9" s="660"/>
      <c r="AH9" s="660"/>
      <c r="AI9" s="660"/>
      <c r="AJ9" s="660"/>
      <c r="AK9" s="660"/>
      <c r="AL9" s="624">
        <v>0.7</v>
      </c>
      <c r="AM9" s="625"/>
      <c r="AN9" s="625"/>
      <c r="AO9" s="661"/>
      <c r="AP9" s="618" t="s">
        <v>229</v>
      </c>
      <c r="AQ9" s="619"/>
      <c r="AR9" s="619"/>
      <c r="AS9" s="619"/>
      <c r="AT9" s="619"/>
      <c r="AU9" s="619"/>
      <c r="AV9" s="619"/>
      <c r="AW9" s="619"/>
      <c r="AX9" s="619"/>
      <c r="AY9" s="619"/>
      <c r="AZ9" s="619"/>
      <c r="BA9" s="619"/>
      <c r="BB9" s="619"/>
      <c r="BC9" s="619"/>
      <c r="BD9" s="619"/>
      <c r="BE9" s="619"/>
      <c r="BF9" s="620"/>
      <c r="BG9" s="621">
        <v>3181019</v>
      </c>
      <c r="BH9" s="622"/>
      <c r="BI9" s="622"/>
      <c r="BJ9" s="622"/>
      <c r="BK9" s="622"/>
      <c r="BL9" s="622"/>
      <c r="BM9" s="622"/>
      <c r="BN9" s="623"/>
      <c r="BO9" s="659">
        <v>41.3</v>
      </c>
      <c r="BP9" s="659"/>
      <c r="BQ9" s="659"/>
      <c r="BR9" s="659"/>
      <c r="BS9" s="660" t="s">
        <v>121</v>
      </c>
      <c r="BT9" s="660"/>
      <c r="BU9" s="660"/>
      <c r="BV9" s="660"/>
      <c r="BW9" s="660"/>
      <c r="BX9" s="660"/>
      <c r="BY9" s="660"/>
      <c r="BZ9" s="660"/>
      <c r="CA9" s="660"/>
      <c r="CB9" s="700"/>
      <c r="CD9" s="618" t="s">
        <v>230</v>
      </c>
      <c r="CE9" s="619"/>
      <c r="CF9" s="619"/>
      <c r="CG9" s="619"/>
      <c r="CH9" s="619"/>
      <c r="CI9" s="619"/>
      <c r="CJ9" s="619"/>
      <c r="CK9" s="619"/>
      <c r="CL9" s="619"/>
      <c r="CM9" s="619"/>
      <c r="CN9" s="619"/>
      <c r="CO9" s="619"/>
      <c r="CP9" s="619"/>
      <c r="CQ9" s="620"/>
      <c r="CR9" s="621">
        <v>2385529</v>
      </c>
      <c r="CS9" s="622"/>
      <c r="CT9" s="622"/>
      <c r="CU9" s="622"/>
      <c r="CV9" s="622"/>
      <c r="CW9" s="622"/>
      <c r="CX9" s="622"/>
      <c r="CY9" s="623"/>
      <c r="CZ9" s="659">
        <v>9.4</v>
      </c>
      <c r="DA9" s="659"/>
      <c r="DB9" s="659"/>
      <c r="DC9" s="659"/>
      <c r="DD9" s="627">
        <v>41474</v>
      </c>
      <c r="DE9" s="622"/>
      <c r="DF9" s="622"/>
      <c r="DG9" s="622"/>
      <c r="DH9" s="622"/>
      <c r="DI9" s="622"/>
      <c r="DJ9" s="622"/>
      <c r="DK9" s="622"/>
      <c r="DL9" s="622"/>
      <c r="DM9" s="622"/>
      <c r="DN9" s="622"/>
      <c r="DO9" s="622"/>
      <c r="DP9" s="623"/>
      <c r="DQ9" s="627">
        <v>1987916</v>
      </c>
      <c r="DR9" s="622"/>
      <c r="DS9" s="622"/>
      <c r="DT9" s="622"/>
      <c r="DU9" s="622"/>
      <c r="DV9" s="622"/>
      <c r="DW9" s="622"/>
      <c r="DX9" s="622"/>
      <c r="DY9" s="622"/>
      <c r="DZ9" s="622"/>
      <c r="EA9" s="622"/>
      <c r="EB9" s="622"/>
      <c r="EC9" s="658"/>
    </row>
    <row r="10" spans="2:143" ht="11.25" customHeight="1" x14ac:dyDescent="0.15">
      <c r="B10" s="618" t="s">
        <v>231</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179046</v>
      </c>
      <c r="BH10" s="622"/>
      <c r="BI10" s="622"/>
      <c r="BJ10" s="622"/>
      <c r="BK10" s="622"/>
      <c r="BL10" s="622"/>
      <c r="BM10" s="622"/>
      <c r="BN10" s="623"/>
      <c r="BO10" s="659">
        <v>2.2999999999999998</v>
      </c>
      <c r="BP10" s="659"/>
      <c r="BQ10" s="659"/>
      <c r="BR10" s="659"/>
      <c r="BS10" s="660" t="s">
        <v>121</v>
      </c>
      <c r="BT10" s="660"/>
      <c r="BU10" s="660"/>
      <c r="BV10" s="660"/>
      <c r="BW10" s="660"/>
      <c r="BX10" s="660"/>
      <c r="BY10" s="660"/>
      <c r="BZ10" s="660"/>
      <c r="CA10" s="660"/>
      <c r="CB10" s="700"/>
      <c r="CD10" s="618" t="s">
        <v>233</v>
      </c>
      <c r="CE10" s="619"/>
      <c r="CF10" s="619"/>
      <c r="CG10" s="619"/>
      <c r="CH10" s="619"/>
      <c r="CI10" s="619"/>
      <c r="CJ10" s="619"/>
      <c r="CK10" s="619"/>
      <c r="CL10" s="619"/>
      <c r="CM10" s="619"/>
      <c r="CN10" s="619"/>
      <c r="CO10" s="619"/>
      <c r="CP10" s="619"/>
      <c r="CQ10" s="620"/>
      <c r="CR10" s="621" t="s">
        <v>121</v>
      </c>
      <c r="CS10" s="622"/>
      <c r="CT10" s="622"/>
      <c r="CU10" s="622"/>
      <c r="CV10" s="622"/>
      <c r="CW10" s="622"/>
      <c r="CX10" s="622"/>
      <c r="CY10" s="623"/>
      <c r="CZ10" s="659" t="s">
        <v>121</v>
      </c>
      <c r="DA10" s="659"/>
      <c r="DB10" s="659"/>
      <c r="DC10" s="659"/>
      <c r="DD10" s="627" t="s">
        <v>121</v>
      </c>
      <c r="DE10" s="622"/>
      <c r="DF10" s="622"/>
      <c r="DG10" s="622"/>
      <c r="DH10" s="622"/>
      <c r="DI10" s="622"/>
      <c r="DJ10" s="622"/>
      <c r="DK10" s="622"/>
      <c r="DL10" s="622"/>
      <c r="DM10" s="622"/>
      <c r="DN10" s="622"/>
      <c r="DO10" s="622"/>
      <c r="DP10" s="623"/>
      <c r="DQ10" s="627" t="s">
        <v>121</v>
      </c>
      <c r="DR10" s="622"/>
      <c r="DS10" s="622"/>
      <c r="DT10" s="622"/>
      <c r="DU10" s="622"/>
      <c r="DV10" s="622"/>
      <c r="DW10" s="622"/>
      <c r="DX10" s="622"/>
      <c r="DY10" s="622"/>
      <c r="DZ10" s="622"/>
      <c r="EA10" s="622"/>
      <c r="EB10" s="622"/>
      <c r="EC10" s="658"/>
    </row>
    <row r="11" spans="2:143" ht="11.25" customHeight="1" x14ac:dyDescent="0.15">
      <c r="B11" s="618" t="s">
        <v>234</v>
      </c>
      <c r="C11" s="619"/>
      <c r="D11" s="619"/>
      <c r="E11" s="619"/>
      <c r="F11" s="619"/>
      <c r="G11" s="619"/>
      <c r="H11" s="619"/>
      <c r="I11" s="619"/>
      <c r="J11" s="619"/>
      <c r="K11" s="619"/>
      <c r="L11" s="619"/>
      <c r="M11" s="619"/>
      <c r="N11" s="619"/>
      <c r="O11" s="619"/>
      <c r="P11" s="619"/>
      <c r="Q11" s="620"/>
      <c r="R11" s="621">
        <v>1637637</v>
      </c>
      <c r="S11" s="622"/>
      <c r="T11" s="622"/>
      <c r="U11" s="622"/>
      <c r="V11" s="622"/>
      <c r="W11" s="622"/>
      <c r="X11" s="622"/>
      <c r="Y11" s="623"/>
      <c r="Z11" s="624">
        <v>6.3</v>
      </c>
      <c r="AA11" s="625"/>
      <c r="AB11" s="625"/>
      <c r="AC11" s="626"/>
      <c r="AD11" s="627">
        <v>1637637</v>
      </c>
      <c r="AE11" s="622"/>
      <c r="AF11" s="622"/>
      <c r="AG11" s="622"/>
      <c r="AH11" s="622"/>
      <c r="AI11" s="622"/>
      <c r="AJ11" s="622"/>
      <c r="AK11" s="623"/>
      <c r="AL11" s="624">
        <v>11.1</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185319</v>
      </c>
      <c r="BH11" s="622"/>
      <c r="BI11" s="622"/>
      <c r="BJ11" s="622"/>
      <c r="BK11" s="622"/>
      <c r="BL11" s="622"/>
      <c r="BM11" s="622"/>
      <c r="BN11" s="623"/>
      <c r="BO11" s="659">
        <v>2.4</v>
      </c>
      <c r="BP11" s="659"/>
      <c r="BQ11" s="659"/>
      <c r="BR11" s="659"/>
      <c r="BS11" s="660" t="s">
        <v>121</v>
      </c>
      <c r="BT11" s="660"/>
      <c r="BU11" s="660"/>
      <c r="BV11" s="660"/>
      <c r="BW11" s="660"/>
      <c r="BX11" s="660"/>
      <c r="BY11" s="660"/>
      <c r="BZ11" s="660"/>
      <c r="CA11" s="660"/>
      <c r="CB11" s="700"/>
      <c r="CD11" s="618" t="s">
        <v>236</v>
      </c>
      <c r="CE11" s="619"/>
      <c r="CF11" s="619"/>
      <c r="CG11" s="619"/>
      <c r="CH11" s="619"/>
      <c r="CI11" s="619"/>
      <c r="CJ11" s="619"/>
      <c r="CK11" s="619"/>
      <c r="CL11" s="619"/>
      <c r="CM11" s="619"/>
      <c r="CN11" s="619"/>
      <c r="CO11" s="619"/>
      <c r="CP11" s="619"/>
      <c r="CQ11" s="620"/>
      <c r="CR11" s="621">
        <v>394052</v>
      </c>
      <c r="CS11" s="622"/>
      <c r="CT11" s="622"/>
      <c r="CU11" s="622"/>
      <c r="CV11" s="622"/>
      <c r="CW11" s="622"/>
      <c r="CX11" s="622"/>
      <c r="CY11" s="623"/>
      <c r="CZ11" s="659">
        <v>1.6</v>
      </c>
      <c r="DA11" s="659"/>
      <c r="DB11" s="659"/>
      <c r="DC11" s="659"/>
      <c r="DD11" s="627">
        <v>17204</v>
      </c>
      <c r="DE11" s="622"/>
      <c r="DF11" s="622"/>
      <c r="DG11" s="622"/>
      <c r="DH11" s="622"/>
      <c r="DI11" s="622"/>
      <c r="DJ11" s="622"/>
      <c r="DK11" s="622"/>
      <c r="DL11" s="622"/>
      <c r="DM11" s="622"/>
      <c r="DN11" s="622"/>
      <c r="DO11" s="622"/>
      <c r="DP11" s="623"/>
      <c r="DQ11" s="627">
        <v>345212</v>
      </c>
      <c r="DR11" s="622"/>
      <c r="DS11" s="622"/>
      <c r="DT11" s="622"/>
      <c r="DU11" s="622"/>
      <c r="DV11" s="622"/>
      <c r="DW11" s="622"/>
      <c r="DX11" s="622"/>
      <c r="DY11" s="622"/>
      <c r="DZ11" s="622"/>
      <c r="EA11" s="622"/>
      <c r="EB11" s="622"/>
      <c r="EC11" s="658"/>
    </row>
    <row r="12" spans="2:143" ht="11.25" customHeight="1" x14ac:dyDescent="0.15">
      <c r="B12" s="618" t="s">
        <v>237</v>
      </c>
      <c r="C12" s="619"/>
      <c r="D12" s="619"/>
      <c r="E12" s="619"/>
      <c r="F12" s="619"/>
      <c r="G12" s="619"/>
      <c r="H12" s="619"/>
      <c r="I12" s="619"/>
      <c r="J12" s="619"/>
      <c r="K12" s="619"/>
      <c r="L12" s="619"/>
      <c r="M12" s="619"/>
      <c r="N12" s="619"/>
      <c r="O12" s="619"/>
      <c r="P12" s="619"/>
      <c r="Q12" s="620"/>
      <c r="R12" s="621">
        <v>21471</v>
      </c>
      <c r="S12" s="622"/>
      <c r="T12" s="622"/>
      <c r="U12" s="622"/>
      <c r="V12" s="622"/>
      <c r="W12" s="622"/>
      <c r="X12" s="622"/>
      <c r="Y12" s="623"/>
      <c r="Z12" s="659">
        <v>0.1</v>
      </c>
      <c r="AA12" s="659"/>
      <c r="AB12" s="659"/>
      <c r="AC12" s="659"/>
      <c r="AD12" s="660">
        <v>21471</v>
      </c>
      <c r="AE12" s="660"/>
      <c r="AF12" s="660"/>
      <c r="AG12" s="660"/>
      <c r="AH12" s="660"/>
      <c r="AI12" s="660"/>
      <c r="AJ12" s="660"/>
      <c r="AK12" s="660"/>
      <c r="AL12" s="624">
        <v>0.1</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2962873</v>
      </c>
      <c r="BH12" s="622"/>
      <c r="BI12" s="622"/>
      <c r="BJ12" s="622"/>
      <c r="BK12" s="622"/>
      <c r="BL12" s="622"/>
      <c r="BM12" s="622"/>
      <c r="BN12" s="623"/>
      <c r="BO12" s="659">
        <v>38.5</v>
      </c>
      <c r="BP12" s="659"/>
      <c r="BQ12" s="659"/>
      <c r="BR12" s="659"/>
      <c r="BS12" s="660" t="s">
        <v>121</v>
      </c>
      <c r="BT12" s="660"/>
      <c r="BU12" s="660"/>
      <c r="BV12" s="660"/>
      <c r="BW12" s="660"/>
      <c r="BX12" s="660"/>
      <c r="BY12" s="660"/>
      <c r="BZ12" s="660"/>
      <c r="CA12" s="660"/>
      <c r="CB12" s="700"/>
      <c r="CD12" s="618" t="s">
        <v>239</v>
      </c>
      <c r="CE12" s="619"/>
      <c r="CF12" s="619"/>
      <c r="CG12" s="619"/>
      <c r="CH12" s="619"/>
      <c r="CI12" s="619"/>
      <c r="CJ12" s="619"/>
      <c r="CK12" s="619"/>
      <c r="CL12" s="619"/>
      <c r="CM12" s="619"/>
      <c r="CN12" s="619"/>
      <c r="CO12" s="619"/>
      <c r="CP12" s="619"/>
      <c r="CQ12" s="620"/>
      <c r="CR12" s="621">
        <v>135865</v>
      </c>
      <c r="CS12" s="622"/>
      <c r="CT12" s="622"/>
      <c r="CU12" s="622"/>
      <c r="CV12" s="622"/>
      <c r="CW12" s="622"/>
      <c r="CX12" s="622"/>
      <c r="CY12" s="623"/>
      <c r="CZ12" s="659">
        <v>0.5</v>
      </c>
      <c r="DA12" s="659"/>
      <c r="DB12" s="659"/>
      <c r="DC12" s="659"/>
      <c r="DD12" s="627">
        <v>4180</v>
      </c>
      <c r="DE12" s="622"/>
      <c r="DF12" s="622"/>
      <c r="DG12" s="622"/>
      <c r="DH12" s="622"/>
      <c r="DI12" s="622"/>
      <c r="DJ12" s="622"/>
      <c r="DK12" s="622"/>
      <c r="DL12" s="622"/>
      <c r="DM12" s="622"/>
      <c r="DN12" s="622"/>
      <c r="DO12" s="622"/>
      <c r="DP12" s="623"/>
      <c r="DQ12" s="627">
        <v>97443</v>
      </c>
      <c r="DR12" s="622"/>
      <c r="DS12" s="622"/>
      <c r="DT12" s="622"/>
      <c r="DU12" s="622"/>
      <c r="DV12" s="622"/>
      <c r="DW12" s="622"/>
      <c r="DX12" s="622"/>
      <c r="DY12" s="622"/>
      <c r="DZ12" s="622"/>
      <c r="EA12" s="622"/>
      <c r="EB12" s="622"/>
      <c r="EC12" s="658"/>
    </row>
    <row r="13" spans="2:143" ht="11.25" customHeight="1" x14ac:dyDescent="0.15">
      <c r="B13" s="618" t="s">
        <v>240</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2959190</v>
      </c>
      <c r="BH13" s="622"/>
      <c r="BI13" s="622"/>
      <c r="BJ13" s="622"/>
      <c r="BK13" s="622"/>
      <c r="BL13" s="622"/>
      <c r="BM13" s="622"/>
      <c r="BN13" s="623"/>
      <c r="BO13" s="659">
        <v>38.5</v>
      </c>
      <c r="BP13" s="659"/>
      <c r="BQ13" s="659"/>
      <c r="BR13" s="659"/>
      <c r="BS13" s="660" t="s">
        <v>121</v>
      </c>
      <c r="BT13" s="660"/>
      <c r="BU13" s="660"/>
      <c r="BV13" s="660"/>
      <c r="BW13" s="660"/>
      <c r="BX13" s="660"/>
      <c r="BY13" s="660"/>
      <c r="BZ13" s="660"/>
      <c r="CA13" s="660"/>
      <c r="CB13" s="700"/>
      <c r="CD13" s="618" t="s">
        <v>242</v>
      </c>
      <c r="CE13" s="619"/>
      <c r="CF13" s="619"/>
      <c r="CG13" s="619"/>
      <c r="CH13" s="619"/>
      <c r="CI13" s="619"/>
      <c r="CJ13" s="619"/>
      <c r="CK13" s="619"/>
      <c r="CL13" s="619"/>
      <c r="CM13" s="619"/>
      <c r="CN13" s="619"/>
      <c r="CO13" s="619"/>
      <c r="CP13" s="619"/>
      <c r="CQ13" s="620"/>
      <c r="CR13" s="621">
        <v>1823091</v>
      </c>
      <c r="CS13" s="622"/>
      <c r="CT13" s="622"/>
      <c r="CU13" s="622"/>
      <c r="CV13" s="622"/>
      <c r="CW13" s="622"/>
      <c r="CX13" s="622"/>
      <c r="CY13" s="623"/>
      <c r="CZ13" s="659">
        <v>7.2</v>
      </c>
      <c r="DA13" s="659"/>
      <c r="DB13" s="659"/>
      <c r="DC13" s="659"/>
      <c r="DD13" s="627">
        <v>951525</v>
      </c>
      <c r="DE13" s="622"/>
      <c r="DF13" s="622"/>
      <c r="DG13" s="622"/>
      <c r="DH13" s="622"/>
      <c r="DI13" s="622"/>
      <c r="DJ13" s="622"/>
      <c r="DK13" s="622"/>
      <c r="DL13" s="622"/>
      <c r="DM13" s="622"/>
      <c r="DN13" s="622"/>
      <c r="DO13" s="622"/>
      <c r="DP13" s="623"/>
      <c r="DQ13" s="627">
        <v>694629</v>
      </c>
      <c r="DR13" s="622"/>
      <c r="DS13" s="622"/>
      <c r="DT13" s="622"/>
      <c r="DU13" s="622"/>
      <c r="DV13" s="622"/>
      <c r="DW13" s="622"/>
      <c r="DX13" s="622"/>
      <c r="DY13" s="622"/>
      <c r="DZ13" s="622"/>
      <c r="EA13" s="622"/>
      <c r="EB13" s="622"/>
      <c r="EC13" s="658"/>
    </row>
    <row r="14" spans="2:143" ht="11.25" customHeight="1" x14ac:dyDescent="0.15">
      <c r="B14" s="618" t="s">
        <v>243</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271316</v>
      </c>
      <c r="BH14" s="622"/>
      <c r="BI14" s="622"/>
      <c r="BJ14" s="622"/>
      <c r="BK14" s="622"/>
      <c r="BL14" s="622"/>
      <c r="BM14" s="622"/>
      <c r="BN14" s="623"/>
      <c r="BO14" s="659">
        <v>3.5</v>
      </c>
      <c r="BP14" s="659"/>
      <c r="BQ14" s="659"/>
      <c r="BR14" s="659"/>
      <c r="BS14" s="660" t="s">
        <v>121</v>
      </c>
      <c r="BT14" s="660"/>
      <c r="BU14" s="660"/>
      <c r="BV14" s="660"/>
      <c r="BW14" s="660"/>
      <c r="BX14" s="660"/>
      <c r="BY14" s="660"/>
      <c r="BZ14" s="660"/>
      <c r="CA14" s="660"/>
      <c r="CB14" s="700"/>
      <c r="CD14" s="618" t="s">
        <v>245</v>
      </c>
      <c r="CE14" s="619"/>
      <c r="CF14" s="619"/>
      <c r="CG14" s="619"/>
      <c r="CH14" s="619"/>
      <c r="CI14" s="619"/>
      <c r="CJ14" s="619"/>
      <c r="CK14" s="619"/>
      <c r="CL14" s="619"/>
      <c r="CM14" s="619"/>
      <c r="CN14" s="619"/>
      <c r="CO14" s="619"/>
      <c r="CP14" s="619"/>
      <c r="CQ14" s="620"/>
      <c r="CR14" s="621">
        <v>1480107</v>
      </c>
      <c r="CS14" s="622"/>
      <c r="CT14" s="622"/>
      <c r="CU14" s="622"/>
      <c r="CV14" s="622"/>
      <c r="CW14" s="622"/>
      <c r="CX14" s="622"/>
      <c r="CY14" s="623"/>
      <c r="CZ14" s="659">
        <v>5.8</v>
      </c>
      <c r="DA14" s="659"/>
      <c r="DB14" s="659"/>
      <c r="DC14" s="659"/>
      <c r="DD14" s="627">
        <v>60346</v>
      </c>
      <c r="DE14" s="622"/>
      <c r="DF14" s="622"/>
      <c r="DG14" s="622"/>
      <c r="DH14" s="622"/>
      <c r="DI14" s="622"/>
      <c r="DJ14" s="622"/>
      <c r="DK14" s="622"/>
      <c r="DL14" s="622"/>
      <c r="DM14" s="622"/>
      <c r="DN14" s="622"/>
      <c r="DO14" s="622"/>
      <c r="DP14" s="623"/>
      <c r="DQ14" s="627">
        <v>1417347</v>
      </c>
      <c r="DR14" s="622"/>
      <c r="DS14" s="622"/>
      <c r="DT14" s="622"/>
      <c r="DU14" s="622"/>
      <c r="DV14" s="622"/>
      <c r="DW14" s="622"/>
      <c r="DX14" s="622"/>
      <c r="DY14" s="622"/>
      <c r="DZ14" s="622"/>
      <c r="EA14" s="622"/>
      <c r="EB14" s="622"/>
      <c r="EC14" s="658"/>
    </row>
    <row r="15" spans="2:143" ht="11.25" customHeight="1" x14ac:dyDescent="0.15">
      <c r="B15" s="618" t="s">
        <v>246</v>
      </c>
      <c r="C15" s="619"/>
      <c r="D15" s="619"/>
      <c r="E15" s="619"/>
      <c r="F15" s="619"/>
      <c r="G15" s="619"/>
      <c r="H15" s="619"/>
      <c r="I15" s="619"/>
      <c r="J15" s="619"/>
      <c r="K15" s="619"/>
      <c r="L15" s="619"/>
      <c r="M15" s="619"/>
      <c r="N15" s="619"/>
      <c r="O15" s="619"/>
      <c r="P15" s="619"/>
      <c r="Q15" s="620"/>
      <c r="R15" s="621">
        <v>34988</v>
      </c>
      <c r="S15" s="622"/>
      <c r="T15" s="622"/>
      <c r="U15" s="622"/>
      <c r="V15" s="622"/>
      <c r="W15" s="622"/>
      <c r="X15" s="622"/>
      <c r="Y15" s="623"/>
      <c r="Z15" s="659">
        <v>0.1</v>
      </c>
      <c r="AA15" s="659"/>
      <c r="AB15" s="659"/>
      <c r="AC15" s="659"/>
      <c r="AD15" s="660">
        <v>34988</v>
      </c>
      <c r="AE15" s="660"/>
      <c r="AF15" s="660"/>
      <c r="AG15" s="660"/>
      <c r="AH15" s="660"/>
      <c r="AI15" s="660"/>
      <c r="AJ15" s="660"/>
      <c r="AK15" s="660"/>
      <c r="AL15" s="624">
        <v>0.2</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679651</v>
      </c>
      <c r="BH15" s="622"/>
      <c r="BI15" s="622"/>
      <c r="BJ15" s="622"/>
      <c r="BK15" s="622"/>
      <c r="BL15" s="622"/>
      <c r="BM15" s="622"/>
      <c r="BN15" s="623"/>
      <c r="BO15" s="659">
        <v>8.8000000000000007</v>
      </c>
      <c r="BP15" s="659"/>
      <c r="BQ15" s="659"/>
      <c r="BR15" s="659"/>
      <c r="BS15" s="660" t="s">
        <v>121</v>
      </c>
      <c r="BT15" s="660"/>
      <c r="BU15" s="660"/>
      <c r="BV15" s="660"/>
      <c r="BW15" s="660"/>
      <c r="BX15" s="660"/>
      <c r="BY15" s="660"/>
      <c r="BZ15" s="660"/>
      <c r="CA15" s="660"/>
      <c r="CB15" s="700"/>
      <c r="CD15" s="618" t="s">
        <v>248</v>
      </c>
      <c r="CE15" s="619"/>
      <c r="CF15" s="619"/>
      <c r="CG15" s="619"/>
      <c r="CH15" s="619"/>
      <c r="CI15" s="619"/>
      <c r="CJ15" s="619"/>
      <c r="CK15" s="619"/>
      <c r="CL15" s="619"/>
      <c r="CM15" s="619"/>
      <c r="CN15" s="619"/>
      <c r="CO15" s="619"/>
      <c r="CP15" s="619"/>
      <c r="CQ15" s="620"/>
      <c r="CR15" s="621">
        <v>2662528</v>
      </c>
      <c r="CS15" s="622"/>
      <c r="CT15" s="622"/>
      <c r="CU15" s="622"/>
      <c r="CV15" s="622"/>
      <c r="CW15" s="622"/>
      <c r="CX15" s="622"/>
      <c r="CY15" s="623"/>
      <c r="CZ15" s="659">
        <v>10.5</v>
      </c>
      <c r="DA15" s="659"/>
      <c r="DB15" s="659"/>
      <c r="DC15" s="659"/>
      <c r="DD15" s="627">
        <v>334376</v>
      </c>
      <c r="DE15" s="622"/>
      <c r="DF15" s="622"/>
      <c r="DG15" s="622"/>
      <c r="DH15" s="622"/>
      <c r="DI15" s="622"/>
      <c r="DJ15" s="622"/>
      <c r="DK15" s="622"/>
      <c r="DL15" s="622"/>
      <c r="DM15" s="622"/>
      <c r="DN15" s="622"/>
      <c r="DO15" s="622"/>
      <c r="DP15" s="623"/>
      <c r="DQ15" s="627">
        <v>2065306</v>
      </c>
      <c r="DR15" s="622"/>
      <c r="DS15" s="622"/>
      <c r="DT15" s="622"/>
      <c r="DU15" s="622"/>
      <c r="DV15" s="622"/>
      <c r="DW15" s="622"/>
      <c r="DX15" s="622"/>
      <c r="DY15" s="622"/>
      <c r="DZ15" s="622"/>
      <c r="EA15" s="622"/>
      <c r="EB15" s="622"/>
      <c r="EC15" s="658"/>
    </row>
    <row r="16" spans="2:143" ht="11.25" customHeight="1" x14ac:dyDescent="0.15">
      <c r="B16" s="618" t="s">
        <v>249</v>
      </c>
      <c r="C16" s="619"/>
      <c r="D16" s="619"/>
      <c r="E16" s="619"/>
      <c r="F16" s="619"/>
      <c r="G16" s="619"/>
      <c r="H16" s="619"/>
      <c r="I16" s="619"/>
      <c r="J16" s="619"/>
      <c r="K16" s="619"/>
      <c r="L16" s="619"/>
      <c r="M16" s="619"/>
      <c r="N16" s="619"/>
      <c r="O16" s="619"/>
      <c r="P16" s="619"/>
      <c r="Q16" s="620"/>
      <c r="R16" s="621">
        <v>129301</v>
      </c>
      <c r="S16" s="622"/>
      <c r="T16" s="622"/>
      <c r="U16" s="622"/>
      <c r="V16" s="622"/>
      <c r="W16" s="622"/>
      <c r="X16" s="622"/>
      <c r="Y16" s="623"/>
      <c r="Z16" s="659">
        <v>0.5</v>
      </c>
      <c r="AA16" s="659"/>
      <c r="AB16" s="659"/>
      <c r="AC16" s="659"/>
      <c r="AD16" s="660">
        <v>129301</v>
      </c>
      <c r="AE16" s="660"/>
      <c r="AF16" s="660"/>
      <c r="AG16" s="660"/>
      <c r="AH16" s="660"/>
      <c r="AI16" s="660"/>
      <c r="AJ16" s="660"/>
      <c r="AK16" s="660"/>
      <c r="AL16" s="624">
        <v>0.9</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700"/>
      <c r="CD16" s="618" t="s">
        <v>251</v>
      </c>
      <c r="CE16" s="619"/>
      <c r="CF16" s="619"/>
      <c r="CG16" s="619"/>
      <c r="CH16" s="619"/>
      <c r="CI16" s="619"/>
      <c r="CJ16" s="619"/>
      <c r="CK16" s="619"/>
      <c r="CL16" s="619"/>
      <c r="CM16" s="619"/>
      <c r="CN16" s="619"/>
      <c r="CO16" s="619"/>
      <c r="CP16" s="619"/>
      <c r="CQ16" s="620"/>
      <c r="CR16" s="621" t="s">
        <v>121</v>
      </c>
      <c r="CS16" s="622"/>
      <c r="CT16" s="622"/>
      <c r="CU16" s="622"/>
      <c r="CV16" s="622"/>
      <c r="CW16" s="622"/>
      <c r="CX16" s="622"/>
      <c r="CY16" s="623"/>
      <c r="CZ16" s="659" t="s">
        <v>121</v>
      </c>
      <c r="DA16" s="659"/>
      <c r="DB16" s="659"/>
      <c r="DC16" s="659"/>
      <c r="DD16" s="627" t="s">
        <v>121</v>
      </c>
      <c r="DE16" s="622"/>
      <c r="DF16" s="622"/>
      <c r="DG16" s="622"/>
      <c r="DH16" s="622"/>
      <c r="DI16" s="622"/>
      <c r="DJ16" s="622"/>
      <c r="DK16" s="622"/>
      <c r="DL16" s="622"/>
      <c r="DM16" s="622"/>
      <c r="DN16" s="622"/>
      <c r="DO16" s="622"/>
      <c r="DP16" s="623"/>
      <c r="DQ16" s="627" t="s">
        <v>121</v>
      </c>
      <c r="DR16" s="622"/>
      <c r="DS16" s="622"/>
      <c r="DT16" s="622"/>
      <c r="DU16" s="622"/>
      <c r="DV16" s="622"/>
      <c r="DW16" s="622"/>
      <c r="DX16" s="622"/>
      <c r="DY16" s="622"/>
      <c r="DZ16" s="622"/>
      <c r="EA16" s="622"/>
      <c r="EB16" s="622"/>
      <c r="EC16" s="658"/>
    </row>
    <row r="17" spans="2:133" ht="11.25" customHeight="1" x14ac:dyDescent="0.15">
      <c r="B17" s="618" t="s">
        <v>252</v>
      </c>
      <c r="C17" s="619"/>
      <c r="D17" s="619"/>
      <c r="E17" s="619"/>
      <c r="F17" s="619"/>
      <c r="G17" s="619"/>
      <c r="H17" s="619"/>
      <c r="I17" s="619"/>
      <c r="J17" s="619"/>
      <c r="K17" s="619"/>
      <c r="L17" s="619"/>
      <c r="M17" s="619"/>
      <c r="N17" s="619"/>
      <c r="O17" s="619"/>
      <c r="P17" s="619"/>
      <c r="Q17" s="620"/>
      <c r="R17" s="621">
        <v>322216</v>
      </c>
      <c r="S17" s="622"/>
      <c r="T17" s="622"/>
      <c r="U17" s="622"/>
      <c r="V17" s="622"/>
      <c r="W17" s="622"/>
      <c r="X17" s="622"/>
      <c r="Y17" s="623"/>
      <c r="Z17" s="659">
        <v>1.2</v>
      </c>
      <c r="AA17" s="659"/>
      <c r="AB17" s="659"/>
      <c r="AC17" s="659"/>
      <c r="AD17" s="660">
        <v>322216</v>
      </c>
      <c r="AE17" s="660"/>
      <c r="AF17" s="660"/>
      <c r="AG17" s="660"/>
      <c r="AH17" s="660"/>
      <c r="AI17" s="660"/>
      <c r="AJ17" s="660"/>
      <c r="AK17" s="660"/>
      <c r="AL17" s="624">
        <v>2.2000000000000002</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700"/>
      <c r="CD17" s="618" t="s">
        <v>254</v>
      </c>
      <c r="CE17" s="619"/>
      <c r="CF17" s="619"/>
      <c r="CG17" s="619"/>
      <c r="CH17" s="619"/>
      <c r="CI17" s="619"/>
      <c r="CJ17" s="619"/>
      <c r="CK17" s="619"/>
      <c r="CL17" s="619"/>
      <c r="CM17" s="619"/>
      <c r="CN17" s="619"/>
      <c r="CO17" s="619"/>
      <c r="CP17" s="619"/>
      <c r="CQ17" s="620"/>
      <c r="CR17" s="621">
        <v>1927020</v>
      </c>
      <c r="CS17" s="622"/>
      <c r="CT17" s="622"/>
      <c r="CU17" s="622"/>
      <c r="CV17" s="622"/>
      <c r="CW17" s="622"/>
      <c r="CX17" s="622"/>
      <c r="CY17" s="623"/>
      <c r="CZ17" s="659">
        <v>7.6</v>
      </c>
      <c r="DA17" s="659"/>
      <c r="DB17" s="659"/>
      <c r="DC17" s="659"/>
      <c r="DD17" s="627" t="s">
        <v>121</v>
      </c>
      <c r="DE17" s="622"/>
      <c r="DF17" s="622"/>
      <c r="DG17" s="622"/>
      <c r="DH17" s="622"/>
      <c r="DI17" s="622"/>
      <c r="DJ17" s="622"/>
      <c r="DK17" s="622"/>
      <c r="DL17" s="622"/>
      <c r="DM17" s="622"/>
      <c r="DN17" s="622"/>
      <c r="DO17" s="622"/>
      <c r="DP17" s="623"/>
      <c r="DQ17" s="627">
        <v>1927020</v>
      </c>
      <c r="DR17" s="622"/>
      <c r="DS17" s="622"/>
      <c r="DT17" s="622"/>
      <c r="DU17" s="622"/>
      <c r="DV17" s="622"/>
      <c r="DW17" s="622"/>
      <c r="DX17" s="622"/>
      <c r="DY17" s="622"/>
      <c r="DZ17" s="622"/>
      <c r="EA17" s="622"/>
      <c r="EB17" s="622"/>
      <c r="EC17" s="658"/>
    </row>
    <row r="18" spans="2:133" ht="11.25" customHeight="1" x14ac:dyDescent="0.15">
      <c r="B18" s="618" t="s">
        <v>255</v>
      </c>
      <c r="C18" s="619"/>
      <c r="D18" s="619"/>
      <c r="E18" s="619"/>
      <c r="F18" s="619"/>
      <c r="G18" s="619"/>
      <c r="H18" s="619"/>
      <c r="I18" s="619"/>
      <c r="J18" s="619"/>
      <c r="K18" s="619"/>
      <c r="L18" s="619"/>
      <c r="M18" s="619"/>
      <c r="N18" s="619"/>
      <c r="O18" s="619"/>
      <c r="P18" s="619"/>
      <c r="Q18" s="620"/>
      <c r="R18" s="621">
        <v>42049</v>
      </c>
      <c r="S18" s="622"/>
      <c r="T18" s="622"/>
      <c r="U18" s="622"/>
      <c r="V18" s="622"/>
      <c r="W18" s="622"/>
      <c r="X18" s="622"/>
      <c r="Y18" s="623"/>
      <c r="Z18" s="659">
        <v>0.2</v>
      </c>
      <c r="AA18" s="659"/>
      <c r="AB18" s="659"/>
      <c r="AC18" s="659"/>
      <c r="AD18" s="660">
        <v>42049</v>
      </c>
      <c r="AE18" s="660"/>
      <c r="AF18" s="660"/>
      <c r="AG18" s="660"/>
      <c r="AH18" s="660"/>
      <c r="AI18" s="660"/>
      <c r="AJ18" s="660"/>
      <c r="AK18" s="660"/>
      <c r="AL18" s="624">
        <v>0.3</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700"/>
      <c r="CD18" s="618" t="s">
        <v>257</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15">
      <c r="B19" s="618" t="s">
        <v>258</v>
      </c>
      <c r="C19" s="619"/>
      <c r="D19" s="619"/>
      <c r="E19" s="619"/>
      <c r="F19" s="619"/>
      <c r="G19" s="619"/>
      <c r="H19" s="619"/>
      <c r="I19" s="619"/>
      <c r="J19" s="619"/>
      <c r="K19" s="619"/>
      <c r="L19" s="619"/>
      <c r="M19" s="619"/>
      <c r="N19" s="619"/>
      <c r="O19" s="619"/>
      <c r="P19" s="619"/>
      <c r="Q19" s="620"/>
      <c r="R19" s="621">
        <v>278290</v>
      </c>
      <c r="S19" s="622"/>
      <c r="T19" s="622"/>
      <c r="U19" s="622"/>
      <c r="V19" s="622"/>
      <c r="W19" s="622"/>
      <c r="X19" s="622"/>
      <c r="Y19" s="623"/>
      <c r="Z19" s="659">
        <v>1.1000000000000001</v>
      </c>
      <c r="AA19" s="659"/>
      <c r="AB19" s="659"/>
      <c r="AC19" s="659"/>
      <c r="AD19" s="660">
        <v>278290</v>
      </c>
      <c r="AE19" s="660"/>
      <c r="AF19" s="660"/>
      <c r="AG19" s="660"/>
      <c r="AH19" s="660"/>
      <c r="AI19" s="660"/>
      <c r="AJ19" s="660"/>
      <c r="AK19" s="660"/>
      <c r="AL19" s="624">
        <v>1.9</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v>129086</v>
      </c>
      <c r="BH19" s="622"/>
      <c r="BI19" s="622"/>
      <c r="BJ19" s="622"/>
      <c r="BK19" s="622"/>
      <c r="BL19" s="622"/>
      <c r="BM19" s="622"/>
      <c r="BN19" s="623"/>
      <c r="BO19" s="659">
        <v>1.7</v>
      </c>
      <c r="BP19" s="659"/>
      <c r="BQ19" s="659"/>
      <c r="BR19" s="659"/>
      <c r="BS19" s="660" t="s">
        <v>121</v>
      </c>
      <c r="BT19" s="660"/>
      <c r="BU19" s="660"/>
      <c r="BV19" s="660"/>
      <c r="BW19" s="660"/>
      <c r="BX19" s="660"/>
      <c r="BY19" s="660"/>
      <c r="BZ19" s="660"/>
      <c r="CA19" s="660"/>
      <c r="CB19" s="700"/>
      <c r="CD19" s="618" t="s">
        <v>260</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88" t="s">
        <v>261</v>
      </c>
      <c r="C20" s="689"/>
      <c r="D20" s="689"/>
      <c r="E20" s="689"/>
      <c r="F20" s="689"/>
      <c r="G20" s="689"/>
      <c r="H20" s="689"/>
      <c r="I20" s="689"/>
      <c r="J20" s="689"/>
      <c r="K20" s="689"/>
      <c r="L20" s="689"/>
      <c r="M20" s="689"/>
      <c r="N20" s="689"/>
      <c r="O20" s="689"/>
      <c r="P20" s="689"/>
      <c r="Q20" s="690"/>
      <c r="R20" s="621">
        <v>1877</v>
      </c>
      <c r="S20" s="622"/>
      <c r="T20" s="622"/>
      <c r="U20" s="622"/>
      <c r="V20" s="622"/>
      <c r="W20" s="622"/>
      <c r="X20" s="622"/>
      <c r="Y20" s="623"/>
      <c r="Z20" s="659">
        <v>0</v>
      </c>
      <c r="AA20" s="659"/>
      <c r="AB20" s="659"/>
      <c r="AC20" s="659"/>
      <c r="AD20" s="660">
        <v>1877</v>
      </c>
      <c r="AE20" s="660"/>
      <c r="AF20" s="660"/>
      <c r="AG20" s="660"/>
      <c r="AH20" s="660"/>
      <c r="AI20" s="660"/>
      <c r="AJ20" s="660"/>
      <c r="AK20" s="660"/>
      <c r="AL20" s="624">
        <v>0</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v>129086</v>
      </c>
      <c r="BH20" s="622"/>
      <c r="BI20" s="622"/>
      <c r="BJ20" s="622"/>
      <c r="BK20" s="622"/>
      <c r="BL20" s="622"/>
      <c r="BM20" s="622"/>
      <c r="BN20" s="623"/>
      <c r="BO20" s="659">
        <v>1.7</v>
      </c>
      <c r="BP20" s="659"/>
      <c r="BQ20" s="659"/>
      <c r="BR20" s="659"/>
      <c r="BS20" s="660" t="s">
        <v>121</v>
      </c>
      <c r="BT20" s="660"/>
      <c r="BU20" s="660"/>
      <c r="BV20" s="660"/>
      <c r="BW20" s="660"/>
      <c r="BX20" s="660"/>
      <c r="BY20" s="660"/>
      <c r="BZ20" s="660"/>
      <c r="CA20" s="660"/>
      <c r="CB20" s="700"/>
      <c r="CD20" s="618" t="s">
        <v>263</v>
      </c>
      <c r="CE20" s="619"/>
      <c r="CF20" s="619"/>
      <c r="CG20" s="619"/>
      <c r="CH20" s="619"/>
      <c r="CI20" s="619"/>
      <c r="CJ20" s="619"/>
      <c r="CK20" s="619"/>
      <c r="CL20" s="619"/>
      <c r="CM20" s="619"/>
      <c r="CN20" s="619"/>
      <c r="CO20" s="619"/>
      <c r="CP20" s="619"/>
      <c r="CQ20" s="620"/>
      <c r="CR20" s="621">
        <v>25414263</v>
      </c>
      <c r="CS20" s="622"/>
      <c r="CT20" s="622"/>
      <c r="CU20" s="622"/>
      <c r="CV20" s="622"/>
      <c r="CW20" s="622"/>
      <c r="CX20" s="622"/>
      <c r="CY20" s="623"/>
      <c r="CZ20" s="659">
        <v>100</v>
      </c>
      <c r="DA20" s="659"/>
      <c r="DB20" s="659"/>
      <c r="DC20" s="659"/>
      <c r="DD20" s="627">
        <v>1479853</v>
      </c>
      <c r="DE20" s="622"/>
      <c r="DF20" s="622"/>
      <c r="DG20" s="622"/>
      <c r="DH20" s="622"/>
      <c r="DI20" s="622"/>
      <c r="DJ20" s="622"/>
      <c r="DK20" s="622"/>
      <c r="DL20" s="622"/>
      <c r="DM20" s="622"/>
      <c r="DN20" s="622"/>
      <c r="DO20" s="622"/>
      <c r="DP20" s="623"/>
      <c r="DQ20" s="627">
        <v>16960137</v>
      </c>
      <c r="DR20" s="622"/>
      <c r="DS20" s="622"/>
      <c r="DT20" s="622"/>
      <c r="DU20" s="622"/>
      <c r="DV20" s="622"/>
      <c r="DW20" s="622"/>
      <c r="DX20" s="622"/>
      <c r="DY20" s="622"/>
      <c r="DZ20" s="622"/>
      <c r="EA20" s="622"/>
      <c r="EB20" s="622"/>
      <c r="EC20" s="658"/>
    </row>
    <row r="21" spans="2:133" ht="11.25" customHeight="1" x14ac:dyDescent="0.15">
      <c r="B21" s="618" t="s">
        <v>264</v>
      </c>
      <c r="C21" s="619"/>
      <c r="D21" s="619"/>
      <c r="E21" s="619"/>
      <c r="F21" s="619"/>
      <c r="G21" s="619"/>
      <c r="H21" s="619"/>
      <c r="I21" s="619"/>
      <c r="J21" s="619"/>
      <c r="K21" s="619"/>
      <c r="L21" s="619"/>
      <c r="M21" s="619"/>
      <c r="N21" s="619"/>
      <c r="O21" s="619"/>
      <c r="P21" s="619"/>
      <c r="Q21" s="620"/>
      <c r="R21" s="621">
        <v>4918584</v>
      </c>
      <c r="S21" s="622"/>
      <c r="T21" s="622"/>
      <c r="U21" s="622"/>
      <c r="V21" s="622"/>
      <c r="W21" s="622"/>
      <c r="X21" s="622"/>
      <c r="Y21" s="623"/>
      <c r="Z21" s="659">
        <v>18.8</v>
      </c>
      <c r="AA21" s="659"/>
      <c r="AB21" s="659"/>
      <c r="AC21" s="659"/>
      <c r="AD21" s="660">
        <v>4652008</v>
      </c>
      <c r="AE21" s="660"/>
      <c r="AF21" s="660"/>
      <c r="AG21" s="660"/>
      <c r="AH21" s="660"/>
      <c r="AI21" s="660"/>
      <c r="AJ21" s="660"/>
      <c r="AK21" s="660"/>
      <c r="AL21" s="624">
        <v>31.5</v>
      </c>
      <c r="AM21" s="625"/>
      <c r="AN21" s="625"/>
      <c r="AO21" s="661"/>
      <c r="AP21" s="618" t="s">
        <v>265</v>
      </c>
      <c r="AQ21" s="698"/>
      <c r="AR21" s="698"/>
      <c r="AS21" s="698"/>
      <c r="AT21" s="698"/>
      <c r="AU21" s="698"/>
      <c r="AV21" s="698"/>
      <c r="AW21" s="698"/>
      <c r="AX21" s="698"/>
      <c r="AY21" s="698"/>
      <c r="AZ21" s="698"/>
      <c r="BA21" s="698"/>
      <c r="BB21" s="698"/>
      <c r="BC21" s="698"/>
      <c r="BD21" s="698"/>
      <c r="BE21" s="698"/>
      <c r="BF21" s="699"/>
      <c r="BG21" s="621" t="s">
        <v>121</v>
      </c>
      <c r="BH21" s="622"/>
      <c r="BI21" s="622"/>
      <c r="BJ21" s="622"/>
      <c r="BK21" s="622"/>
      <c r="BL21" s="622"/>
      <c r="BM21" s="622"/>
      <c r="BN21" s="623"/>
      <c r="BO21" s="659" t="s">
        <v>121</v>
      </c>
      <c r="BP21" s="659"/>
      <c r="BQ21" s="659"/>
      <c r="BR21" s="659"/>
      <c r="BS21" s="660" t="s">
        <v>121</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266</v>
      </c>
      <c r="C22" s="619"/>
      <c r="D22" s="619"/>
      <c r="E22" s="619"/>
      <c r="F22" s="619"/>
      <c r="G22" s="619"/>
      <c r="H22" s="619"/>
      <c r="I22" s="619"/>
      <c r="J22" s="619"/>
      <c r="K22" s="619"/>
      <c r="L22" s="619"/>
      <c r="M22" s="619"/>
      <c r="N22" s="619"/>
      <c r="O22" s="619"/>
      <c r="P22" s="619"/>
      <c r="Q22" s="620"/>
      <c r="R22" s="621">
        <v>4652008</v>
      </c>
      <c r="S22" s="622"/>
      <c r="T22" s="622"/>
      <c r="U22" s="622"/>
      <c r="V22" s="622"/>
      <c r="W22" s="622"/>
      <c r="X22" s="622"/>
      <c r="Y22" s="623"/>
      <c r="Z22" s="659">
        <v>17.8</v>
      </c>
      <c r="AA22" s="659"/>
      <c r="AB22" s="659"/>
      <c r="AC22" s="659"/>
      <c r="AD22" s="660">
        <v>4652008</v>
      </c>
      <c r="AE22" s="660"/>
      <c r="AF22" s="660"/>
      <c r="AG22" s="660"/>
      <c r="AH22" s="660"/>
      <c r="AI22" s="660"/>
      <c r="AJ22" s="660"/>
      <c r="AK22" s="660"/>
      <c r="AL22" s="624">
        <v>31.5</v>
      </c>
      <c r="AM22" s="625"/>
      <c r="AN22" s="625"/>
      <c r="AO22" s="661"/>
      <c r="AP22" s="618" t="s">
        <v>267</v>
      </c>
      <c r="AQ22" s="698"/>
      <c r="AR22" s="698"/>
      <c r="AS22" s="698"/>
      <c r="AT22" s="698"/>
      <c r="AU22" s="698"/>
      <c r="AV22" s="698"/>
      <c r="AW22" s="698"/>
      <c r="AX22" s="698"/>
      <c r="AY22" s="698"/>
      <c r="AZ22" s="698"/>
      <c r="BA22" s="698"/>
      <c r="BB22" s="698"/>
      <c r="BC22" s="698"/>
      <c r="BD22" s="698"/>
      <c r="BE22" s="698"/>
      <c r="BF22" s="699"/>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700"/>
      <c r="CD22" s="673" t="s">
        <v>268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269</v>
      </c>
      <c r="C23" s="619"/>
      <c r="D23" s="619"/>
      <c r="E23" s="619"/>
      <c r="F23" s="619"/>
      <c r="G23" s="619"/>
      <c r="H23" s="619"/>
      <c r="I23" s="619"/>
      <c r="J23" s="619"/>
      <c r="K23" s="619"/>
      <c r="L23" s="619"/>
      <c r="M23" s="619"/>
      <c r="N23" s="619"/>
      <c r="O23" s="619"/>
      <c r="P23" s="619"/>
      <c r="Q23" s="620"/>
      <c r="R23" s="621">
        <v>266537</v>
      </c>
      <c r="S23" s="622"/>
      <c r="T23" s="622"/>
      <c r="U23" s="622"/>
      <c r="V23" s="622"/>
      <c r="W23" s="622"/>
      <c r="X23" s="622"/>
      <c r="Y23" s="623"/>
      <c r="Z23" s="659">
        <v>1</v>
      </c>
      <c r="AA23" s="659"/>
      <c r="AB23" s="659"/>
      <c r="AC23" s="659"/>
      <c r="AD23" s="660" t="s">
        <v>121</v>
      </c>
      <c r="AE23" s="660"/>
      <c r="AF23" s="660"/>
      <c r="AG23" s="660"/>
      <c r="AH23" s="660"/>
      <c r="AI23" s="660"/>
      <c r="AJ23" s="660"/>
      <c r="AK23" s="660"/>
      <c r="AL23" s="624" t="s">
        <v>121</v>
      </c>
      <c r="AM23" s="625"/>
      <c r="AN23" s="625"/>
      <c r="AO23" s="661"/>
      <c r="AP23" s="618" t="s">
        <v>270</v>
      </c>
      <c r="AQ23" s="698"/>
      <c r="AR23" s="698"/>
      <c r="AS23" s="698"/>
      <c r="AT23" s="698"/>
      <c r="AU23" s="698"/>
      <c r="AV23" s="698"/>
      <c r="AW23" s="698"/>
      <c r="AX23" s="698"/>
      <c r="AY23" s="698"/>
      <c r="AZ23" s="698"/>
      <c r="BA23" s="698"/>
      <c r="BB23" s="698"/>
      <c r="BC23" s="698"/>
      <c r="BD23" s="698"/>
      <c r="BE23" s="698"/>
      <c r="BF23" s="699"/>
      <c r="BG23" s="621">
        <v>129086</v>
      </c>
      <c r="BH23" s="622"/>
      <c r="BI23" s="622"/>
      <c r="BJ23" s="622"/>
      <c r="BK23" s="622"/>
      <c r="BL23" s="622"/>
      <c r="BM23" s="622"/>
      <c r="BN23" s="623"/>
      <c r="BO23" s="659">
        <v>1.7</v>
      </c>
      <c r="BP23" s="659"/>
      <c r="BQ23" s="659"/>
      <c r="BR23" s="659"/>
      <c r="BS23" s="660" t="s">
        <v>121</v>
      </c>
      <c r="BT23" s="660"/>
      <c r="BU23" s="660"/>
      <c r="BV23" s="660"/>
      <c r="BW23" s="660"/>
      <c r="BX23" s="660"/>
      <c r="BY23" s="660"/>
      <c r="BZ23" s="660"/>
      <c r="CA23" s="660"/>
      <c r="CB23" s="700"/>
      <c r="CD23" s="673" t="s">
        <v>210</v>
      </c>
      <c r="CE23" s="674"/>
      <c r="CF23" s="674"/>
      <c r="CG23" s="674"/>
      <c r="CH23" s="674"/>
      <c r="CI23" s="674"/>
      <c r="CJ23" s="674"/>
      <c r="CK23" s="674"/>
      <c r="CL23" s="674"/>
      <c r="CM23" s="674"/>
      <c r="CN23" s="674"/>
      <c r="CO23" s="674"/>
      <c r="CP23" s="674"/>
      <c r="CQ23" s="675"/>
      <c r="CR23" s="673" t="s">
        <v>271</v>
      </c>
      <c r="CS23" s="674"/>
      <c r="CT23" s="674"/>
      <c r="CU23" s="674"/>
      <c r="CV23" s="674"/>
      <c r="CW23" s="674"/>
      <c r="CX23" s="674"/>
      <c r="CY23" s="675"/>
      <c r="CZ23" s="673" t="s">
        <v>272</v>
      </c>
      <c r="DA23" s="674"/>
      <c r="DB23" s="674"/>
      <c r="DC23" s="675"/>
      <c r="DD23" s="673" t="s">
        <v>273</v>
      </c>
      <c r="DE23" s="674"/>
      <c r="DF23" s="674"/>
      <c r="DG23" s="674"/>
      <c r="DH23" s="674"/>
      <c r="DI23" s="674"/>
      <c r="DJ23" s="674"/>
      <c r="DK23" s="675"/>
      <c r="DL23" s="711" t="s">
        <v>274</v>
      </c>
      <c r="DM23" s="712"/>
      <c r="DN23" s="712"/>
      <c r="DO23" s="712"/>
      <c r="DP23" s="712"/>
      <c r="DQ23" s="712"/>
      <c r="DR23" s="712"/>
      <c r="DS23" s="712"/>
      <c r="DT23" s="712"/>
      <c r="DU23" s="712"/>
      <c r="DV23" s="713"/>
      <c r="DW23" s="673" t="s">
        <v>275</v>
      </c>
      <c r="DX23" s="674"/>
      <c r="DY23" s="674"/>
      <c r="DZ23" s="674"/>
      <c r="EA23" s="674"/>
      <c r="EB23" s="674"/>
      <c r="EC23" s="675"/>
    </row>
    <row r="24" spans="2:133" ht="11.25" customHeight="1" x14ac:dyDescent="0.15">
      <c r="B24" s="618" t="s">
        <v>276</v>
      </c>
      <c r="C24" s="619"/>
      <c r="D24" s="619"/>
      <c r="E24" s="619"/>
      <c r="F24" s="619"/>
      <c r="G24" s="619"/>
      <c r="H24" s="619"/>
      <c r="I24" s="619"/>
      <c r="J24" s="619"/>
      <c r="K24" s="619"/>
      <c r="L24" s="619"/>
      <c r="M24" s="619"/>
      <c r="N24" s="619"/>
      <c r="O24" s="619"/>
      <c r="P24" s="619"/>
      <c r="Q24" s="620"/>
      <c r="R24" s="621">
        <v>39</v>
      </c>
      <c r="S24" s="622"/>
      <c r="T24" s="622"/>
      <c r="U24" s="622"/>
      <c r="V24" s="622"/>
      <c r="W24" s="622"/>
      <c r="X24" s="622"/>
      <c r="Y24" s="623"/>
      <c r="Z24" s="659">
        <v>0</v>
      </c>
      <c r="AA24" s="659"/>
      <c r="AB24" s="659"/>
      <c r="AC24" s="659"/>
      <c r="AD24" s="660" t="s">
        <v>121</v>
      </c>
      <c r="AE24" s="660"/>
      <c r="AF24" s="660"/>
      <c r="AG24" s="660"/>
      <c r="AH24" s="660"/>
      <c r="AI24" s="660"/>
      <c r="AJ24" s="660"/>
      <c r="AK24" s="660"/>
      <c r="AL24" s="624" t="s">
        <v>121</v>
      </c>
      <c r="AM24" s="625"/>
      <c r="AN24" s="625"/>
      <c r="AO24" s="661"/>
      <c r="AP24" s="618" t="s">
        <v>277</v>
      </c>
      <c r="AQ24" s="698"/>
      <c r="AR24" s="698"/>
      <c r="AS24" s="698"/>
      <c r="AT24" s="698"/>
      <c r="AU24" s="698"/>
      <c r="AV24" s="698"/>
      <c r="AW24" s="698"/>
      <c r="AX24" s="698"/>
      <c r="AY24" s="698"/>
      <c r="AZ24" s="698"/>
      <c r="BA24" s="698"/>
      <c r="BB24" s="698"/>
      <c r="BC24" s="698"/>
      <c r="BD24" s="698"/>
      <c r="BE24" s="698"/>
      <c r="BF24" s="699"/>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700"/>
      <c r="CD24" s="679" t="s">
        <v>278</v>
      </c>
      <c r="CE24" s="680"/>
      <c r="CF24" s="680"/>
      <c r="CG24" s="680"/>
      <c r="CH24" s="680"/>
      <c r="CI24" s="680"/>
      <c r="CJ24" s="680"/>
      <c r="CK24" s="680"/>
      <c r="CL24" s="680"/>
      <c r="CM24" s="680"/>
      <c r="CN24" s="680"/>
      <c r="CO24" s="680"/>
      <c r="CP24" s="680"/>
      <c r="CQ24" s="681"/>
      <c r="CR24" s="676">
        <v>14247782</v>
      </c>
      <c r="CS24" s="677"/>
      <c r="CT24" s="677"/>
      <c r="CU24" s="677"/>
      <c r="CV24" s="677"/>
      <c r="CW24" s="677"/>
      <c r="CX24" s="677"/>
      <c r="CY24" s="702"/>
      <c r="CZ24" s="703">
        <v>56.1</v>
      </c>
      <c r="DA24" s="685"/>
      <c r="DB24" s="685"/>
      <c r="DC24" s="705"/>
      <c r="DD24" s="701">
        <v>9098684</v>
      </c>
      <c r="DE24" s="677"/>
      <c r="DF24" s="677"/>
      <c r="DG24" s="677"/>
      <c r="DH24" s="677"/>
      <c r="DI24" s="677"/>
      <c r="DJ24" s="677"/>
      <c r="DK24" s="702"/>
      <c r="DL24" s="701">
        <v>8369144</v>
      </c>
      <c r="DM24" s="677"/>
      <c r="DN24" s="677"/>
      <c r="DO24" s="677"/>
      <c r="DP24" s="677"/>
      <c r="DQ24" s="677"/>
      <c r="DR24" s="677"/>
      <c r="DS24" s="677"/>
      <c r="DT24" s="677"/>
      <c r="DU24" s="677"/>
      <c r="DV24" s="702"/>
      <c r="DW24" s="703">
        <v>56.4</v>
      </c>
      <c r="DX24" s="685"/>
      <c r="DY24" s="685"/>
      <c r="DZ24" s="685"/>
      <c r="EA24" s="685"/>
      <c r="EB24" s="685"/>
      <c r="EC24" s="704"/>
    </row>
    <row r="25" spans="2:133" ht="11.25" customHeight="1" x14ac:dyDescent="0.15">
      <c r="B25" s="618" t="s">
        <v>279</v>
      </c>
      <c r="C25" s="619"/>
      <c r="D25" s="619"/>
      <c r="E25" s="619"/>
      <c r="F25" s="619"/>
      <c r="G25" s="619"/>
      <c r="H25" s="619"/>
      <c r="I25" s="619"/>
      <c r="J25" s="619"/>
      <c r="K25" s="619"/>
      <c r="L25" s="619"/>
      <c r="M25" s="619"/>
      <c r="N25" s="619"/>
      <c r="O25" s="619"/>
      <c r="P25" s="619"/>
      <c r="Q25" s="620"/>
      <c r="R25" s="621">
        <v>15130472</v>
      </c>
      <c r="S25" s="622"/>
      <c r="T25" s="622"/>
      <c r="U25" s="622"/>
      <c r="V25" s="622"/>
      <c r="W25" s="622"/>
      <c r="X25" s="622"/>
      <c r="Y25" s="623"/>
      <c r="Z25" s="659">
        <v>57.8</v>
      </c>
      <c r="AA25" s="659"/>
      <c r="AB25" s="659"/>
      <c r="AC25" s="659"/>
      <c r="AD25" s="660">
        <v>14733446</v>
      </c>
      <c r="AE25" s="660"/>
      <c r="AF25" s="660"/>
      <c r="AG25" s="660"/>
      <c r="AH25" s="660"/>
      <c r="AI25" s="660"/>
      <c r="AJ25" s="660"/>
      <c r="AK25" s="660"/>
      <c r="AL25" s="624">
        <v>99.7</v>
      </c>
      <c r="AM25" s="625"/>
      <c r="AN25" s="625"/>
      <c r="AO25" s="661"/>
      <c r="AP25" s="618" t="s">
        <v>280</v>
      </c>
      <c r="AQ25" s="698"/>
      <c r="AR25" s="698"/>
      <c r="AS25" s="698"/>
      <c r="AT25" s="698"/>
      <c r="AU25" s="698"/>
      <c r="AV25" s="698"/>
      <c r="AW25" s="698"/>
      <c r="AX25" s="698"/>
      <c r="AY25" s="698"/>
      <c r="AZ25" s="698"/>
      <c r="BA25" s="698"/>
      <c r="BB25" s="698"/>
      <c r="BC25" s="698"/>
      <c r="BD25" s="698"/>
      <c r="BE25" s="698"/>
      <c r="BF25" s="699"/>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700"/>
      <c r="CD25" s="618" t="s">
        <v>281</v>
      </c>
      <c r="CE25" s="619"/>
      <c r="CF25" s="619"/>
      <c r="CG25" s="619"/>
      <c r="CH25" s="619"/>
      <c r="CI25" s="619"/>
      <c r="CJ25" s="619"/>
      <c r="CK25" s="619"/>
      <c r="CL25" s="619"/>
      <c r="CM25" s="619"/>
      <c r="CN25" s="619"/>
      <c r="CO25" s="619"/>
      <c r="CP25" s="619"/>
      <c r="CQ25" s="620"/>
      <c r="CR25" s="621">
        <v>4721759</v>
      </c>
      <c r="CS25" s="634"/>
      <c r="CT25" s="634"/>
      <c r="CU25" s="634"/>
      <c r="CV25" s="634"/>
      <c r="CW25" s="634"/>
      <c r="CX25" s="634"/>
      <c r="CY25" s="635"/>
      <c r="CZ25" s="624">
        <v>18.600000000000001</v>
      </c>
      <c r="DA25" s="636"/>
      <c r="DB25" s="636"/>
      <c r="DC25" s="637"/>
      <c r="DD25" s="627">
        <v>4387793</v>
      </c>
      <c r="DE25" s="634"/>
      <c r="DF25" s="634"/>
      <c r="DG25" s="634"/>
      <c r="DH25" s="634"/>
      <c r="DI25" s="634"/>
      <c r="DJ25" s="634"/>
      <c r="DK25" s="635"/>
      <c r="DL25" s="627">
        <v>4387066</v>
      </c>
      <c r="DM25" s="634"/>
      <c r="DN25" s="634"/>
      <c r="DO25" s="634"/>
      <c r="DP25" s="634"/>
      <c r="DQ25" s="634"/>
      <c r="DR25" s="634"/>
      <c r="DS25" s="634"/>
      <c r="DT25" s="634"/>
      <c r="DU25" s="634"/>
      <c r="DV25" s="635"/>
      <c r="DW25" s="624">
        <v>29.6</v>
      </c>
      <c r="DX25" s="636"/>
      <c r="DY25" s="636"/>
      <c r="DZ25" s="636"/>
      <c r="EA25" s="636"/>
      <c r="EB25" s="636"/>
      <c r="EC25" s="648"/>
    </row>
    <row r="26" spans="2:133" ht="11.25" customHeight="1" x14ac:dyDescent="0.15">
      <c r="B26" s="618" t="s">
        <v>282</v>
      </c>
      <c r="C26" s="619"/>
      <c r="D26" s="619"/>
      <c r="E26" s="619"/>
      <c r="F26" s="619"/>
      <c r="G26" s="619"/>
      <c r="H26" s="619"/>
      <c r="I26" s="619"/>
      <c r="J26" s="619"/>
      <c r="K26" s="619"/>
      <c r="L26" s="619"/>
      <c r="M26" s="619"/>
      <c r="N26" s="619"/>
      <c r="O26" s="619"/>
      <c r="P26" s="619"/>
      <c r="Q26" s="620"/>
      <c r="R26" s="621">
        <v>5510</v>
      </c>
      <c r="S26" s="622"/>
      <c r="T26" s="622"/>
      <c r="U26" s="622"/>
      <c r="V26" s="622"/>
      <c r="W26" s="622"/>
      <c r="X26" s="622"/>
      <c r="Y26" s="623"/>
      <c r="Z26" s="659">
        <v>0</v>
      </c>
      <c r="AA26" s="659"/>
      <c r="AB26" s="659"/>
      <c r="AC26" s="659"/>
      <c r="AD26" s="660">
        <v>5510</v>
      </c>
      <c r="AE26" s="660"/>
      <c r="AF26" s="660"/>
      <c r="AG26" s="660"/>
      <c r="AH26" s="660"/>
      <c r="AI26" s="660"/>
      <c r="AJ26" s="660"/>
      <c r="AK26" s="660"/>
      <c r="AL26" s="624">
        <v>0</v>
      </c>
      <c r="AM26" s="625"/>
      <c r="AN26" s="625"/>
      <c r="AO26" s="661"/>
      <c r="AP26" s="618" t="s">
        <v>283</v>
      </c>
      <c r="AQ26" s="698"/>
      <c r="AR26" s="698"/>
      <c r="AS26" s="698"/>
      <c r="AT26" s="698"/>
      <c r="AU26" s="698"/>
      <c r="AV26" s="698"/>
      <c r="AW26" s="698"/>
      <c r="AX26" s="698"/>
      <c r="AY26" s="698"/>
      <c r="AZ26" s="698"/>
      <c r="BA26" s="698"/>
      <c r="BB26" s="698"/>
      <c r="BC26" s="698"/>
      <c r="BD26" s="698"/>
      <c r="BE26" s="698"/>
      <c r="BF26" s="699"/>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700"/>
      <c r="CD26" s="618" t="s">
        <v>284</v>
      </c>
      <c r="CE26" s="619"/>
      <c r="CF26" s="619"/>
      <c r="CG26" s="619"/>
      <c r="CH26" s="619"/>
      <c r="CI26" s="619"/>
      <c r="CJ26" s="619"/>
      <c r="CK26" s="619"/>
      <c r="CL26" s="619"/>
      <c r="CM26" s="619"/>
      <c r="CN26" s="619"/>
      <c r="CO26" s="619"/>
      <c r="CP26" s="619"/>
      <c r="CQ26" s="620"/>
      <c r="CR26" s="621">
        <v>3200075</v>
      </c>
      <c r="CS26" s="622"/>
      <c r="CT26" s="622"/>
      <c r="CU26" s="622"/>
      <c r="CV26" s="622"/>
      <c r="CW26" s="622"/>
      <c r="CX26" s="622"/>
      <c r="CY26" s="623"/>
      <c r="CZ26" s="624">
        <v>12.6</v>
      </c>
      <c r="DA26" s="636"/>
      <c r="DB26" s="636"/>
      <c r="DC26" s="637"/>
      <c r="DD26" s="627">
        <v>2900302</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285</v>
      </c>
      <c r="C27" s="619"/>
      <c r="D27" s="619"/>
      <c r="E27" s="619"/>
      <c r="F27" s="619"/>
      <c r="G27" s="619"/>
      <c r="H27" s="619"/>
      <c r="I27" s="619"/>
      <c r="J27" s="619"/>
      <c r="K27" s="619"/>
      <c r="L27" s="619"/>
      <c r="M27" s="619"/>
      <c r="N27" s="619"/>
      <c r="O27" s="619"/>
      <c r="P27" s="619"/>
      <c r="Q27" s="620"/>
      <c r="R27" s="621">
        <v>9734</v>
      </c>
      <c r="S27" s="622"/>
      <c r="T27" s="622"/>
      <c r="U27" s="622"/>
      <c r="V27" s="622"/>
      <c r="W27" s="622"/>
      <c r="X27" s="622"/>
      <c r="Y27" s="623"/>
      <c r="Z27" s="659">
        <v>0</v>
      </c>
      <c r="AA27" s="659"/>
      <c r="AB27" s="659"/>
      <c r="AC27" s="659"/>
      <c r="AD27" s="660">
        <v>322</v>
      </c>
      <c r="AE27" s="660"/>
      <c r="AF27" s="660"/>
      <c r="AG27" s="660"/>
      <c r="AH27" s="660"/>
      <c r="AI27" s="660"/>
      <c r="AJ27" s="660"/>
      <c r="AK27" s="660"/>
      <c r="AL27" s="624">
        <v>0</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7696016</v>
      </c>
      <c r="BH27" s="622"/>
      <c r="BI27" s="622"/>
      <c r="BJ27" s="622"/>
      <c r="BK27" s="622"/>
      <c r="BL27" s="622"/>
      <c r="BM27" s="622"/>
      <c r="BN27" s="623"/>
      <c r="BO27" s="659">
        <v>100</v>
      </c>
      <c r="BP27" s="659"/>
      <c r="BQ27" s="659"/>
      <c r="BR27" s="659"/>
      <c r="BS27" s="660" t="s">
        <v>121</v>
      </c>
      <c r="BT27" s="660"/>
      <c r="BU27" s="660"/>
      <c r="BV27" s="660"/>
      <c r="BW27" s="660"/>
      <c r="BX27" s="660"/>
      <c r="BY27" s="660"/>
      <c r="BZ27" s="660"/>
      <c r="CA27" s="660"/>
      <c r="CB27" s="700"/>
      <c r="CD27" s="618" t="s">
        <v>287</v>
      </c>
      <c r="CE27" s="619"/>
      <c r="CF27" s="619"/>
      <c r="CG27" s="619"/>
      <c r="CH27" s="619"/>
      <c r="CI27" s="619"/>
      <c r="CJ27" s="619"/>
      <c r="CK27" s="619"/>
      <c r="CL27" s="619"/>
      <c r="CM27" s="619"/>
      <c r="CN27" s="619"/>
      <c r="CO27" s="619"/>
      <c r="CP27" s="619"/>
      <c r="CQ27" s="620"/>
      <c r="CR27" s="621">
        <v>7599003</v>
      </c>
      <c r="CS27" s="634"/>
      <c r="CT27" s="634"/>
      <c r="CU27" s="634"/>
      <c r="CV27" s="634"/>
      <c r="CW27" s="634"/>
      <c r="CX27" s="634"/>
      <c r="CY27" s="635"/>
      <c r="CZ27" s="624">
        <v>29.9</v>
      </c>
      <c r="DA27" s="636"/>
      <c r="DB27" s="636"/>
      <c r="DC27" s="637"/>
      <c r="DD27" s="627">
        <v>2783871</v>
      </c>
      <c r="DE27" s="634"/>
      <c r="DF27" s="634"/>
      <c r="DG27" s="634"/>
      <c r="DH27" s="634"/>
      <c r="DI27" s="634"/>
      <c r="DJ27" s="634"/>
      <c r="DK27" s="635"/>
      <c r="DL27" s="627">
        <v>2055058</v>
      </c>
      <c r="DM27" s="634"/>
      <c r="DN27" s="634"/>
      <c r="DO27" s="634"/>
      <c r="DP27" s="634"/>
      <c r="DQ27" s="634"/>
      <c r="DR27" s="634"/>
      <c r="DS27" s="634"/>
      <c r="DT27" s="634"/>
      <c r="DU27" s="634"/>
      <c r="DV27" s="635"/>
      <c r="DW27" s="624">
        <v>13.8</v>
      </c>
      <c r="DX27" s="636"/>
      <c r="DY27" s="636"/>
      <c r="DZ27" s="636"/>
      <c r="EA27" s="636"/>
      <c r="EB27" s="636"/>
      <c r="EC27" s="648"/>
    </row>
    <row r="28" spans="2:133" ht="11.25" customHeight="1" x14ac:dyDescent="0.15">
      <c r="B28" s="618" t="s">
        <v>288</v>
      </c>
      <c r="C28" s="619"/>
      <c r="D28" s="619"/>
      <c r="E28" s="619"/>
      <c r="F28" s="619"/>
      <c r="G28" s="619"/>
      <c r="H28" s="619"/>
      <c r="I28" s="619"/>
      <c r="J28" s="619"/>
      <c r="K28" s="619"/>
      <c r="L28" s="619"/>
      <c r="M28" s="619"/>
      <c r="N28" s="619"/>
      <c r="O28" s="619"/>
      <c r="P28" s="619"/>
      <c r="Q28" s="620"/>
      <c r="R28" s="621">
        <v>201292</v>
      </c>
      <c r="S28" s="622"/>
      <c r="T28" s="622"/>
      <c r="U28" s="622"/>
      <c r="V28" s="622"/>
      <c r="W28" s="622"/>
      <c r="X28" s="622"/>
      <c r="Y28" s="623"/>
      <c r="Z28" s="659">
        <v>0.8</v>
      </c>
      <c r="AA28" s="659"/>
      <c r="AB28" s="659"/>
      <c r="AC28" s="659"/>
      <c r="AD28" s="660">
        <v>26300</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1927020</v>
      </c>
      <c r="CS28" s="622"/>
      <c r="CT28" s="622"/>
      <c r="CU28" s="622"/>
      <c r="CV28" s="622"/>
      <c r="CW28" s="622"/>
      <c r="CX28" s="622"/>
      <c r="CY28" s="623"/>
      <c r="CZ28" s="624">
        <v>7.6</v>
      </c>
      <c r="DA28" s="636"/>
      <c r="DB28" s="636"/>
      <c r="DC28" s="637"/>
      <c r="DD28" s="627">
        <v>1927020</v>
      </c>
      <c r="DE28" s="622"/>
      <c r="DF28" s="622"/>
      <c r="DG28" s="622"/>
      <c r="DH28" s="622"/>
      <c r="DI28" s="622"/>
      <c r="DJ28" s="622"/>
      <c r="DK28" s="623"/>
      <c r="DL28" s="627">
        <v>1927020</v>
      </c>
      <c r="DM28" s="622"/>
      <c r="DN28" s="622"/>
      <c r="DO28" s="622"/>
      <c r="DP28" s="622"/>
      <c r="DQ28" s="622"/>
      <c r="DR28" s="622"/>
      <c r="DS28" s="622"/>
      <c r="DT28" s="622"/>
      <c r="DU28" s="622"/>
      <c r="DV28" s="623"/>
      <c r="DW28" s="624">
        <v>13</v>
      </c>
      <c r="DX28" s="636"/>
      <c r="DY28" s="636"/>
      <c r="DZ28" s="636"/>
      <c r="EA28" s="636"/>
      <c r="EB28" s="636"/>
      <c r="EC28" s="648"/>
    </row>
    <row r="29" spans="2:133" ht="11.25" customHeight="1" x14ac:dyDescent="0.15">
      <c r="B29" s="618" t="s">
        <v>290</v>
      </c>
      <c r="C29" s="619"/>
      <c r="D29" s="619"/>
      <c r="E29" s="619"/>
      <c r="F29" s="619"/>
      <c r="G29" s="619"/>
      <c r="H29" s="619"/>
      <c r="I29" s="619"/>
      <c r="J29" s="619"/>
      <c r="K29" s="619"/>
      <c r="L29" s="619"/>
      <c r="M29" s="619"/>
      <c r="N29" s="619"/>
      <c r="O29" s="619"/>
      <c r="P29" s="619"/>
      <c r="Q29" s="620"/>
      <c r="R29" s="621">
        <v>144870</v>
      </c>
      <c r="S29" s="622"/>
      <c r="T29" s="622"/>
      <c r="U29" s="622"/>
      <c r="V29" s="622"/>
      <c r="W29" s="622"/>
      <c r="X29" s="622"/>
      <c r="Y29" s="623"/>
      <c r="Z29" s="659">
        <v>0.6</v>
      </c>
      <c r="AA29" s="659"/>
      <c r="AB29" s="659"/>
      <c r="AC29" s="659"/>
      <c r="AD29" s="660">
        <v>328</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291</v>
      </c>
      <c r="CE29" s="641"/>
      <c r="CF29" s="618" t="s">
        <v>66</v>
      </c>
      <c r="CG29" s="619"/>
      <c r="CH29" s="619"/>
      <c r="CI29" s="619"/>
      <c r="CJ29" s="619"/>
      <c r="CK29" s="619"/>
      <c r="CL29" s="619"/>
      <c r="CM29" s="619"/>
      <c r="CN29" s="619"/>
      <c r="CO29" s="619"/>
      <c r="CP29" s="619"/>
      <c r="CQ29" s="620"/>
      <c r="CR29" s="621">
        <v>1926601</v>
      </c>
      <c r="CS29" s="634"/>
      <c r="CT29" s="634"/>
      <c r="CU29" s="634"/>
      <c r="CV29" s="634"/>
      <c r="CW29" s="634"/>
      <c r="CX29" s="634"/>
      <c r="CY29" s="635"/>
      <c r="CZ29" s="624">
        <v>7.6</v>
      </c>
      <c r="DA29" s="636"/>
      <c r="DB29" s="636"/>
      <c r="DC29" s="637"/>
      <c r="DD29" s="627">
        <v>1926601</v>
      </c>
      <c r="DE29" s="634"/>
      <c r="DF29" s="634"/>
      <c r="DG29" s="634"/>
      <c r="DH29" s="634"/>
      <c r="DI29" s="634"/>
      <c r="DJ29" s="634"/>
      <c r="DK29" s="635"/>
      <c r="DL29" s="627">
        <v>1926601</v>
      </c>
      <c r="DM29" s="634"/>
      <c r="DN29" s="634"/>
      <c r="DO29" s="634"/>
      <c r="DP29" s="634"/>
      <c r="DQ29" s="634"/>
      <c r="DR29" s="634"/>
      <c r="DS29" s="634"/>
      <c r="DT29" s="634"/>
      <c r="DU29" s="634"/>
      <c r="DV29" s="635"/>
      <c r="DW29" s="624">
        <v>13</v>
      </c>
      <c r="DX29" s="636"/>
      <c r="DY29" s="636"/>
      <c r="DZ29" s="636"/>
      <c r="EA29" s="636"/>
      <c r="EB29" s="636"/>
      <c r="EC29" s="648"/>
    </row>
    <row r="30" spans="2:133" ht="11.25" customHeight="1" x14ac:dyDescent="0.15">
      <c r="B30" s="618" t="s">
        <v>292</v>
      </c>
      <c r="C30" s="619"/>
      <c r="D30" s="619"/>
      <c r="E30" s="619"/>
      <c r="F30" s="619"/>
      <c r="G30" s="619"/>
      <c r="H30" s="619"/>
      <c r="I30" s="619"/>
      <c r="J30" s="619"/>
      <c r="K30" s="619"/>
      <c r="L30" s="619"/>
      <c r="M30" s="619"/>
      <c r="N30" s="619"/>
      <c r="O30" s="619"/>
      <c r="P30" s="619"/>
      <c r="Q30" s="620"/>
      <c r="R30" s="621">
        <v>5491209</v>
      </c>
      <c r="S30" s="622"/>
      <c r="T30" s="622"/>
      <c r="U30" s="622"/>
      <c r="V30" s="622"/>
      <c r="W30" s="622"/>
      <c r="X30" s="622"/>
      <c r="Y30" s="623"/>
      <c r="Z30" s="659">
        <v>21</v>
      </c>
      <c r="AA30" s="659"/>
      <c r="AB30" s="659"/>
      <c r="AC30" s="659"/>
      <c r="AD30" s="660" t="s">
        <v>121</v>
      </c>
      <c r="AE30" s="660"/>
      <c r="AF30" s="660"/>
      <c r="AG30" s="660"/>
      <c r="AH30" s="660"/>
      <c r="AI30" s="660"/>
      <c r="AJ30" s="660"/>
      <c r="AK30" s="660"/>
      <c r="AL30" s="624" t="s">
        <v>121</v>
      </c>
      <c r="AM30" s="625"/>
      <c r="AN30" s="625"/>
      <c r="AO30" s="661"/>
      <c r="AP30" s="673" t="s">
        <v>210</v>
      </c>
      <c r="AQ30" s="674"/>
      <c r="AR30" s="674"/>
      <c r="AS30" s="674"/>
      <c r="AT30" s="674"/>
      <c r="AU30" s="674"/>
      <c r="AV30" s="674"/>
      <c r="AW30" s="674"/>
      <c r="AX30" s="674"/>
      <c r="AY30" s="674"/>
      <c r="AZ30" s="674"/>
      <c r="BA30" s="674"/>
      <c r="BB30" s="674"/>
      <c r="BC30" s="674"/>
      <c r="BD30" s="674"/>
      <c r="BE30" s="674"/>
      <c r="BF30" s="675"/>
      <c r="BG30" s="673" t="s">
        <v>293</v>
      </c>
      <c r="BH30" s="696"/>
      <c r="BI30" s="696"/>
      <c r="BJ30" s="696"/>
      <c r="BK30" s="696"/>
      <c r="BL30" s="696"/>
      <c r="BM30" s="696"/>
      <c r="BN30" s="696"/>
      <c r="BO30" s="696"/>
      <c r="BP30" s="696"/>
      <c r="BQ30" s="697"/>
      <c r="BR30" s="673" t="s">
        <v>294</v>
      </c>
      <c r="BS30" s="696"/>
      <c r="BT30" s="696"/>
      <c r="BU30" s="696"/>
      <c r="BV30" s="696"/>
      <c r="BW30" s="696"/>
      <c r="BX30" s="696"/>
      <c r="BY30" s="696"/>
      <c r="BZ30" s="696"/>
      <c r="CA30" s="696"/>
      <c r="CB30" s="697"/>
      <c r="CD30" s="642"/>
      <c r="CE30" s="643"/>
      <c r="CF30" s="618" t="s">
        <v>295</v>
      </c>
      <c r="CG30" s="619"/>
      <c r="CH30" s="619"/>
      <c r="CI30" s="619"/>
      <c r="CJ30" s="619"/>
      <c r="CK30" s="619"/>
      <c r="CL30" s="619"/>
      <c r="CM30" s="619"/>
      <c r="CN30" s="619"/>
      <c r="CO30" s="619"/>
      <c r="CP30" s="619"/>
      <c r="CQ30" s="620"/>
      <c r="CR30" s="621">
        <v>1862595</v>
      </c>
      <c r="CS30" s="622"/>
      <c r="CT30" s="622"/>
      <c r="CU30" s="622"/>
      <c r="CV30" s="622"/>
      <c r="CW30" s="622"/>
      <c r="CX30" s="622"/>
      <c r="CY30" s="623"/>
      <c r="CZ30" s="624">
        <v>7.3</v>
      </c>
      <c r="DA30" s="636"/>
      <c r="DB30" s="636"/>
      <c r="DC30" s="637"/>
      <c r="DD30" s="627">
        <v>1862595</v>
      </c>
      <c r="DE30" s="622"/>
      <c r="DF30" s="622"/>
      <c r="DG30" s="622"/>
      <c r="DH30" s="622"/>
      <c r="DI30" s="622"/>
      <c r="DJ30" s="622"/>
      <c r="DK30" s="623"/>
      <c r="DL30" s="627">
        <v>1862595</v>
      </c>
      <c r="DM30" s="622"/>
      <c r="DN30" s="622"/>
      <c r="DO30" s="622"/>
      <c r="DP30" s="622"/>
      <c r="DQ30" s="622"/>
      <c r="DR30" s="622"/>
      <c r="DS30" s="622"/>
      <c r="DT30" s="622"/>
      <c r="DU30" s="622"/>
      <c r="DV30" s="623"/>
      <c r="DW30" s="624">
        <v>12.6</v>
      </c>
      <c r="DX30" s="636"/>
      <c r="DY30" s="636"/>
      <c r="DZ30" s="636"/>
      <c r="EA30" s="636"/>
      <c r="EB30" s="636"/>
      <c r="EC30" s="648"/>
    </row>
    <row r="31" spans="2:133" ht="11.25" customHeight="1" x14ac:dyDescent="0.15">
      <c r="B31" s="688" t="s">
        <v>296</v>
      </c>
      <c r="C31" s="689"/>
      <c r="D31" s="689"/>
      <c r="E31" s="689"/>
      <c r="F31" s="689"/>
      <c r="G31" s="689"/>
      <c r="H31" s="689"/>
      <c r="I31" s="689"/>
      <c r="J31" s="689"/>
      <c r="K31" s="689"/>
      <c r="L31" s="689"/>
      <c r="M31" s="689"/>
      <c r="N31" s="689"/>
      <c r="O31" s="689"/>
      <c r="P31" s="689"/>
      <c r="Q31" s="690"/>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91" t="s">
        <v>297</v>
      </c>
      <c r="AQ31" s="692"/>
      <c r="AR31" s="692"/>
      <c r="AS31" s="692"/>
      <c r="AT31" s="693" t="s">
        <v>298</v>
      </c>
      <c r="AU31" s="206"/>
      <c r="AV31" s="206"/>
      <c r="AW31" s="206"/>
      <c r="AX31" s="679" t="s">
        <v>176</v>
      </c>
      <c r="AY31" s="680"/>
      <c r="AZ31" s="680"/>
      <c r="BA31" s="680"/>
      <c r="BB31" s="680"/>
      <c r="BC31" s="680"/>
      <c r="BD31" s="680"/>
      <c r="BE31" s="680"/>
      <c r="BF31" s="681"/>
      <c r="BG31" s="683">
        <v>98.2</v>
      </c>
      <c r="BH31" s="684"/>
      <c r="BI31" s="684"/>
      <c r="BJ31" s="684"/>
      <c r="BK31" s="684"/>
      <c r="BL31" s="684"/>
      <c r="BM31" s="685">
        <v>92.5</v>
      </c>
      <c r="BN31" s="684"/>
      <c r="BO31" s="684"/>
      <c r="BP31" s="684"/>
      <c r="BQ31" s="686"/>
      <c r="BR31" s="683">
        <v>98</v>
      </c>
      <c r="BS31" s="684"/>
      <c r="BT31" s="684"/>
      <c r="BU31" s="684"/>
      <c r="BV31" s="684"/>
      <c r="BW31" s="684"/>
      <c r="BX31" s="685">
        <v>91.4</v>
      </c>
      <c r="BY31" s="684"/>
      <c r="BZ31" s="684"/>
      <c r="CA31" s="684"/>
      <c r="CB31" s="686"/>
      <c r="CD31" s="642"/>
      <c r="CE31" s="643"/>
      <c r="CF31" s="618" t="s">
        <v>299</v>
      </c>
      <c r="CG31" s="619"/>
      <c r="CH31" s="619"/>
      <c r="CI31" s="619"/>
      <c r="CJ31" s="619"/>
      <c r="CK31" s="619"/>
      <c r="CL31" s="619"/>
      <c r="CM31" s="619"/>
      <c r="CN31" s="619"/>
      <c r="CO31" s="619"/>
      <c r="CP31" s="619"/>
      <c r="CQ31" s="620"/>
      <c r="CR31" s="621">
        <v>64006</v>
      </c>
      <c r="CS31" s="634"/>
      <c r="CT31" s="634"/>
      <c r="CU31" s="634"/>
      <c r="CV31" s="634"/>
      <c r="CW31" s="634"/>
      <c r="CX31" s="634"/>
      <c r="CY31" s="635"/>
      <c r="CZ31" s="624">
        <v>0.3</v>
      </c>
      <c r="DA31" s="636"/>
      <c r="DB31" s="636"/>
      <c r="DC31" s="637"/>
      <c r="DD31" s="627">
        <v>64006</v>
      </c>
      <c r="DE31" s="634"/>
      <c r="DF31" s="634"/>
      <c r="DG31" s="634"/>
      <c r="DH31" s="634"/>
      <c r="DI31" s="634"/>
      <c r="DJ31" s="634"/>
      <c r="DK31" s="635"/>
      <c r="DL31" s="627">
        <v>64006</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300</v>
      </c>
      <c r="C32" s="619"/>
      <c r="D32" s="619"/>
      <c r="E32" s="619"/>
      <c r="F32" s="619"/>
      <c r="G32" s="619"/>
      <c r="H32" s="619"/>
      <c r="I32" s="619"/>
      <c r="J32" s="619"/>
      <c r="K32" s="619"/>
      <c r="L32" s="619"/>
      <c r="M32" s="619"/>
      <c r="N32" s="619"/>
      <c r="O32" s="619"/>
      <c r="P32" s="619"/>
      <c r="Q32" s="620"/>
      <c r="R32" s="621">
        <v>1813612</v>
      </c>
      <c r="S32" s="622"/>
      <c r="T32" s="622"/>
      <c r="U32" s="622"/>
      <c r="V32" s="622"/>
      <c r="W32" s="622"/>
      <c r="X32" s="622"/>
      <c r="Y32" s="623"/>
      <c r="Z32" s="659">
        <v>6.9</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4"/>
      <c r="AU32" s="202" t="s">
        <v>301</v>
      </c>
      <c r="AX32" s="618" t="s">
        <v>302</v>
      </c>
      <c r="AY32" s="619"/>
      <c r="AZ32" s="619"/>
      <c r="BA32" s="619"/>
      <c r="BB32" s="619"/>
      <c r="BC32" s="619"/>
      <c r="BD32" s="619"/>
      <c r="BE32" s="619"/>
      <c r="BF32" s="620"/>
      <c r="BG32" s="687">
        <v>97.9</v>
      </c>
      <c r="BH32" s="634"/>
      <c r="BI32" s="634"/>
      <c r="BJ32" s="634"/>
      <c r="BK32" s="634"/>
      <c r="BL32" s="634"/>
      <c r="BM32" s="625">
        <v>92.9</v>
      </c>
      <c r="BN32" s="634"/>
      <c r="BO32" s="634"/>
      <c r="BP32" s="634"/>
      <c r="BQ32" s="657"/>
      <c r="BR32" s="687">
        <v>97.5</v>
      </c>
      <c r="BS32" s="634"/>
      <c r="BT32" s="634"/>
      <c r="BU32" s="634"/>
      <c r="BV32" s="634"/>
      <c r="BW32" s="634"/>
      <c r="BX32" s="625">
        <v>91.6</v>
      </c>
      <c r="BY32" s="634"/>
      <c r="BZ32" s="634"/>
      <c r="CA32" s="634"/>
      <c r="CB32" s="657"/>
      <c r="CD32" s="644"/>
      <c r="CE32" s="645"/>
      <c r="CF32" s="618" t="s">
        <v>303</v>
      </c>
      <c r="CG32" s="619"/>
      <c r="CH32" s="619"/>
      <c r="CI32" s="619"/>
      <c r="CJ32" s="619"/>
      <c r="CK32" s="619"/>
      <c r="CL32" s="619"/>
      <c r="CM32" s="619"/>
      <c r="CN32" s="619"/>
      <c r="CO32" s="619"/>
      <c r="CP32" s="619"/>
      <c r="CQ32" s="620"/>
      <c r="CR32" s="621">
        <v>419</v>
      </c>
      <c r="CS32" s="622"/>
      <c r="CT32" s="622"/>
      <c r="CU32" s="622"/>
      <c r="CV32" s="622"/>
      <c r="CW32" s="622"/>
      <c r="CX32" s="622"/>
      <c r="CY32" s="623"/>
      <c r="CZ32" s="624">
        <v>0</v>
      </c>
      <c r="DA32" s="636"/>
      <c r="DB32" s="636"/>
      <c r="DC32" s="637"/>
      <c r="DD32" s="627">
        <v>419</v>
      </c>
      <c r="DE32" s="622"/>
      <c r="DF32" s="622"/>
      <c r="DG32" s="622"/>
      <c r="DH32" s="622"/>
      <c r="DI32" s="622"/>
      <c r="DJ32" s="622"/>
      <c r="DK32" s="623"/>
      <c r="DL32" s="627">
        <v>419</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304</v>
      </c>
      <c r="C33" s="619"/>
      <c r="D33" s="619"/>
      <c r="E33" s="619"/>
      <c r="F33" s="619"/>
      <c r="G33" s="619"/>
      <c r="H33" s="619"/>
      <c r="I33" s="619"/>
      <c r="J33" s="619"/>
      <c r="K33" s="619"/>
      <c r="L33" s="619"/>
      <c r="M33" s="619"/>
      <c r="N33" s="619"/>
      <c r="O33" s="619"/>
      <c r="P33" s="619"/>
      <c r="Q33" s="620"/>
      <c r="R33" s="621">
        <v>19044</v>
      </c>
      <c r="S33" s="622"/>
      <c r="T33" s="622"/>
      <c r="U33" s="622"/>
      <c r="V33" s="622"/>
      <c r="W33" s="622"/>
      <c r="X33" s="622"/>
      <c r="Y33" s="623"/>
      <c r="Z33" s="659">
        <v>0.1</v>
      </c>
      <c r="AA33" s="659"/>
      <c r="AB33" s="659"/>
      <c r="AC33" s="659"/>
      <c r="AD33" s="660">
        <v>12745</v>
      </c>
      <c r="AE33" s="660"/>
      <c r="AF33" s="660"/>
      <c r="AG33" s="660"/>
      <c r="AH33" s="660"/>
      <c r="AI33" s="660"/>
      <c r="AJ33" s="660"/>
      <c r="AK33" s="660"/>
      <c r="AL33" s="624">
        <v>0.1</v>
      </c>
      <c r="AM33" s="625"/>
      <c r="AN33" s="625"/>
      <c r="AO33" s="661"/>
      <c r="AP33" s="664"/>
      <c r="AQ33" s="665"/>
      <c r="AR33" s="665"/>
      <c r="AS33" s="665"/>
      <c r="AT33" s="695"/>
      <c r="AU33" s="207"/>
      <c r="AV33" s="207"/>
      <c r="AW33" s="207"/>
      <c r="AX33" s="602" t="s">
        <v>305</v>
      </c>
      <c r="AY33" s="603"/>
      <c r="AZ33" s="603"/>
      <c r="BA33" s="603"/>
      <c r="BB33" s="603"/>
      <c r="BC33" s="603"/>
      <c r="BD33" s="603"/>
      <c r="BE33" s="603"/>
      <c r="BF33" s="604"/>
      <c r="BG33" s="682">
        <v>98.4</v>
      </c>
      <c r="BH33" s="606"/>
      <c r="BI33" s="606"/>
      <c r="BJ33" s="606"/>
      <c r="BK33" s="606"/>
      <c r="BL33" s="606"/>
      <c r="BM33" s="652">
        <v>91</v>
      </c>
      <c r="BN33" s="606"/>
      <c r="BO33" s="606"/>
      <c r="BP33" s="606"/>
      <c r="BQ33" s="669"/>
      <c r="BR33" s="682">
        <v>98.2</v>
      </c>
      <c r="BS33" s="606"/>
      <c r="BT33" s="606"/>
      <c r="BU33" s="606"/>
      <c r="BV33" s="606"/>
      <c r="BW33" s="606"/>
      <c r="BX33" s="652">
        <v>89.9</v>
      </c>
      <c r="BY33" s="606"/>
      <c r="BZ33" s="606"/>
      <c r="CA33" s="606"/>
      <c r="CB33" s="669"/>
      <c r="CD33" s="618" t="s">
        <v>306</v>
      </c>
      <c r="CE33" s="619"/>
      <c r="CF33" s="619"/>
      <c r="CG33" s="619"/>
      <c r="CH33" s="619"/>
      <c r="CI33" s="619"/>
      <c r="CJ33" s="619"/>
      <c r="CK33" s="619"/>
      <c r="CL33" s="619"/>
      <c r="CM33" s="619"/>
      <c r="CN33" s="619"/>
      <c r="CO33" s="619"/>
      <c r="CP33" s="619"/>
      <c r="CQ33" s="620"/>
      <c r="CR33" s="621">
        <v>9686628</v>
      </c>
      <c r="CS33" s="634"/>
      <c r="CT33" s="634"/>
      <c r="CU33" s="634"/>
      <c r="CV33" s="634"/>
      <c r="CW33" s="634"/>
      <c r="CX33" s="634"/>
      <c r="CY33" s="635"/>
      <c r="CZ33" s="624">
        <v>38.1</v>
      </c>
      <c r="DA33" s="636"/>
      <c r="DB33" s="636"/>
      <c r="DC33" s="637"/>
      <c r="DD33" s="627">
        <v>7594182</v>
      </c>
      <c r="DE33" s="634"/>
      <c r="DF33" s="634"/>
      <c r="DG33" s="634"/>
      <c r="DH33" s="634"/>
      <c r="DI33" s="634"/>
      <c r="DJ33" s="634"/>
      <c r="DK33" s="635"/>
      <c r="DL33" s="627">
        <v>6707926</v>
      </c>
      <c r="DM33" s="634"/>
      <c r="DN33" s="634"/>
      <c r="DO33" s="634"/>
      <c r="DP33" s="634"/>
      <c r="DQ33" s="634"/>
      <c r="DR33" s="634"/>
      <c r="DS33" s="634"/>
      <c r="DT33" s="634"/>
      <c r="DU33" s="634"/>
      <c r="DV33" s="635"/>
      <c r="DW33" s="624">
        <v>45.2</v>
      </c>
      <c r="DX33" s="636"/>
      <c r="DY33" s="636"/>
      <c r="DZ33" s="636"/>
      <c r="EA33" s="636"/>
      <c r="EB33" s="636"/>
      <c r="EC33" s="648"/>
    </row>
    <row r="34" spans="2:133" ht="11.25" customHeight="1" x14ac:dyDescent="0.15">
      <c r="B34" s="618" t="s">
        <v>307</v>
      </c>
      <c r="C34" s="619"/>
      <c r="D34" s="619"/>
      <c r="E34" s="619"/>
      <c r="F34" s="619"/>
      <c r="G34" s="619"/>
      <c r="H34" s="619"/>
      <c r="I34" s="619"/>
      <c r="J34" s="619"/>
      <c r="K34" s="619"/>
      <c r="L34" s="619"/>
      <c r="M34" s="619"/>
      <c r="N34" s="619"/>
      <c r="O34" s="619"/>
      <c r="P34" s="619"/>
      <c r="Q34" s="620"/>
      <c r="R34" s="621">
        <v>103154</v>
      </c>
      <c r="S34" s="622"/>
      <c r="T34" s="622"/>
      <c r="U34" s="622"/>
      <c r="V34" s="622"/>
      <c r="W34" s="622"/>
      <c r="X34" s="622"/>
      <c r="Y34" s="623"/>
      <c r="Z34" s="659">
        <v>0.4</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308</v>
      </c>
      <c r="CE34" s="619"/>
      <c r="CF34" s="619"/>
      <c r="CG34" s="619"/>
      <c r="CH34" s="619"/>
      <c r="CI34" s="619"/>
      <c r="CJ34" s="619"/>
      <c r="CK34" s="619"/>
      <c r="CL34" s="619"/>
      <c r="CM34" s="619"/>
      <c r="CN34" s="619"/>
      <c r="CO34" s="619"/>
      <c r="CP34" s="619"/>
      <c r="CQ34" s="620"/>
      <c r="CR34" s="621">
        <v>4056491</v>
      </c>
      <c r="CS34" s="622"/>
      <c r="CT34" s="622"/>
      <c r="CU34" s="622"/>
      <c r="CV34" s="622"/>
      <c r="CW34" s="622"/>
      <c r="CX34" s="622"/>
      <c r="CY34" s="623"/>
      <c r="CZ34" s="624">
        <v>16</v>
      </c>
      <c r="DA34" s="636"/>
      <c r="DB34" s="636"/>
      <c r="DC34" s="637"/>
      <c r="DD34" s="627">
        <v>3029761</v>
      </c>
      <c r="DE34" s="622"/>
      <c r="DF34" s="622"/>
      <c r="DG34" s="622"/>
      <c r="DH34" s="622"/>
      <c r="DI34" s="622"/>
      <c r="DJ34" s="622"/>
      <c r="DK34" s="623"/>
      <c r="DL34" s="627">
        <v>2914919</v>
      </c>
      <c r="DM34" s="622"/>
      <c r="DN34" s="622"/>
      <c r="DO34" s="622"/>
      <c r="DP34" s="622"/>
      <c r="DQ34" s="622"/>
      <c r="DR34" s="622"/>
      <c r="DS34" s="622"/>
      <c r="DT34" s="622"/>
      <c r="DU34" s="622"/>
      <c r="DV34" s="623"/>
      <c r="DW34" s="624">
        <v>19.600000000000001</v>
      </c>
      <c r="DX34" s="636"/>
      <c r="DY34" s="636"/>
      <c r="DZ34" s="636"/>
      <c r="EA34" s="636"/>
      <c r="EB34" s="636"/>
      <c r="EC34" s="648"/>
    </row>
    <row r="35" spans="2:133" ht="11.25" customHeight="1" x14ac:dyDescent="0.15">
      <c r="B35" s="618" t="s">
        <v>309</v>
      </c>
      <c r="C35" s="619"/>
      <c r="D35" s="619"/>
      <c r="E35" s="619"/>
      <c r="F35" s="619"/>
      <c r="G35" s="619"/>
      <c r="H35" s="619"/>
      <c r="I35" s="619"/>
      <c r="J35" s="619"/>
      <c r="K35" s="619"/>
      <c r="L35" s="619"/>
      <c r="M35" s="619"/>
      <c r="N35" s="619"/>
      <c r="O35" s="619"/>
      <c r="P35" s="619"/>
      <c r="Q35" s="620"/>
      <c r="R35" s="621">
        <v>1312968</v>
      </c>
      <c r="S35" s="622"/>
      <c r="T35" s="622"/>
      <c r="U35" s="622"/>
      <c r="V35" s="622"/>
      <c r="W35" s="622"/>
      <c r="X35" s="622"/>
      <c r="Y35" s="623"/>
      <c r="Z35" s="659">
        <v>5</v>
      </c>
      <c r="AA35" s="659"/>
      <c r="AB35" s="659"/>
      <c r="AC35" s="659"/>
      <c r="AD35" s="660" t="s">
        <v>121</v>
      </c>
      <c r="AE35" s="660"/>
      <c r="AF35" s="660"/>
      <c r="AG35" s="660"/>
      <c r="AH35" s="660"/>
      <c r="AI35" s="660"/>
      <c r="AJ35" s="660"/>
      <c r="AK35" s="660"/>
      <c r="AL35" s="624" t="s">
        <v>121</v>
      </c>
      <c r="AM35" s="625"/>
      <c r="AN35" s="625"/>
      <c r="AO35" s="661"/>
      <c r="AP35" s="210"/>
      <c r="AQ35" s="673" t="s">
        <v>310</v>
      </c>
      <c r="AR35" s="674"/>
      <c r="AS35" s="674"/>
      <c r="AT35" s="674"/>
      <c r="AU35" s="674"/>
      <c r="AV35" s="674"/>
      <c r="AW35" s="674"/>
      <c r="AX35" s="674"/>
      <c r="AY35" s="674"/>
      <c r="AZ35" s="674"/>
      <c r="BA35" s="674"/>
      <c r="BB35" s="674"/>
      <c r="BC35" s="674"/>
      <c r="BD35" s="674"/>
      <c r="BE35" s="674"/>
      <c r="BF35" s="675"/>
      <c r="BG35" s="673" t="s">
        <v>311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312</v>
      </c>
      <c r="CE35" s="619"/>
      <c r="CF35" s="619"/>
      <c r="CG35" s="619"/>
      <c r="CH35" s="619"/>
      <c r="CI35" s="619"/>
      <c r="CJ35" s="619"/>
      <c r="CK35" s="619"/>
      <c r="CL35" s="619"/>
      <c r="CM35" s="619"/>
      <c r="CN35" s="619"/>
      <c r="CO35" s="619"/>
      <c r="CP35" s="619"/>
      <c r="CQ35" s="620"/>
      <c r="CR35" s="621">
        <v>132240</v>
      </c>
      <c r="CS35" s="634"/>
      <c r="CT35" s="634"/>
      <c r="CU35" s="634"/>
      <c r="CV35" s="634"/>
      <c r="CW35" s="634"/>
      <c r="CX35" s="634"/>
      <c r="CY35" s="635"/>
      <c r="CZ35" s="624">
        <v>0.5</v>
      </c>
      <c r="DA35" s="636"/>
      <c r="DB35" s="636"/>
      <c r="DC35" s="637"/>
      <c r="DD35" s="627">
        <v>65833</v>
      </c>
      <c r="DE35" s="634"/>
      <c r="DF35" s="634"/>
      <c r="DG35" s="634"/>
      <c r="DH35" s="634"/>
      <c r="DI35" s="634"/>
      <c r="DJ35" s="634"/>
      <c r="DK35" s="635"/>
      <c r="DL35" s="627">
        <v>64504</v>
      </c>
      <c r="DM35" s="634"/>
      <c r="DN35" s="634"/>
      <c r="DO35" s="634"/>
      <c r="DP35" s="634"/>
      <c r="DQ35" s="634"/>
      <c r="DR35" s="634"/>
      <c r="DS35" s="634"/>
      <c r="DT35" s="634"/>
      <c r="DU35" s="634"/>
      <c r="DV35" s="635"/>
      <c r="DW35" s="624">
        <v>0.4</v>
      </c>
      <c r="DX35" s="636"/>
      <c r="DY35" s="636"/>
      <c r="DZ35" s="636"/>
      <c r="EA35" s="636"/>
      <c r="EB35" s="636"/>
      <c r="EC35" s="648"/>
    </row>
    <row r="36" spans="2:133" ht="11.25" customHeight="1" x14ac:dyDescent="0.15">
      <c r="B36" s="618" t="s">
        <v>313</v>
      </c>
      <c r="C36" s="619"/>
      <c r="D36" s="619"/>
      <c r="E36" s="619"/>
      <c r="F36" s="619"/>
      <c r="G36" s="619"/>
      <c r="H36" s="619"/>
      <c r="I36" s="619"/>
      <c r="J36" s="619"/>
      <c r="K36" s="619"/>
      <c r="L36" s="619"/>
      <c r="M36" s="619"/>
      <c r="N36" s="619"/>
      <c r="O36" s="619"/>
      <c r="P36" s="619"/>
      <c r="Q36" s="620"/>
      <c r="R36" s="621">
        <v>214512</v>
      </c>
      <c r="S36" s="622"/>
      <c r="T36" s="622"/>
      <c r="U36" s="622"/>
      <c r="V36" s="622"/>
      <c r="W36" s="622"/>
      <c r="X36" s="622"/>
      <c r="Y36" s="623"/>
      <c r="Z36" s="659">
        <v>0.8</v>
      </c>
      <c r="AA36" s="659"/>
      <c r="AB36" s="659"/>
      <c r="AC36" s="659"/>
      <c r="AD36" s="660" t="s">
        <v>121</v>
      </c>
      <c r="AE36" s="660"/>
      <c r="AF36" s="660"/>
      <c r="AG36" s="660"/>
      <c r="AH36" s="660"/>
      <c r="AI36" s="660"/>
      <c r="AJ36" s="660"/>
      <c r="AK36" s="660"/>
      <c r="AL36" s="624" t="s">
        <v>121</v>
      </c>
      <c r="AM36" s="625"/>
      <c r="AN36" s="625"/>
      <c r="AO36" s="661"/>
      <c r="AP36" s="210"/>
      <c r="AQ36" s="670" t="s">
        <v>314</v>
      </c>
      <c r="AR36" s="671"/>
      <c r="AS36" s="671"/>
      <c r="AT36" s="671"/>
      <c r="AU36" s="671"/>
      <c r="AV36" s="671"/>
      <c r="AW36" s="671"/>
      <c r="AX36" s="671"/>
      <c r="AY36" s="672"/>
      <c r="AZ36" s="676">
        <v>2910598</v>
      </c>
      <c r="BA36" s="677"/>
      <c r="BB36" s="677"/>
      <c r="BC36" s="677"/>
      <c r="BD36" s="677"/>
      <c r="BE36" s="677"/>
      <c r="BF36" s="678"/>
      <c r="BG36" s="679" t="s">
        <v>315</v>
      </c>
      <c r="BH36" s="680"/>
      <c r="BI36" s="680"/>
      <c r="BJ36" s="680"/>
      <c r="BK36" s="680"/>
      <c r="BL36" s="680"/>
      <c r="BM36" s="680"/>
      <c r="BN36" s="680"/>
      <c r="BO36" s="680"/>
      <c r="BP36" s="680"/>
      <c r="BQ36" s="680"/>
      <c r="BR36" s="680"/>
      <c r="BS36" s="680"/>
      <c r="BT36" s="680"/>
      <c r="BU36" s="681"/>
      <c r="BV36" s="676">
        <v>111599</v>
      </c>
      <c r="BW36" s="677"/>
      <c r="BX36" s="677"/>
      <c r="BY36" s="677"/>
      <c r="BZ36" s="677"/>
      <c r="CA36" s="677"/>
      <c r="CB36" s="678"/>
      <c r="CD36" s="618" t="s">
        <v>316</v>
      </c>
      <c r="CE36" s="619"/>
      <c r="CF36" s="619"/>
      <c r="CG36" s="619"/>
      <c r="CH36" s="619"/>
      <c r="CI36" s="619"/>
      <c r="CJ36" s="619"/>
      <c r="CK36" s="619"/>
      <c r="CL36" s="619"/>
      <c r="CM36" s="619"/>
      <c r="CN36" s="619"/>
      <c r="CO36" s="619"/>
      <c r="CP36" s="619"/>
      <c r="CQ36" s="620"/>
      <c r="CR36" s="621">
        <v>2698711</v>
      </c>
      <c r="CS36" s="622"/>
      <c r="CT36" s="622"/>
      <c r="CU36" s="622"/>
      <c r="CV36" s="622"/>
      <c r="CW36" s="622"/>
      <c r="CX36" s="622"/>
      <c r="CY36" s="623"/>
      <c r="CZ36" s="624">
        <v>10.6</v>
      </c>
      <c r="DA36" s="636"/>
      <c r="DB36" s="636"/>
      <c r="DC36" s="637"/>
      <c r="DD36" s="627">
        <v>2409005</v>
      </c>
      <c r="DE36" s="622"/>
      <c r="DF36" s="622"/>
      <c r="DG36" s="622"/>
      <c r="DH36" s="622"/>
      <c r="DI36" s="622"/>
      <c r="DJ36" s="622"/>
      <c r="DK36" s="623"/>
      <c r="DL36" s="627">
        <v>1795623</v>
      </c>
      <c r="DM36" s="622"/>
      <c r="DN36" s="622"/>
      <c r="DO36" s="622"/>
      <c r="DP36" s="622"/>
      <c r="DQ36" s="622"/>
      <c r="DR36" s="622"/>
      <c r="DS36" s="622"/>
      <c r="DT36" s="622"/>
      <c r="DU36" s="622"/>
      <c r="DV36" s="623"/>
      <c r="DW36" s="624">
        <v>12.1</v>
      </c>
      <c r="DX36" s="636"/>
      <c r="DY36" s="636"/>
      <c r="DZ36" s="636"/>
      <c r="EA36" s="636"/>
      <c r="EB36" s="636"/>
      <c r="EC36" s="648"/>
    </row>
    <row r="37" spans="2:133" ht="11.25" customHeight="1" x14ac:dyDescent="0.15">
      <c r="B37" s="618" t="s">
        <v>317</v>
      </c>
      <c r="C37" s="619"/>
      <c r="D37" s="619"/>
      <c r="E37" s="619"/>
      <c r="F37" s="619"/>
      <c r="G37" s="619"/>
      <c r="H37" s="619"/>
      <c r="I37" s="619"/>
      <c r="J37" s="619"/>
      <c r="K37" s="619"/>
      <c r="L37" s="619"/>
      <c r="M37" s="619"/>
      <c r="N37" s="619"/>
      <c r="O37" s="619"/>
      <c r="P37" s="619"/>
      <c r="Q37" s="620"/>
      <c r="R37" s="621">
        <v>533719</v>
      </c>
      <c r="S37" s="622"/>
      <c r="T37" s="622"/>
      <c r="U37" s="622"/>
      <c r="V37" s="622"/>
      <c r="W37" s="622"/>
      <c r="X37" s="622"/>
      <c r="Y37" s="623"/>
      <c r="Z37" s="659">
        <v>2</v>
      </c>
      <c r="AA37" s="659"/>
      <c r="AB37" s="659"/>
      <c r="AC37" s="659"/>
      <c r="AD37" s="660">
        <v>5788</v>
      </c>
      <c r="AE37" s="660"/>
      <c r="AF37" s="660"/>
      <c r="AG37" s="660"/>
      <c r="AH37" s="660"/>
      <c r="AI37" s="660"/>
      <c r="AJ37" s="660"/>
      <c r="AK37" s="660"/>
      <c r="AL37" s="624">
        <v>0</v>
      </c>
      <c r="AM37" s="625"/>
      <c r="AN37" s="625"/>
      <c r="AO37" s="661"/>
      <c r="AQ37" s="654" t="s">
        <v>318</v>
      </c>
      <c r="AR37" s="655"/>
      <c r="AS37" s="655"/>
      <c r="AT37" s="655"/>
      <c r="AU37" s="655"/>
      <c r="AV37" s="655"/>
      <c r="AW37" s="655"/>
      <c r="AX37" s="655"/>
      <c r="AY37" s="656"/>
      <c r="AZ37" s="621">
        <v>224268</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91388</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1453085</v>
      </c>
      <c r="CS37" s="634"/>
      <c r="CT37" s="634"/>
      <c r="CU37" s="634"/>
      <c r="CV37" s="634"/>
      <c r="CW37" s="634"/>
      <c r="CX37" s="634"/>
      <c r="CY37" s="635"/>
      <c r="CZ37" s="624">
        <v>5.7</v>
      </c>
      <c r="DA37" s="636"/>
      <c r="DB37" s="636"/>
      <c r="DC37" s="637"/>
      <c r="DD37" s="627">
        <v>1453049</v>
      </c>
      <c r="DE37" s="634"/>
      <c r="DF37" s="634"/>
      <c r="DG37" s="634"/>
      <c r="DH37" s="634"/>
      <c r="DI37" s="634"/>
      <c r="DJ37" s="634"/>
      <c r="DK37" s="635"/>
      <c r="DL37" s="627">
        <v>1361185</v>
      </c>
      <c r="DM37" s="634"/>
      <c r="DN37" s="634"/>
      <c r="DO37" s="634"/>
      <c r="DP37" s="634"/>
      <c r="DQ37" s="634"/>
      <c r="DR37" s="634"/>
      <c r="DS37" s="634"/>
      <c r="DT37" s="634"/>
      <c r="DU37" s="634"/>
      <c r="DV37" s="635"/>
      <c r="DW37" s="624">
        <v>9.1999999999999993</v>
      </c>
      <c r="DX37" s="636"/>
      <c r="DY37" s="636"/>
      <c r="DZ37" s="636"/>
      <c r="EA37" s="636"/>
      <c r="EB37" s="636"/>
      <c r="EC37" s="648"/>
    </row>
    <row r="38" spans="2:133" ht="11.25" customHeight="1" x14ac:dyDescent="0.15">
      <c r="B38" s="618" t="s">
        <v>321</v>
      </c>
      <c r="C38" s="619"/>
      <c r="D38" s="619"/>
      <c r="E38" s="619"/>
      <c r="F38" s="619"/>
      <c r="G38" s="619"/>
      <c r="H38" s="619"/>
      <c r="I38" s="619"/>
      <c r="J38" s="619"/>
      <c r="K38" s="619"/>
      <c r="L38" s="619"/>
      <c r="M38" s="619"/>
      <c r="N38" s="619"/>
      <c r="O38" s="619"/>
      <c r="P38" s="619"/>
      <c r="Q38" s="620"/>
      <c r="R38" s="621">
        <v>1205000</v>
      </c>
      <c r="S38" s="622"/>
      <c r="T38" s="622"/>
      <c r="U38" s="622"/>
      <c r="V38" s="622"/>
      <c r="W38" s="622"/>
      <c r="X38" s="622"/>
      <c r="Y38" s="623"/>
      <c r="Z38" s="659">
        <v>4.5999999999999996</v>
      </c>
      <c r="AA38" s="659"/>
      <c r="AB38" s="659"/>
      <c r="AC38" s="659"/>
      <c r="AD38" s="660" t="s">
        <v>121</v>
      </c>
      <c r="AE38" s="660"/>
      <c r="AF38" s="660"/>
      <c r="AG38" s="660"/>
      <c r="AH38" s="660"/>
      <c r="AI38" s="660"/>
      <c r="AJ38" s="660"/>
      <c r="AK38" s="660"/>
      <c r="AL38" s="624" t="s">
        <v>121</v>
      </c>
      <c r="AM38" s="625"/>
      <c r="AN38" s="625"/>
      <c r="AO38" s="661"/>
      <c r="AQ38" s="654" t="s">
        <v>322</v>
      </c>
      <c r="AR38" s="655"/>
      <c r="AS38" s="655"/>
      <c r="AT38" s="655"/>
      <c r="AU38" s="655"/>
      <c r="AV38" s="655"/>
      <c r="AW38" s="655"/>
      <c r="AX38" s="655"/>
      <c r="AY38" s="656"/>
      <c r="AZ38" s="621">
        <v>209468</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11131</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2476862</v>
      </c>
      <c r="CS38" s="622"/>
      <c r="CT38" s="622"/>
      <c r="CU38" s="622"/>
      <c r="CV38" s="622"/>
      <c r="CW38" s="622"/>
      <c r="CX38" s="622"/>
      <c r="CY38" s="623"/>
      <c r="CZ38" s="624">
        <v>9.6999999999999993</v>
      </c>
      <c r="DA38" s="636"/>
      <c r="DB38" s="636"/>
      <c r="DC38" s="637"/>
      <c r="DD38" s="627">
        <v>1944982</v>
      </c>
      <c r="DE38" s="622"/>
      <c r="DF38" s="622"/>
      <c r="DG38" s="622"/>
      <c r="DH38" s="622"/>
      <c r="DI38" s="622"/>
      <c r="DJ38" s="622"/>
      <c r="DK38" s="623"/>
      <c r="DL38" s="627">
        <v>1932880</v>
      </c>
      <c r="DM38" s="622"/>
      <c r="DN38" s="622"/>
      <c r="DO38" s="622"/>
      <c r="DP38" s="622"/>
      <c r="DQ38" s="622"/>
      <c r="DR38" s="622"/>
      <c r="DS38" s="622"/>
      <c r="DT38" s="622"/>
      <c r="DU38" s="622"/>
      <c r="DV38" s="623"/>
      <c r="DW38" s="624">
        <v>13</v>
      </c>
      <c r="DX38" s="636"/>
      <c r="DY38" s="636"/>
      <c r="DZ38" s="636"/>
      <c r="EA38" s="636"/>
      <c r="EB38" s="636"/>
      <c r="EC38" s="648"/>
    </row>
    <row r="39" spans="2:133" ht="11.25" customHeight="1" x14ac:dyDescent="0.15">
      <c r="B39" s="618" t="s">
        <v>325</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326</v>
      </c>
      <c r="AR39" s="655"/>
      <c r="AS39" s="655"/>
      <c r="AT39" s="655"/>
      <c r="AU39" s="655"/>
      <c r="AV39" s="655"/>
      <c r="AW39" s="655"/>
      <c r="AX39" s="655"/>
      <c r="AY39" s="656"/>
      <c r="AZ39" s="621" t="s">
        <v>121</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16703</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229318</v>
      </c>
      <c r="CS39" s="634"/>
      <c r="CT39" s="634"/>
      <c r="CU39" s="634"/>
      <c r="CV39" s="634"/>
      <c r="CW39" s="634"/>
      <c r="CX39" s="634"/>
      <c r="CY39" s="635"/>
      <c r="CZ39" s="624">
        <v>0.9</v>
      </c>
      <c r="DA39" s="636"/>
      <c r="DB39" s="636"/>
      <c r="DC39" s="637"/>
      <c r="DD39" s="627">
        <v>144056</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329</v>
      </c>
      <c r="C40" s="619"/>
      <c r="D40" s="619"/>
      <c r="E40" s="619"/>
      <c r="F40" s="619"/>
      <c r="G40" s="619"/>
      <c r="H40" s="619"/>
      <c r="I40" s="619"/>
      <c r="J40" s="619"/>
      <c r="K40" s="619"/>
      <c r="L40" s="619"/>
      <c r="M40" s="619"/>
      <c r="N40" s="619"/>
      <c r="O40" s="619"/>
      <c r="P40" s="619"/>
      <c r="Q40" s="620"/>
      <c r="R40" s="621">
        <v>56000</v>
      </c>
      <c r="S40" s="622"/>
      <c r="T40" s="622"/>
      <c r="U40" s="622"/>
      <c r="V40" s="622"/>
      <c r="W40" s="622"/>
      <c r="X40" s="622"/>
      <c r="Y40" s="623"/>
      <c r="Z40" s="659">
        <v>0.2</v>
      </c>
      <c r="AA40" s="659"/>
      <c r="AB40" s="659"/>
      <c r="AC40" s="659"/>
      <c r="AD40" s="660" t="s">
        <v>121</v>
      </c>
      <c r="AE40" s="660"/>
      <c r="AF40" s="660"/>
      <c r="AG40" s="660"/>
      <c r="AH40" s="660"/>
      <c r="AI40" s="660"/>
      <c r="AJ40" s="660"/>
      <c r="AK40" s="660"/>
      <c r="AL40" s="624" t="s">
        <v>121</v>
      </c>
      <c r="AM40" s="625"/>
      <c r="AN40" s="625"/>
      <c r="AO40" s="661"/>
      <c r="AQ40" s="654" t="s">
        <v>330</v>
      </c>
      <c r="AR40" s="655"/>
      <c r="AS40" s="655"/>
      <c r="AT40" s="655"/>
      <c r="AU40" s="655"/>
      <c r="AV40" s="655"/>
      <c r="AW40" s="655"/>
      <c r="AX40" s="655"/>
      <c r="AY40" s="656"/>
      <c r="AZ40" s="621" t="s">
        <v>121</v>
      </c>
      <c r="BA40" s="622"/>
      <c r="BB40" s="622"/>
      <c r="BC40" s="622"/>
      <c r="BD40" s="634"/>
      <c r="BE40" s="634"/>
      <c r="BF40" s="657"/>
      <c r="BG40" s="662" t="s">
        <v>331</v>
      </c>
      <c r="BH40" s="663"/>
      <c r="BI40" s="663"/>
      <c r="BJ40" s="663"/>
      <c r="BK40" s="663"/>
      <c r="BL40" s="211"/>
      <c r="BM40" s="619" t="s">
        <v>332</v>
      </c>
      <c r="BN40" s="619"/>
      <c r="BO40" s="619"/>
      <c r="BP40" s="619"/>
      <c r="BQ40" s="619"/>
      <c r="BR40" s="619"/>
      <c r="BS40" s="619"/>
      <c r="BT40" s="619"/>
      <c r="BU40" s="620"/>
      <c r="BV40" s="621">
        <v>98</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v>93006</v>
      </c>
      <c r="CS40" s="622"/>
      <c r="CT40" s="622"/>
      <c r="CU40" s="622"/>
      <c r="CV40" s="622"/>
      <c r="CW40" s="622"/>
      <c r="CX40" s="622"/>
      <c r="CY40" s="623"/>
      <c r="CZ40" s="624">
        <v>0.4</v>
      </c>
      <c r="DA40" s="636"/>
      <c r="DB40" s="636"/>
      <c r="DC40" s="637"/>
      <c r="DD40" s="627">
        <v>545</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15">
      <c r="B41" s="602" t="s">
        <v>334</v>
      </c>
      <c r="C41" s="603"/>
      <c r="D41" s="603"/>
      <c r="E41" s="603"/>
      <c r="F41" s="603"/>
      <c r="G41" s="603"/>
      <c r="H41" s="603"/>
      <c r="I41" s="603"/>
      <c r="J41" s="603"/>
      <c r="K41" s="603"/>
      <c r="L41" s="603"/>
      <c r="M41" s="603"/>
      <c r="N41" s="603"/>
      <c r="O41" s="603"/>
      <c r="P41" s="603"/>
      <c r="Q41" s="604"/>
      <c r="R41" s="605">
        <v>26185096</v>
      </c>
      <c r="S41" s="646"/>
      <c r="T41" s="646"/>
      <c r="U41" s="646"/>
      <c r="V41" s="646"/>
      <c r="W41" s="646"/>
      <c r="X41" s="646"/>
      <c r="Y41" s="649"/>
      <c r="Z41" s="650">
        <v>100</v>
      </c>
      <c r="AA41" s="650"/>
      <c r="AB41" s="650"/>
      <c r="AC41" s="650"/>
      <c r="AD41" s="651">
        <v>14784439</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648613</v>
      </c>
      <c r="BA41" s="622"/>
      <c r="BB41" s="622"/>
      <c r="BC41" s="622"/>
      <c r="BD41" s="634"/>
      <c r="BE41" s="634"/>
      <c r="BF41" s="657"/>
      <c r="BG41" s="662"/>
      <c r="BH41" s="663"/>
      <c r="BI41" s="663"/>
      <c r="BJ41" s="663"/>
      <c r="BK41" s="663"/>
      <c r="BL41" s="211"/>
      <c r="BM41" s="619" t="s">
        <v>336</v>
      </c>
      <c r="BN41" s="619"/>
      <c r="BO41" s="619"/>
      <c r="BP41" s="619"/>
      <c r="BQ41" s="619"/>
      <c r="BR41" s="619"/>
      <c r="BS41" s="619"/>
      <c r="BT41" s="619"/>
      <c r="BU41" s="620"/>
      <c r="BV41" s="621" t="s">
        <v>121</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338</v>
      </c>
      <c r="AR42" s="667"/>
      <c r="AS42" s="667"/>
      <c r="AT42" s="667"/>
      <c r="AU42" s="667"/>
      <c r="AV42" s="667"/>
      <c r="AW42" s="667"/>
      <c r="AX42" s="667"/>
      <c r="AY42" s="668"/>
      <c r="AZ42" s="605">
        <v>1828249</v>
      </c>
      <c r="BA42" s="646"/>
      <c r="BB42" s="646"/>
      <c r="BC42" s="646"/>
      <c r="BD42" s="606"/>
      <c r="BE42" s="606"/>
      <c r="BF42" s="669"/>
      <c r="BG42" s="664"/>
      <c r="BH42" s="665"/>
      <c r="BI42" s="665"/>
      <c r="BJ42" s="665"/>
      <c r="BK42" s="665"/>
      <c r="BL42" s="212"/>
      <c r="BM42" s="603" t="s">
        <v>339</v>
      </c>
      <c r="BN42" s="603"/>
      <c r="BO42" s="603"/>
      <c r="BP42" s="603"/>
      <c r="BQ42" s="603"/>
      <c r="BR42" s="603"/>
      <c r="BS42" s="603"/>
      <c r="BT42" s="603"/>
      <c r="BU42" s="604"/>
      <c r="BV42" s="605">
        <v>345</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1479853</v>
      </c>
      <c r="CS42" s="634"/>
      <c r="CT42" s="634"/>
      <c r="CU42" s="634"/>
      <c r="CV42" s="634"/>
      <c r="CW42" s="634"/>
      <c r="CX42" s="634"/>
      <c r="CY42" s="635"/>
      <c r="CZ42" s="624">
        <v>5.8</v>
      </c>
      <c r="DA42" s="636"/>
      <c r="DB42" s="636"/>
      <c r="DC42" s="637"/>
      <c r="DD42" s="627">
        <v>267271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341</v>
      </c>
      <c r="CD43" s="618" t="s">
        <v>342</v>
      </c>
      <c r="CE43" s="619"/>
      <c r="CF43" s="619"/>
      <c r="CG43" s="619"/>
      <c r="CH43" s="619"/>
      <c r="CI43" s="619"/>
      <c r="CJ43" s="619"/>
      <c r="CK43" s="619"/>
      <c r="CL43" s="619"/>
      <c r="CM43" s="619"/>
      <c r="CN43" s="619"/>
      <c r="CO43" s="619"/>
      <c r="CP43" s="619"/>
      <c r="CQ43" s="620"/>
      <c r="CR43" s="621">
        <v>140040</v>
      </c>
      <c r="CS43" s="634"/>
      <c r="CT43" s="634"/>
      <c r="CU43" s="634"/>
      <c r="CV43" s="634"/>
      <c r="CW43" s="634"/>
      <c r="CX43" s="634"/>
      <c r="CY43" s="635"/>
      <c r="CZ43" s="624">
        <v>0.6</v>
      </c>
      <c r="DA43" s="636"/>
      <c r="DB43" s="636"/>
      <c r="DC43" s="637"/>
      <c r="DD43" s="627">
        <v>119917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1479853</v>
      </c>
      <c r="CS44" s="622"/>
      <c r="CT44" s="622"/>
      <c r="CU44" s="622"/>
      <c r="CV44" s="622"/>
      <c r="CW44" s="622"/>
      <c r="CX44" s="622"/>
      <c r="CY44" s="623"/>
      <c r="CZ44" s="624">
        <v>5.8</v>
      </c>
      <c r="DA44" s="625"/>
      <c r="DB44" s="625"/>
      <c r="DC44" s="626"/>
      <c r="DD44" s="627">
        <v>267271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614312</v>
      </c>
      <c r="CS45" s="634"/>
      <c r="CT45" s="634"/>
      <c r="CU45" s="634"/>
      <c r="CV45" s="634"/>
      <c r="CW45" s="634"/>
      <c r="CX45" s="634"/>
      <c r="CY45" s="635"/>
      <c r="CZ45" s="624">
        <v>2.4</v>
      </c>
      <c r="DA45" s="636"/>
      <c r="DB45" s="636"/>
      <c r="DC45" s="637"/>
      <c r="DD45" s="627">
        <v>14552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347</v>
      </c>
      <c r="CG46" s="619"/>
      <c r="CH46" s="619"/>
      <c r="CI46" s="619"/>
      <c r="CJ46" s="619"/>
      <c r="CK46" s="619"/>
      <c r="CL46" s="619"/>
      <c r="CM46" s="619"/>
      <c r="CN46" s="619"/>
      <c r="CO46" s="619"/>
      <c r="CP46" s="619"/>
      <c r="CQ46" s="620"/>
      <c r="CR46" s="621">
        <v>848996</v>
      </c>
      <c r="CS46" s="622"/>
      <c r="CT46" s="622"/>
      <c r="CU46" s="622"/>
      <c r="CV46" s="622"/>
      <c r="CW46" s="622"/>
      <c r="CX46" s="622"/>
      <c r="CY46" s="623"/>
      <c r="CZ46" s="624">
        <v>3.3</v>
      </c>
      <c r="DA46" s="625"/>
      <c r="DB46" s="625"/>
      <c r="DC46" s="626"/>
      <c r="DD46" s="627">
        <v>250974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348</v>
      </c>
      <c r="CG47" s="619"/>
      <c r="CH47" s="619"/>
      <c r="CI47" s="619"/>
      <c r="CJ47" s="619"/>
      <c r="CK47" s="619"/>
      <c r="CL47" s="619"/>
      <c r="CM47" s="619"/>
      <c r="CN47" s="619"/>
      <c r="CO47" s="619"/>
      <c r="CP47" s="619"/>
      <c r="CQ47" s="620"/>
      <c r="CR47" s="621" t="s">
        <v>121</v>
      </c>
      <c r="CS47" s="634"/>
      <c r="CT47" s="634"/>
      <c r="CU47" s="634"/>
      <c r="CV47" s="634"/>
      <c r="CW47" s="634"/>
      <c r="CX47" s="634"/>
      <c r="CY47" s="635"/>
      <c r="CZ47" s="624" t="s">
        <v>121</v>
      </c>
      <c r="DA47" s="636"/>
      <c r="DB47" s="636"/>
      <c r="DC47" s="637"/>
      <c r="DD47" s="627" t="s">
        <v>121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349</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350</v>
      </c>
      <c r="CE49" s="603"/>
      <c r="CF49" s="603"/>
      <c r="CG49" s="603"/>
      <c r="CH49" s="603"/>
      <c r="CI49" s="603"/>
      <c r="CJ49" s="603"/>
      <c r="CK49" s="603"/>
      <c r="CL49" s="603"/>
      <c r="CM49" s="603"/>
      <c r="CN49" s="603"/>
      <c r="CO49" s="603"/>
      <c r="CP49" s="603"/>
      <c r="CQ49" s="604"/>
      <c r="CR49" s="605">
        <v>25414263</v>
      </c>
      <c r="CS49" s="606"/>
      <c r="CT49" s="606"/>
      <c r="CU49" s="606"/>
      <c r="CV49" s="606"/>
      <c r="CW49" s="606"/>
      <c r="CX49" s="606"/>
      <c r="CY49" s="607"/>
      <c r="CZ49" s="608">
        <v>100</v>
      </c>
      <c r="DA49" s="609"/>
      <c r="DB49" s="609"/>
      <c r="DC49" s="610"/>
      <c r="DD49" s="611">
        <v>16960137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91pQyYdo9jaA6uyxDnKKcN5oirz8t6NX1zf1rZWzvPDYuqRAtsqxX7Y2TlyADNknn2pBuy8S5ScoRVxf2JY9nA==" saltValue="A6H9ncZAIEQu9m0TkSQ8h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352</v>
      </c>
      <c r="DK2" s="1092"/>
      <c r="DL2" s="1092"/>
      <c r="DM2" s="1092"/>
      <c r="DN2" s="1092"/>
      <c r="DO2" s="1093"/>
      <c r="DP2" s="216"/>
      <c r="DQ2" s="1091" t="s">
        <v>353</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20"/>
      <c r="BA5" s="220"/>
      <c r="BB5" s="220"/>
      <c r="BC5" s="220"/>
      <c r="BD5" s="220"/>
      <c r="BE5" s="221"/>
      <c r="BF5" s="221"/>
      <c r="BG5" s="221"/>
      <c r="BH5" s="221"/>
      <c r="BI5" s="221"/>
      <c r="BJ5" s="221"/>
      <c r="BK5" s="221"/>
      <c r="BL5" s="221"/>
      <c r="BM5" s="221"/>
      <c r="BN5" s="221"/>
      <c r="BO5" s="221"/>
      <c r="BP5" s="221"/>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373</v>
      </c>
      <c r="C7" s="1048"/>
      <c r="D7" s="1048"/>
      <c r="E7" s="1048"/>
      <c r="F7" s="1048"/>
      <c r="G7" s="1048"/>
      <c r="H7" s="1048"/>
      <c r="I7" s="1048"/>
      <c r="J7" s="1048"/>
      <c r="K7" s="1048"/>
      <c r="L7" s="1048"/>
      <c r="M7" s="1048"/>
      <c r="N7" s="1048"/>
      <c r="O7" s="1048"/>
      <c r="P7" s="1049"/>
      <c r="Q7" s="1102">
        <v>26206</v>
      </c>
      <c r="R7" s="1103"/>
      <c r="S7" s="1103"/>
      <c r="T7" s="1103"/>
      <c r="U7" s="1103"/>
      <c r="V7" s="1103">
        <v>25435</v>
      </c>
      <c r="W7" s="1103"/>
      <c r="X7" s="1103"/>
      <c r="Y7" s="1103"/>
      <c r="Z7" s="1103"/>
      <c r="AA7" s="1103">
        <v>771</v>
      </c>
      <c r="AB7" s="1103"/>
      <c r="AC7" s="1103"/>
      <c r="AD7" s="1103"/>
      <c r="AE7" s="1104"/>
      <c r="AF7" s="1105">
        <v>751</v>
      </c>
      <c r="AG7" s="1106"/>
      <c r="AH7" s="1106"/>
      <c r="AI7" s="1106"/>
      <c r="AJ7" s="1107"/>
      <c r="AK7" s="1108">
        <v>31</v>
      </c>
      <c r="AL7" s="1109"/>
      <c r="AM7" s="1109"/>
      <c r="AN7" s="1109"/>
      <c r="AO7" s="1109"/>
      <c r="AP7" s="1109">
        <v>17907</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374</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375</v>
      </c>
      <c r="B23" s="937" t="s">
        <v>376</v>
      </c>
      <c r="C23" s="938"/>
      <c r="D23" s="938"/>
      <c r="E23" s="938"/>
      <c r="F23" s="938"/>
      <c r="G23" s="938"/>
      <c r="H23" s="938"/>
      <c r="I23" s="938"/>
      <c r="J23" s="938"/>
      <c r="K23" s="938"/>
      <c r="L23" s="938"/>
      <c r="M23" s="938"/>
      <c r="N23" s="938"/>
      <c r="O23" s="938"/>
      <c r="P23" s="948"/>
      <c r="Q23" s="1067">
        <v>26206</v>
      </c>
      <c r="R23" s="1061"/>
      <c r="S23" s="1061"/>
      <c r="T23" s="1061"/>
      <c r="U23" s="1061"/>
      <c r="V23" s="1061">
        <v>25435</v>
      </c>
      <c r="W23" s="1061"/>
      <c r="X23" s="1061"/>
      <c r="Y23" s="1061"/>
      <c r="Z23" s="1061"/>
      <c r="AA23" s="1061">
        <v>771</v>
      </c>
      <c r="AB23" s="1061"/>
      <c r="AC23" s="1061"/>
      <c r="AD23" s="1061"/>
      <c r="AE23" s="1068"/>
      <c r="AF23" s="1069">
        <v>751</v>
      </c>
      <c r="AG23" s="1061"/>
      <c r="AH23" s="1061"/>
      <c r="AI23" s="1061"/>
      <c r="AJ23" s="1070"/>
      <c r="AK23" s="1071"/>
      <c r="AL23" s="1072"/>
      <c r="AM23" s="1072"/>
      <c r="AN23" s="1072"/>
      <c r="AO23" s="1072"/>
      <c r="AP23" s="1061">
        <v>17907</v>
      </c>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377</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378</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356</v>
      </c>
      <c r="B26" s="996"/>
      <c r="C26" s="996"/>
      <c r="D26" s="996"/>
      <c r="E26" s="996"/>
      <c r="F26" s="996"/>
      <c r="G26" s="996"/>
      <c r="H26" s="996"/>
      <c r="I26" s="996"/>
      <c r="J26" s="996"/>
      <c r="K26" s="996"/>
      <c r="L26" s="996"/>
      <c r="M26" s="996"/>
      <c r="N26" s="996"/>
      <c r="O26" s="996"/>
      <c r="P26" s="997"/>
      <c r="Q26" s="1001" t="s">
        <v>379</v>
      </c>
      <c r="R26" s="1002"/>
      <c r="S26" s="1002"/>
      <c r="T26" s="1002"/>
      <c r="U26" s="1003"/>
      <c r="V26" s="1001" t="s">
        <v>380</v>
      </c>
      <c r="W26" s="1002"/>
      <c r="X26" s="1002"/>
      <c r="Y26" s="1002"/>
      <c r="Z26" s="1003"/>
      <c r="AA26" s="1001" t="s">
        <v>381</v>
      </c>
      <c r="AB26" s="1002"/>
      <c r="AC26" s="1002"/>
      <c r="AD26" s="1002"/>
      <c r="AE26" s="1002"/>
      <c r="AF26" s="1055" t="s">
        <v>382</v>
      </c>
      <c r="AG26" s="1008"/>
      <c r="AH26" s="1008"/>
      <c r="AI26" s="1008"/>
      <c r="AJ26" s="1056"/>
      <c r="AK26" s="1002" t="s">
        <v>383</v>
      </c>
      <c r="AL26" s="1002"/>
      <c r="AM26" s="1002"/>
      <c r="AN26" s="1002"/>
      <c r="AO26" s="1003"/>
      <c r="AP26" s="1001" t="s">
        <v>384</v>
      </c>
      <c r="AQ26" s="1002"/>
      <c r="AR26" s="1002"/>
      <c r="AS26" s="1002"/>
      <c r="AT26" s="1003"/>
      <c r="AU26" s="1001" t="s">
        <v>385</v>
      </c>
      <c r="AV26" s="1002"/>
      <c r="AW26" s="1002"/>
      <c r="AX26" s="1002"/>
      <c r="AY26" s="1003"/>
      <c r="AZ26" s="1001" t="s">
        <v>386</v>
      </c>
      <c r="BA26" s="1002"/>
      <c r="BB26" s="1002"/>
      <c r="BC26" s="1002"/>
      <c r="BD26" s="1003"/>
      <c r="BE26" s="1001" t="s">
        <v>363</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387</v>
      </c>
      <c r="C28" s="1048"/>
      <c r="D28" s="1048"/>
      <c r="E28" s="1048"/>
      <c r="F28" s="1048"/>
      <c r="G28" s="1048"/>
      <c r="H28" s="1048"/>
      <c r="I28" s="1048"/>
      <c r="J28" s="1048"/>
      <c r="K28" s="1048"/>
      <c r="L28" s="1048"/>
      <c r="M28" s="1048"/>
      <c r="N28" s="1048"/>
      <c r="O28" s="1048"/>
      <c r="P28" s="1049"/>
      <c r="Q28" s="1050">
        <v>8295</v>
      </c>
      <c r="R28" s="1051"/>
      <c r="S28" s="1051"/>
      <c r="T28" s="1051"/>
      <c r="U28" s="1051"/>
      <c r="V28" s="1051">
        <v>8184</v>
      </c>
      <c r="W28" s="1051"/>
      <c r="X28" s="1051"/>
      <c r="Y28" s="1051"/>
      <c r="Z28" s="1051"/>
      <c r="AA28" s="1051">
        <v>112</v>
      </c>
      <c r="AB28" s="1051"/>
      <c r="AC28" s="1051"/>
      <c r="AD28" s="1051"/>
      <c r="AE28" s="1052"/>
      <c r="AF28" s="1053">
        <v>112</v>
      </c>
      <c r="AG28" s="1051"/>
      <c r="AH28" s="1051"/>
      <c r="AI28" s="1051"/>
      <c r="AJ28" s="1054"/>
      <c r="AK28" s="1042">
        <v>541</v>
      </c>
      <c r="AL28" s="1043"/>
      <c r="AM28" s="1043"/>
      <c r="AN28" s="1043"/>
      <c r="AO28" s="1043"/>
      <c r="AP28" s="1043" t="s">
        <v>546</v>
      </c>
      <c r="AQ28" s="1043"/>
      <c r="AR28" s="1043"/>
      <c r="AS28" s="1043"/>
      <c r="AT28" s="1043"/>
      <c r="AU28" s="1043">
        <v>0</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388</v>
      </c>
      <c r="C29" s="1031"/>
      <c r="D29" s="1031"/>
      <c r="E29" s="1031"/>
      <c r="F29" s="1031"/>
      <c r="G29" s="1031"/>
      <c r="H29" s="1031"/>
      <c r="I29" s="1031"/>
      <c r="J29" s="1031"/>
      <c r="K29" s="1031"/>
      <c r="L29" s="1031"/>
      <c r="M29" s="1031"/>
      <c r="N29" s="1031"/>
      <c r="O29" s="1031"/>
      <c r="P29" s="1032"/>
      <c r="Q29" s="1038">
        <v>985</v>
      </c>
      <c r="R29" s="1039"/>
      <c r="S29" s="1039"/>
      <c r="T29" s="1039"/>
      <c r="U29" s="1039"/>
      <c r="V29" s="1039">
        <v>982</v>
      </c>
      <c r="W29" s="1039"/>
      <c r="X29" s="1039"/>
      <c r="Y29" s="1039"/>
      <c r="Z29" s="1039"/>
      <c r="AA29" s="1039">
        <v>3</v>
      </c>
      <c r="AB29" s="1039"/>
      <c r="AC29" s="1039"/>
      <c r="AD29" s="1039"/>
      <c r="AE29" s="1040"/>
      <c r="AF29" s="1035">
        <v>3</v>
      </c>
      <c r="AG29" s="1036"/>
      <c r="AH29" s="1036"/>
      <c r="AI29" s="1036"/>
      <c r="AJ29" s="1037"/>
      <c r="AK29" s="980">
        <v>185</v>
      </c>
      <c r="AL29" s="971"/>
      <c r="AM29" s="971"/>
      <c r="AN29" s="971"/>
      <c r="AO29" s="971"/>
      <c r="AP29" s="971" t="s">
        <v>546</v>
      </c>
      <c r="AQ29" s="971"/>
      <c r="AR29" s="971"/>
      <c r="AS29" s="971"/>
      <c r="AT29" s="971"/>
      <c r="AU29" s="971">
        <v>0</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389</v>
      </c>
      <c r="C30" s="1031"/>
      <c r="D30" s="1031"/>
      <c r="E30" s="1031"/>
      <c r="F30" s="1031"/>
      <c r="G30" s="1031"/>
      <c r="H30" s="1031"/>
      <c r="I30" s="1031"/>
      <c r="J30" s="1031"/>
      <c r="K30" s="1031"/>
      <c r="L30" s="1031"/>
      <c r="M30" s="1031"/>
      <c r="N30" s="1031"/>
      <c r="O30" s="1031"/>
      <c r="P30" s="1032"/>
      <c r="Q30" s="1038">
        <v>5796</v>
      </c>
      <c r="R30" s="1039"/>
      <c r="S30" s="1039"/>
      <c r="T30" s="1039"/>
      <c r="U30" s="1039"/>
      <c r="V30" s="1039">
        <v>5388</v>
      </c>
      <c r="W30" s="1039"/>
      <c r="X30" s="1039"/>
      <c r="Y30" s="1039"/>
      <c r="Z30" s="1039"/>
      <c r="AA30" s="1039">
        <v>407</v>
      </c>
      <c r="AB30" s="1039"/>
      <c r="AC30" s="1039"/>
      <c r="AD30" s="1039"/>
      <c r="AE30" s="1040"/>
      <c r="AF30" s="1035">
        <v>407</v>
      </c>
      <c r="AG30" s="1036"/>
      <c r="AH30" s="1036"/>
      <c r="AI30" s="1036"/>
      <c r="AJ30" s="1037"/>
      <c r="AK30" s="980">
        <v>755</v>
      </c>
      <c r="AL30" s="971"/>
      <c r="AM30" s="971"/>
      <c r="AN30" s="971"/>
      <c r="AO30" s="971"/>
      <c r="AP30" s="971" t="s">
        <v>546</v>
      </c>
      <c r="AQ30" s="971"/>
      <c r="AR30" s="971"/>
      <c r="AS30" s="971"/>
      <c r="AT30" s="971"/>
      <c r="AU30" s="971">
        <v>0</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390</v>
      </c>
      <c r="C31" s="1031"/>
      <c r="D31" s="1031"/>
      <c r="E31" s="1031"/>
      <c r="F31" s="1031"/>
      <c r="G31" s="1031"/>
      <c r="H31" s="1031"/>
      <c r="I31" s="1031"/>
      <c r="J31" s="1031"/>
      <c r="K31" s="1031"/>
      <c r="L31" s="1031"/>
      <c r="M31" s="1031"/>
      <c r="N31" s="1031"/>
      <c r="O31" s="1031"/>
      <c r="P31" s="1032"/>
      <c r="Q31" s="1038">
        <v>1149</v>
      </c>
      <c r="R31" s="1039"/>
      <c r="S31" s="1039"/>
      <c r="T31" s="1039"/>
      <c r="U31" s="1039"/>
      <c r="V31" s="1039">
        <v>998</v>
      </c>
      <c r="W31" s="1039"/>
      <c r="X31" s="1039"/>
      <c r="Y31" s="1039"/>
      <c r="Z31" s="1039"/>
      <c r="AA31" s="1039">
        <v>151</v>
      </c>
      <c r="AB31" s="1039"/>
      <c r="AC31" s="1039"/>
      <c r="AD31" s="1039"/>
      <c r="AE31" s="1040"/>
      <c r="AF31" s="1035">
        <v>948</v>
      </c>
      <c r="AG31" s="1036"/>
      <c r="AH31" s="1036"/>
      <c r="AI31" s="1036"/>
      <c r="AJ31" s="1037"/>
      <c r="AK31" s="980">
        <v>164</v>
      </c>
      <c r="AL31" s="971"/>
      <c r="AM31" s="971"/>
      <c r="AN31" s="971"/>
      <c r="AO31" s="971"/>
      <c r="AP31" s="971">
        <v>1511</v>
      </c>
      <c r="AQ31" s="971"/>
      <c r="AR31" s="971"/>
      <c r="AS31" s="971"/>
      <c r="AT31" s="971"/>
      <c r="AU31" s="971">
        <v>258</v>
      </c>
      <c r="AV31" s="971"/>
      <c r="AW31" s="971"/>
      <c r="AX31" s="971"/>
      <c r="AY31" s="971"/>
      <c r="AZ31" s="1041" t="s">
        <v>546</v>
      </c>
      <c r="BA31" s="1041"/>
      <c r="BB31" s="1041"/>
      <c r="BC31" s="1041"/>
      <c r="BD31" s="1041"/>
      <c r="BE31" s="972" t="s">
        <v>391</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392</v>
      </c>
      <c r="C32" s="1031"/>
      <c r="D32" s="1031"/>
      <c r="E32" s="1031"/>
      <c r="F32" s="1031"/>
      <c r="G32" s="1031"/>
      <c r="H32" s="1031"/>
      <c r="I32" s="1031"/>
      <c r="J32" s="1031"/>
      <c r="K32" s="1031"/>
      <c r="L32" s="1031"/>
      <c r="M32" s="1031"/>
      <c r="N32" s="1031"/>
      <c r="O32" s="1031"/>
      <c r="P32" s="1032"/>
      <c r="Q32" s="1038">
        <v>734</v>
      </c>
      <c r="R32" s="1039"/>
      <c r="S32" s="1039"/>
      <c r="T32" s="1039"/>
      <c r="U32" s="1039"/>
      <c r="V32" s="1039">
        <v>702</v>
      </c>
      <c r="W32" s="1039"/>
      <c r="X32" s="1039"/>
      <c r="Y32" s="1039"/>
      <c r="Z32" s="1039"/>
      <c r="AA32" s="1039">
        <v>31</v>
      </c>
      <c r="AB32" s="1039"/>
      <c r="AC32" s="1039"/>
      <c r="AD32" s="1039"/>
      <c r="AE32" s="1040"/>
      <c r="AF32" s="1035">
        <v>71</v>
      </c>
      <c r="AG32" s="1036"/>
      <c r="AH32" s="1036"/>
      <c r="AI32" s="1036"/>
      <c r="AJ32" s="1037"/>
      <c r="AK32" s="980">
        <v>168</v>
      </c>
      <c r="AL32" s="971"/>
      <c r="AM32" s="971"/>
      <c r="AN32" s="971"/>
      <c r="AO32" s="971"/>
      <c r="AP32" s="971">
        <v>3321</v>
      </c>
      <c r="AQ32" s="971"/>
      <c r="AR32" s="971"/>
      <c r="AS32" s="971"/>
      <c r="AT32" s="971"/>
      <c r="AU32" s="971">
        <v>2003</v>
      </c>
      <c r="AV32" s="971"/>
      <c r="AW32" s="971"/>
      <c r="AX32" s="971"/>
      <c r="AY32" s="971"/>
      <c r="AZ32" s="1041" t="s">
        <v>546</v>
      </c>
      <c r="BA32" s="1041"/>
      <c r="BB32" s="1041"/>
      <c r="BC32" s="1041"/>
      <c r="BD32" s="1041"/>
      <c r="BE32" s="972" t="s">
        <v>391</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393</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375</v>
      </c>
      <c r="B63" s="937" t="s">
        <v>394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1542</v>
      </c>
      <c r="AG63" s="959"/>
      <c r="AH63" s="959"/>
      <c r="AI63" s="959"/>
      <c r="AJ63" s="1022"/>
      <c r="AK63" s="1023"/>
      <c r="AL63" s="963"/>
      <c r="AM63" s="963"/>
      <c r="AN63" s="963"/>
      <c r="AO63" s="963"/>
      <c r="AP63" s="959">
        <v>4832</v>
      </c>
      <c r="AQ63" s="959"/>
      <c r="AR63" s="959"/>
      <c r="AS63" s="959"/>
      <c r="AT63" s="959"/>
      <c r="AU63" s="959">
        <v>2261</v>
      </c>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396</v>
      </c>
      <c r="B66" s="996"/>
      <c r="C66" s="996"/>
      <c r="D66" s="996"/>
      <c r="E66" s="996"/>
      <c r="F66" s="996"/>
      <c r="G66" s="996"/>
      <c r="H66" s="996"/>
      <c r="I66" s="996"/>
      <c r="J66" s="996"/>
      <c r="K66" s="996"/>
      <c r="L66" s="996"/>
      <c r="M66" s="996"/>
      <c r="N66" s="996"/>
      <c r="O66" s="996"/>
      <c r="P66" s="997"/>
      <c r="Q66" s="1001" t="s">
        <v>379</v>
      </c>
      <c r="R66" s="1002"/>
      <c r="S66" s="1002"/>
      <c r="T66" s="1002"/>
      <c r="U66" s="1003"/>
      <c r="V66" s="1001" t="s">
        <v>380</v>
      </c>
      <c r="W66" s="1002"/>
      <c r="X66" s="1002"/>
      <c r="Y66" s="1002"/>
      <c r="Z66" s="1003"/>
      <c r="AA66" s="1001" t="s">
        <v>381</v>
      </c>
      <c r="AB66" s="1002"/>
      <c r="AC66" s="1002"/>
      <c r="AD66" s="1002"/>
      <c r="AE66" s="1003"/>
      <c r="AF66" s="1007" t="s">
        <v>382</v>
      </c>
      <c r="AG66" s="1008"/>
      <c r="AH66" s="1008"/>
      <c r="AI66" s="1008"/>
      <c r="AJ66" s="1009"/>
      <c r="AK66" s="1001" t="s">
        <v>383</v>
      </c>
      <c r="AL66" s="996"/>
      <c r="AM66" s="996"/>
      <c r="AN66" s="996"/>
      <c r="AO66" s="997"/>
      <c r="AP66" s="1001" t="s">
        <v>384</v>
      </c>
      <c r="AQ66" s="1002"/>
      <c r="AR66" s="1002"/>
      <c r="AS66" s="1002"/>
      <c r="AT66" s="1003"/>
      <c r="AU66" s="1001" t="s">
        <v>397</v>
      </c>
      <c r="AV66" s="1002"/>
      <c r="AW66" s="1002"/>
      <c r="AX66" s="1002"/>
      <c r="AY66" s="1003"/>
      <c r="AZ66" s="1001" t="s">
        <v>363</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547</v>
      </c>
      <c r="C68" s="986"/>
      <c r="D68" s="986"/>
      <c r="E68" s="986"/>
      <c r="F68" s="986"/>
      <c r="G68" s="986"/>
      <c r="H68" s="986"/>
      <c r="I68" s="986"/>
      <c r="J68" s="986"/>
      <c r="K68" s="986"/>
      <c r="L68" s="986"/>
      <c r="M68" s="986"/>
      <c r="N68" s="986"/>
      <c r="O68" s="986"/>
      <c r="P68" s="987"/>
      <c r="Q68" s="988">
        <v>22955</v>
      </c>
      <c r="R68" s="982"/>
      <c r="S68" s="982"/>
      <c r="T68" s="982"/>
      <c r="U68" s="982"/>
      <c r="V68" s="982">
        <v>21287</v>
      </c>
      <c r="W68" s="982"/>
      <c r="X68" s="982"/>
      <c r="Y68" s="982"/>
      <c r="Z68" s="982"/>
      <c r="AA68" s="982">
        <v>1669</v>
      </c>
      <c r="AB68" s="982"/>
      <c r="AC68" s="982"/>
      <c r="AD68" s="982"/>
      <c r="AE68" s="982"/>
      <c r="AF68" s="982">
        <v>1669</v>
      </c>
      <c r="AG68" s="982"/>
      <c r="AH68" s="982"/>
      <c r="AI68" s="982"/>
      <c r="AJ68" s="982"/>
      <c r="AK68" s="982">
        <v>162</v>
      </c>
      <c r="AL68" s="982"/>
      <c r="AM68" s="982"/>
      <c r="AN68" s="982"/>
      <c r="AO68" s="982"/>
      <c r="AP68" s="982" t="s">
        <v>548</v>
      </c>
      <c r="AQ68" s="982"/>
      <c r="AR68" s="982"/>
      <c r="AS68" s="982"/>
      <c r="AT68" s="982"/>
      <c r="AU68" s="982" t="s">
        <v>548</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549</v>
      </c>
      <c r="C69" s="975"/>
      <c r="D69" s="975"/>
      <c r="E69" s="975"/>
      <c r="F69" s="975"/>
      <c r="G69" s="975"/>
      <c r="H69" s="975"/>
      <c r="I69" s="975"/>
      <c r="J69" s="975"/>
      <c r="K69" s="975"/>
      <c r="L69" s="975"/>
      <c r="M69" s="975"/>
      <c r="N69" s="975"/>
      <c r="O69" s="975"/>
      <c r="P69" s="976"/>
      <c r="Q69" s="977">
        <v>167</v>
      </c>
      <c r="R69" s="971"/>
      <c r="S69" s="971"/>
      <c r="T69" s="971"/>
      <c r="U69" s="971"/>
      <c r="V69" s="971">
        <v>117</v>
      </c>
      <c r="W69" s="971"/>
      <c r="X69" s="971"/>
      <c r="Y69" s="971"/>
      <c r="Z69" s="971"/>
      <c r="AA69" s="971">
        <v>50</v>
      </c>
      <c r="AB69" s="971"/>
      <c r="AC69" s="971"/>
      <c r="AD69" s="971"/>
      <c r="AE69" s="971"/>
      <c r="AF69" s="971">
        <v>50</v>
      </c>
      <c r="AG69" s="971"/>
      <c r="AH69" s="971"/>
      <c r="AI69" s="971"/>
      <c r="AJ69" s="971"/>
      <c r="AK69" s="971" t="s">
        <v>548</v>
      </c>
      <c r="AL69" s="971"/>
      <c r="AM69" s="971"/>
      <c r="AN69" s="971"/>
      <c r="AO69" s="971"/>
      <c r="AP69" s="971" t="s">
        <v>548</v>
      </c>
      <c r="AQ69" s="971"/>
      <c r="AR69" s="971"/>
      <c r="AS69" s="971"/>
      <c r="AT69" s="971"/>
      <c r="AU69" s="971" t="s">
        <v>548</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550</v>
      </c>
      <c r="C70" s="975"/>
      <c r="D70" s="975"/>
      <c r="E70" s="975"/>
      <c r="F70" s="975"/>
      <c r="G70" s="975"/>
      <c r="H70" s="975"/>
      <c r="I70" s="975"/>
      <c r="J70" s="975"/>
      <c r="K70" s="975"/>
      <c r="L70" s="975"/>
      <c r="M70" s="975"/>
      <c r="N70" s="975"/>
      <c r="O70" s="975"/>
      <c r="P70" s="976"/>
      <c r="Q70" s="977">
        <v>104</v>
      </c>
      <c r="R70" s="971"/>
      <c r="S70" s="971"/>
      <c r="T70" s="971"/>
      <c r="U70" s="971"/>
      <c r="V70" s="971">
        <v>98</v>
      </c>
      <c r="W70" s="971"/>
      <c r="X70" s="971"/>
      <c r="Y70" s="971"/>
      <c r="Z70" s="971"/>
      <c r="AA70" s="971">
        <v>6</v>
      </c>
      <c r="AB70" s="971"/>
      <c r="AC70" s="971"/>
      <c r="AD70" s="971"/>
      <c r="AE70" s="971"/>
      <c r="AF70" s="971">
        <v>6</v>
      </c>
      <c r="AG70" s="971"/>
      <c r="AH70" s="971"/>
      <c r="AI70" s="971"/>
      <c r="AJ70" s="971"/>
      <c r="AK70" s="971">
        <v>2</v>
      </c>
      <c r="AL70" s="971"/>
      <c r="AM70" s="971"/>
      <c r="AN70" s="971"/>
      <c r="AO70" s="971"/>
      <c r="AP70" s="971" t="s">
        <v>548</v>
      </c>
      <c r="AQ70" s="971"/>
      <c r="AR70" s="971"/>
      <c r="AS70" s="971"/>
      <c r="AT70" s="971"/>
      <c r="AU70" s="971" t="s">
        <v>548</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551</v>
      </c>
      <c r="C71" s="975"/>
      <c r="D71" s="975"/>
      <c r="E71" s="975"/>
      <c r="F71" s="975"/>
      <c r="G71" s="975"/>
      <c r="H71" s="975"/>
      <c r="I71" s="975"/>
      <c r="J71" s="975"/>
      <c r="K71" s="975"/>
      <c r="L71" s="975"/>
      <c r="M71" s="975"/>
      <c r="N71" s="975"/>
      <c r="O71" s="975"/>
      <c r="P71" s="976"/>
      <c r="Q71" s="977">
        <v>92</v>
      </c>
      <c r="R71" s="971"/>
      <c r="S71" s="971"/>
      <c r="T71" s="971"/>
      <c r="U71" s="971"/>
      <c r="V71" s="971">
        <v>56</v>
      </c>
      <c r="W71" s="971"/>
      <c r="X71" s="971"/>
      <c r="Y71" s="971"/>
      <c r="Z71" s="971"/>
      <c r="AA71" s="971">
        <v>36</v>
      </c>
      <c r="AB71" s="971"/>
      <c r="AC71" s="971"/>
      <c r="AD71" s="971"/>
      <c r="AE71" s="971"/>
      <c r="AF71" s="971">
        <v>36</v>
      </c>
      <c r="AG71" s="971"/>
      <c r="AH71" s="971"/>
      <c r="AI71" s="971"/>
      <c r="AJ71" s="971"/>
      <c r="AK71" s="971" t="s">
        <v>548</v>
      </c>
      <c r="AL71" s="971"/>
      <c r="AM71" s="971"/>
      <c r="AN71" s="971"/>
      <c r="AO71" s="971"/>
      <c r="AP71" s="971" t="s">
        <v>548</v>
      </c>
      <c r="AQ71" s="971"/>
      <c r="AR71" s="971"/>
      <c r="AS71" s="971"/>
      <c r="AT71" s="971"/>
      <c r="AU71" s="971" t="s">
        <v>548</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552</v>
      </c>
      <c r="C72" s="975"/>
      <c r="D72" s="975"/>
      <c r="E72" s="975"/>
      <c r="F72" s="975"/>
      <c r="G72" s="975"/>
      <c r="H72" s="975"/>
      <c r="I72" s="975"/>
      <c r="J72" s="975"/>
      <c r="K72" s="975"/>
      <c r="L72" s="975"/>
      <c r="M72" s="975"/>
      <c r="N72" s="975"/>
      <c r="O72" s="975"/>
      <c r="P72" s="976"/>
      <c r="Q72" s="977">
        <v>3319</v>
      </c>
      <c r="R72" s="971"/>
      <c r="S72" s="971"/>
      <c r="T72" s="971"/>
      <c r="U72" s="971"/>
      <c r="V72" s="971">
        <v>2789</v>
      </c>
      <c r="W72" s="971"/>
      <c r="X72" s="971"/>
      <c r="Y72" s="971"/>
      <c r="Z72" s="971"/>
      <c r="AA72" s="971">
        <v>530</v>
      </c>
      <c r="AB72" s="971"/>
      <c r="AC72" s="971"/>
      <c r="AD72" s="971"/>
      <c r="AE72" s="971"/>
      <c r="AF72" s="971">
        <v>530</v>
      </c>
      <c r="AG72" s="971"/>
      <c r="AH72" s="971"/>
      <c r="AI72" s="971"/>
      <c r="AJ72" s="971"/>
      <c r="AK72" s="971">
        <v>238</v>
      </c>
      <c r="AL72" s="971"/>
      <c r="AM72" s="971"/>
      <c r="AN72" s="971"/>
      <c r="AO72" s="971"/>
      <c r="AP72" s="971" t="s">
        <v>548</v>
      </c>
      <c r="AQ72" s="971"/>
      <c r="AR72" s="971"/>
      <c r="AS72" s="971"/>
      <c r="AT72" s="971"/>
      <c r="AU72" s="971" t="s">
        <v>548</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553</v>
      </c>
      <c r="C73" s="975"/>
      <c r="D73" s="975"/>
      <c r="E73" s="975"/>
      <c r="F73" s="975"/>
      <c r="G73" s="975"/>
      <c r="H73" s="975"/>
      <c r="I73" s="975"/>
      <c r="J73" s="975"/>
      <c r="K73" s="975"/>
      <c r="L73" s="975"/>
      <c r="M73" s="975"/>
      <c r="N73" s="975"/>
      <c r="O73" s="975"/>
      <c r="P73" s="976"/>
      <c r="Q73" s="977">
        <v>798483</v>
      </c>
      <c r="R73" s="971"/>
      <c r="S73" s="971"/>
      <c r="T73" s="971"/>
      <c r="U73" s="971"/>
      <c r="V73" s="971">
        <v>787972</v>
      </c>
      <c r="W73" s="971"/>
      <c r="X73" s="971"/>
      <c r="Y73" s="971"/>
      <c r="Z73" s="971"/>
      <c r="AA73" s="971">
        <v>10511</v>
      </c>
      <c r="AB73" s="971"/>
      <c r="AC73" s="971"/>
      <c r="AD73" s="971"/>
      <c r="AE73" s="971"/>
      <c r="AF73" s="971">
        <v>10511</v>
      </c>
      <c r="AG73" s="971"/>
      <c r="AH73" s="971"/>
      <c r="AI73" s="971"/>
      <c r="AJ73" s="971"/>
      <c r="AK73" s="971">
        <v>8050</v>
      </c>
      <c r="AL73" s="971"/>
      <c r="AM73" s="971"/>
      <c r="AN73" s="971"/>
      <c r="AO73" s="971"/>
      <c r="AP73" s="971" t="s">
        <v>548</v>
      </c>
      <c r="AQ73" s="971"/>
      <c r="AR73" s="971"/>
      <c r="AS73" s="971"/>
      <c r="AT73" s="971"/>
      <c r="AU73" s="971" t="s">
        <v>548</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554</v>
      </c>
      <c r="C74" s="975"/>
      <c r="D74" s="975"/>
      <c r="E74" s="975"/>
      <c r="F74" s="975"/>
      <c r="G74" s="975"/>
      <c r="H74" s="975"/>
      <c r="I74" s="975"/>
      <c r="J74" s="975"/>
      <c r="K74" s="975"/>
      <c r="L74" s="975"/>
      <c r="M74" s="975"/>
      <c r="N74" s="975"/>
      <c r="O74" s="975"/>
      <c r="P74" s="976"/>
      <c r="Q74" s="977">
        <v>189</v>
      </c>
      <c r="R74" s="971"/>
      <c r="S74" s="971"/>
      <c r="T74" s="971"/>
      <c r="U74" s="971"/>
      <c r="V74" s="971">
        <v>180</v>
      </c>
      <c r="W74" s="971"/>
      <c r="X74" s="971"/>
      <c r="Y74" s="971"/>
      <c r="Z74" s="971"/>
      <c r="AA74" s="971">
        <v>9</v>
      </c>
      <c r="AB74" s="971"/>
      <c r="AC74" s="971"/>
      <c r="AD74" s="971"/>
      <c r="AE74" s="971"/>
      <c r="AF74" s="971">
        <v>9</v>
      </c>
      <c r="AG74" s="971"/>
      <c r="AH74" s="971"/>
      <c r="AI74" s="971"/>
      <c r="AJ74" s="971"/>
      <c r="AK74" s="971" t="s">
        <v>546</v>
      </c>
      <c r="AL74" s="971"/>
      <c r="AM74" s="971"/>
      <c r="AN74" s="971"/>
      <c r="AO74" s="971"/>
      <c r="AP74" s="971" t="s">
        <v>548</v>
      </c>
      <c r="AQ74" s="971"/>
      <c r="AR74" s="971"/>
      <c r="AS74" s="971"/>
      <c r="AT74" s="971"/>
      <c r="AU74" s="971" t="s">
        <v>548</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555</v>
      </c>
      <c r="C75" s="975"/>
      <c r="D75" s="975"/>
      <c r="E75" s="975"/>
      <c r="F75" s="975"/>
      <c r="G75" s="975"/>
      <c r="H75" s="975"/>
      <c r="I75" s="975"/>
      <c r="J75" s="975"/>
      <c r="K75" s="975"/>
      <c r="L75" s="975"/>
      <c r="M75" s="975"/>
      <c r="N75" s="975"/>
      <c r="O75" s="975"/>
      <c r="P75" s="976"/>
      <c r="Q75" s="978">
        <v>3629</v>
      </c>
      <c r="R75" s="979"/>
      <c r="S75" s="979"/>
      <c r="T75" s="979"/>
      <c r="U75" s="980"/>
      <c r="V75" s="981">
        <v>3605</v>
      </c>
      <c r="W75" s="979"/>
      <c r="X75" s="979"/>
      <c r="Y75" s="979"/>
      <c r="Z75" s="980"/>
      <c r="AA75" s="981">
        <v>24</v>
      </c>
      <c r="AB75" s="979"/>
      <c r="AC75" s="979"/>
      <c r="AD75" s="979"/>
      <c r="AE75" s="980"/>
      <c r="AF75" s="981">
        <v>5050</v>
      </c>
      <c r="AG75" s="979"/>
      <c r="AH75" s="979"/>
      <c r="AI75" s="979"/>
      <c r="AJ75" s="980"/>
      <c r="AK75" s="971" t="s">
        <v>548</v>
      </c>
      <c r="AL75" s="971"/>
      <c r="AM75" s="971"/>
      <c r="AN75" s="971"/>
      <c r="AO75" s="971"/>
      <c r="AP75" s="981">
        <v>2607</v>
      </c>
      <c r="AQ75" s="979"/>
      <c r="AR75" s="979"/>
      <c r="AS75" s="979"/>
      <c r="AT75" s="980"/>
      <c r="AU75" s="971" t="s">
        <v>548</v>
      </c>
      <c r="AV75" s="971"/>
      <c r="AW75" s="971"/>
      <c r="AX75" s="971"/>
      <c r="AY75" s="971"/>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556</v>
      </c>
      <c r="C76" s="975"/>
      <c r="D76" s="975"/>
      <c r="E76" s="975"/>
      <c r="F76" s="975"/>
      <c r="G76" s="975"/>
      <c r="H76" s="975"/>
      <c r="I76" s="975"/>
      <c r="J76" s="975"/>
      <c r="K76" s="975"/>
      <c r="L76" s="975"/>
      <c r="M76" s="975"/>
      <c r="N76" s="975"/>
      <c r="O76" s="975"/>
      <c r="P76" s="976"/>
      <c r="Q76" s="978">
        <v>379</v>
      </c>
      <c r="R76" s="979"/>
      <c r="S76" s="979"/>
      <c r="T76" s="979"/>
      <c r="U76" s="980"/>
      <c r="V76" s="981">
        <v>370</v>
      </c>
      <c r="W76" s="979"/>
      <c r="X76" s="979"/>
      <c r="Y76" s="979"/>
      <c r="Z76" s="980"/>
      <c r="AA76" s="981">
        <v>9</v>
      </c>
      <c r="AB76" s="979"/>
      <c r="AC76" s="979"/>
      <c r="AD76" s="979"/>
      <c r="AE76" s="980"/>
      <c r="AF76" s="981">
        <v>9</v>
      </c>
      <c r="AG76" s="979"/>
      <c r="AH76" s="979"/>
      <c r="AI76" s="979"/>
      <c r="AJ76" s="980"/>
      <c r="AK76" s="981">
        <v>6</v>
      </c>
      <c r="AL76" s="979"/>
      <c r="AM76" s="979"/>
      <c r="AN76" s="979"/>
      <c r="AO76" s="980"/>
      <c r="AP76" s="981" t="s">
        <v>548</v>
      </c>
      <c r="AQ76" s="979"/>
      <c r="AR76" s="979"/>
      <c r="AS76" s="979"/>
      <c r="AT76" s="980"/>
      <c r="AU76" s="981" t="s">
        <v>548</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557</v>
      </c>
      <c r="C77" s="975"/>
      <c r="D77" s="975"/>
      <c r="E77" s="975"/>
      <c r="F77" s="975"/>
      <c r="G77" s="975"/>
      <c r="H77" s="975"/>
      <c r="I77" s="975"/>
      <c r="J77" s="975"/>
      <c r="K77" s="975"/>
      <c r="L77" s="975"/>
      <c r="M77" s="975"/>
      <c r="N77" s="975"/>
      <c r="O77" s="975"/>
      <c r="P77" s="976"/>
      <c r="Q77" s="978">
        <v>5217</v>
      </c>
      <c r="R77" s="979"/>
      <c r="S77" s="979"/>
      <c r="T77" s="979"/>
      <c r="U77" s="980"/>
      <c r="V77" s="981">
        <v>5130</v>
      </c>
      <c r="W77" s="979"/>
      <c r="X77" s="979"/>
      <c r="Y77" s="979"/>
      <c r="Z77" s="980"/>
      <c r="AA77" s="981">
        <v>87</v>
      </c>
      <c r="AB77" s="979"/>
      <c r="AC77" s="979"/>
      <c r="AD77" s="979"/>
      <c r="AE77" s="980"/>
      <c r="AF77" s="981">
        <v>87</v>
      </c>
      <c r="AG77" s="979"/>
      <c r="AH77" s="979"/>
      <c r="AI77" s="979"/>
      <c r="AJ77" s="980"/>
      <c r="AK77" s="971" t="s">
        <v>548</v>
      </c>
      <c r="AL77" s="971"/>
      <c r="AM77" s="971"/>
      <c r="AN77" s="971"/>
      <c r="AO77" s="971"/>
      <c r="AP77" s="981">
        <v>1689</v>
      </c>
      <c r="AQ77" s="979"/>
      <c r="AR77" s="979"/>
      <c r="AS77" s="979"/>
      <c r="AT77" s="980"/>
      <c r="AU77" s="981">
        <v>451</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375</v>
      </c>
      <c r="B88" s="937" t="s">
        <v>398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17957</v>
      </c>
      <c r="AG88" s="959"/>
      <c r="AH88" s="959"/>
      <c r="AI88" s="959"/>
      <c r="AJ88" s="959"/>
      <c r="AK88" s="963"/>
      <c r="AL88" s="963"/>
      <c r="AM88" s="963"/>
      <c r="AN88" s="963"/>
      <c r="AO88" s="963"/>
      <c r="AP88" s="959">
        <v>4296</v>
      </c>
      <c r="AQ88" s="959"/>
      <c r="AR88" s="959"/>
      <c r="AS88" s="959"/>
      <c r="AT88" s="959"/>
      <c r="AU88" s="959">
        <v>451</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375</v>
      </c>
      <c r="BR102" s="937" t="s">
        <v>399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407</v>
      </c>
      <c r="AB109" s="896"/>
      <c r="AC109" s="896"/>
      <c r="AD109" s="896"/>
      <c r="AE109" s="897"/>
      <c r="AF109" s="898" t="s">
        <v>408</v>
      </c>
      <c r="AG109" s="896"/>
      <c r="AH109" s="896"/>
      <c r="AI109" s="896"/>
      <c r="AJ109" s="897"/>
      <c r="AK109" s="898" t="s">
        <v>293</v>
      </c>
      <c r="AL109" s="896"/>
      <c r="AM109" s="896"/>
      <c r="AN109" s="896"/>
      <c r="AO109" s="897"/>
      <c r="AP109" s="898" t="s">
        <v>409</v>
      </c>
      <c r="AQ109" s="896"/>
      <c r="AR109" s="896"/>
      <c r="AS109" s="896"/>
      <c r="AT109" s="929"/>
      <c r="AU109" s="895" t="s">
        <v>406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407</v>
      </c>
      <c r="BR109" s="896"/>
      <c r="BS109" s="896"/>
      <c r="BT109" s="896"/>
      <c r="BU109" s="897"/>
      <c r="BV109" s="898" t="s">
        <v>408</v>
      </c>
      <c r="BW109" s="896"/>
      <c r="BX109" s="896"/>
      <c r="BY109" s="896"/>
      <c r="BZ109" s="897"/>
      <c r="CA109" s="898" t="s">
        <v>293</v>
      </c>
      <c r="CB109" s="896"/>
      <c r="CC109" s="896"/>
      <c r="CD109" s="896"/>
      <c r="CE109" s="897"/>
      <c r="CF109" s="936" t="s">
        <v>409</v>
      </c>
      <c r="CG109" s="936"/>
      <c r="CH109" s="936"/>
      <c r="CI109" s="936"/>
      <c r="CJ109" s="936"/>
      <c r="CK109" s="898" t="s">
        <v>410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407</v>
      </c>
      <c r="DH109" s="896"/>
      <c r="DI109" s="896"/>
      <c r="DJ109" s="896"/>
      <c r="DK109" s="897"/>
      <c r="DL109" s="898" t="s">
        <v>408</v>
      </c>
      <c r="DM109" s="896"/>
      <c r="DN109" s="896"/>
      <c r="DO109" s="896"/>
      <c r="DP109" s="897"/>
      <c r="DQ109" s="898" t="s">
        <v>293</v>
      </c>
      <c r="DR109" s="896"/>
      <c r="DS109" s="896"/>
      <c r="DT109" s="896"/>
      <c r="DU109" s="897"/>
      <c r="DV109" s="898" t="s">
        <v>409</v>
      </c>
      <c r="DW109" s="896"/>
      <c r="DX109" s="896"/>
      <c r="DY109" s="896"/>
      <c r="DZ109" s="929"/>
    </row>
    <row r="110" spans="1:131" s="218" customFormat="1" ht="26.25" customHeight="1" x14ac:dyDescent="0.15">
      <c r="A110" s="807" t="s">
        <v>411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1903230</v>
      </c>
      <c r="AB110" s="889"/>
      <c r="AC110" s="889"/>
      <c r="AD110" s="889"/>
      <c r="AE110" s="890"/>
      <c r="AF110" s="891">
        <v>1910458</v>
      </c>
      <c r="AG110" s="889"/>
      <c r="AH110" s="889"/>
      <c r="AI110" s="889"/>
      <c r="AJ110" s="890"/>
      <c r="AK110" s="891">
        <v>1927020</v>
      </c>
      <c r="AL110" s="889"/>
      <c r="AM110" s="889"/>
      <c r="AN110" s="889"/>
      <c r="AO110" s="890"/>
      <c r="AP110" s="892">
        <v>14.5</v>
      </c>
      <c r="AQ110" s="893"/>
      <c r="AR110" s="893"/>
      <c r="AS110" s="893"/>
      <c r="AT110" s="894"/>
      <c r="AU110" s="930" t="s">
        <v>69</v>
      </c>
      <c r="AV110" s="931"/>
      <c r="AW110" s="931"/>
      <c r="AX110" s="931"/>
      <c r="AY110" s="931"/>
      <c r="AZ110" s="860" t="s">
        <v>412</v>
      </c>
      <c r="BA110" s="808"/>
      <c r="BB110" s="808"/>
      <c r="BC110" s="808"/>
      <c r="BD110" s="808"/>
      <c r="BE110" s="808"/>
      <c r="BF110" s="808"/>
      <c r="BG110" s="808"/>
      <c r="BH110" s="808"/>
      <c r="BI110" s="808"/>
      <c r="BJ110" s="808"/>
      <c r="BK110" s="808"/>
      <c r="BL110" s="808"/>
      <c r="BM110" s="808"/>
      <c r="BN110" s="808"/>
      <c r="BO110" s="808"/>
      <c r="BP110" s="809"/>
      <c r="BQ110" s="861">
        <v>18839413</v>
      </c>
      <c r="BR110" s="842"/>
      <c r="BS110" s="842"/>
      <c r="BT110" s="842"/>
      <c r="BU110" s="842"/>
      <c r="BV110" s="842">
        <v>18564541</v>
      </c>
      <c r="BW110" s="842"/>
      <c r="BX110" s="842"/>
      <c r="BY110" s="842"/>
      <c r="BZ110" s="842"/>
      <c r="CA110" s="842">
        <v>17906945</v>
      </c>
      <c r="CB110" s="842"/>
      <c r="CC110" s="842"/>
      <c r="CD110" s="842"/>
      <c r="CE110" s="842"/>
      <c r="CF110" s="866">
        <v>134.9</v>
      </c>
      <c r="CG110" s="867"/>
      <c r="CH110" s="867"/>
      <c r="CI110" s="867"/>
      <c r="CJ110" s="867"/>
      <c r="CK110" s="926" t="s">
        <v>413</v>
      </c>
      <c r="CL110" s="819"/>
      <c r="CM110" s="860" t="s">
        <v>414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15">
      <c r="A111" s="774" t="s">
        <v>415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416</v>
      </c>
      <c r="BA111" s="752"/>
      <c r="BB111" s="752"/>
      <c r="BC111" s="752"/>
      <c r="BD111" s="752"/>
      <c r="BE111" s="752"/>
      <c r="BF111" s="752"/>
      <c r="BG111" s="752"/>
      <c r="BH111" s="752"/>
      <c r="BI111" s="752"/>
      <c r="BJ111" s="752"/>
      <c r="BK111" s="752"/>
      <c r="BL111" s="752"/>
      <c r="BM111" s="752"/>
      <c r="BN111" s="752"/>
      <c r="BO111" s="752"/>
      <c r="BP111" s="753"/>
      <c r="BQ111" s="816">
        <v>1979269</v>
      </c>
      <c r="BR111" s="817"/>
      <c r="BS111" s="817"/>
      <c r="BT111" s="817"/>
      <c r="BU111" s="817"/>
      <c r="BV111" s="817">
        <v>1847317</v>
      </c>
      <c r="BW111" s="817"/>
      <c r="BX111" s="817"/>
      <c r="BY111" s="817"/>
      <c r="BZ111" s="817"/>
      <c r="CA111" s="817">
        <v>1715365</v>
      </c>
      <c r="CB111" s="817"/>
      <c r="CC111" s="817"/>
      <c r="CD111" s="817"/>
      <c r="CE111" s="817"/>
      <c r="CF111" s="875">
        <v>12.9</v>
      </c>
      <c r="CG111" s="876"/>
      <c r="CH111" s="876"/>
      <c r="CI111" s="876"/>
      <c r="CJ111" s="876"/>
      <c r="CK111" s="927"/>
      <c r="CL111" s="821"/>
      <c r="CM111" s="815" t="s">
        <v>417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15">
      <c r="A112" s="912" t="s">
        <v>418</v>
      </c>
      <c r="B112" s="913"/>
      <c r="C112" s="752" t="s">
        <v>419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420</v>
      </c>
      <c r="BA112" s="752"/>
      <c r="BB112" s="752"/>
      <c r="BC112" s="752"/>
      <c r="BD112" s="752"/>
      <c r="BE112" s="752"/>
      <c r="BF112" s="752"/>
      <c r="BG112" s="752"/>
      <c r="BH112" s="752"/>
      <c r="BI112" s="752"/>
      <c r="BJ112" s="752"/>
      <c r="BK112" s="752"/>
      <c r="BL112" s="752"/>
      <c r="BM112" s="752"/>
      <c r="BN112" s="752"/>
      <c r="BO112" s="752"/>
      <c r="BP112" s="753"/>
      <c r="BQ112" s="816">
        <v>1711492</v>
      </c>
      <c r="BR112" s="817"/>
      <c r="BS112" s="817"/>
      <c r="BT112" s="817"/>
      <c r="BU112" s="817"/>
      <c r="BV112" s="817">
        <v>2225282</v>
      </c>
      <c r="BW112" s="817"/>
      <c r="BX112" s="817"/>
      <c r="BY112" s="817"/>
      <c r="BZ112" s="817"/>
      <c r="CA112" s="817">
        <v>2260954</v>
      </c>
      <c r="CB112" s="817"/>
      <c r="CC112" s="817"/>
      <c r="CD112" s="817"/>
      <c r="CE112" s="817"/>
      <c r="CF112" s="875">
        <v>17</v>
      </c>
      <c r="CG112" s="876"/>
      <c r="CH112" s="876"/>
      <c r="CI112" s="876"/>
      <c r="CJ112" s="876"/>
      <c r="CK112" s="927"/>
      <c r="CL112" s="821"/>
      <c r="CM112" s="815" t="s">
        <v>421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v>1979269</v>
      </c>
      <c r="DH112" s="817"/>
      <c r="DI112" s="817"/>
      <c r="DJ112" s="817"/>
      <c r="DK112" s="817"/>
      <c r="DL112" s="817">
        <v>1847317</v>
      </c>
      <c r="DM112" s="817"/>
      <c r="DN112" s="817"/>
      <c r="DO112" s="817"/>
      <c r="DP112" s="817"/>
      <c r="DQ112" s="817">
        <v>1715365</v>
      </c>
      <c r="DR112" s="817"/>
      <c r="DS112" s="817"/>
      <c r="DT112" s="817"/>
      <c r="DU112" s="817"/>
      <c r="DV112" s="794">
        <v>12.9</v>
      </c>
      <c r="DW112" s="794"/>
      <c r="DX112" s="794"/>
      <c r="DY112" s="794"/>
      <c r="DZ112" s="795"/>
    </row>
    <row r="113" spans="1:130" s="218" customFormat="1" ht="26.25" customHeight="1" x14ac:dyDescent="0.15">
      <c r="A113" s="914"/>
      <c r="B113" s="915"/>
      <c r="C113" s="752" t="s">
        <v>422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220998</v>
      </c>
      <c r="AB113" s="919"/>
      <c r="AC113" s="919"/>
      <c r="AD113" s="919"/>
      <c r="AE113" s="920"/>
      <c r="AF113" s="921">
        <v>254423</v>
      </c>
      <c r="AG113" s="919"/>
      <c r="AH113" s="919"/>
      <c r="AI113" s="919"/>
      <c r="AJ113" s="920"/>
      <c r="AK113" s="921">
        <v>207044</v>
      </c>
      <c r="AL113" s="919"/>
      <c r="AM113" s="919"/>
      <c r="AN113" s="919"/>
      <c r="AO113" s="920"/>
      <c r="AP113" s="922">
        <v>1.6</v>
      </c>
      <c r="AQ113" s="923"/>
      <c r="AR113" s="923"/>
      <c r="AS113" s="923"/>
      <c r="AT113" s="924"/>
      <c r="AU113" s="932"/>
      <c r="AV113" s="933"/>
      <c r="AW113" s="933"/>
      <c r="AX113" s="933"/>
      <c r="AY113" s="933"/>
      <c r="AZ113" s="815" t="s">
        <v>423</v>
      </c>
      <c r="BA113" s="752"/>
      <c r="BB113" s="752"/>
      <c r="BC113" s="752"/>
      <c r="BD113" s="752"/>
      <c r="BE113" s="752"/>
      <c r="BF113" s="752"/>
      <c r="BG113" s="752"/>
      <c r="BH113" s="752"/>
      <c r="BI113" s="752"/>
      <c r="BJ113" s="752"/>
      <c r="BK113" s="752"/>
      <c r="BL113" s="752"/>
      <c r="BM113" s="752"/>
      <c r="BN113" s="752"/>
      <c r="BO113" s="752"/>
      <c r="BP113" s="753"/>
      <c r="BQ113" s="816">
        <v>470235</v>
      </c>
      <c r="BR113" s="817"/>
      <c r="BS113" s="817"/>
      <c r="BT113" s="817"/>
      <c r="BU113" s="817"/>
      <c r="BV113" s="817">
        <v>404506</v>
      </c>
      <c r="BW113" s="817"/>
      <c r="BX113" s="817"/>
      <c r="BY113" s="817"/>
      <c r="BZ113" s="817"/>
      <c r="CA113" s="817">
        <v>450815</v>
      </c>
      <c r="CB113" s="817"/>
      <c r="CC113" s="817"/>
      <c r="CD113" s="817"/>
      <c r="CE113" s="817"/>
      <c r="CF113" s="875">
        <v>3.4</v>
      </c>
      <c r="CG113" s="876"/>
      <c r="CH113" s="876"/>
      <c r="CI113" s="876"/>
      <c r="CJ113" s="876"/>
      <c r="CK113" s="927"/>
      <c r="CL113" s="821"/>
      <c r="CM113" s="815" t="s">
        <v>424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15">
      <c r="A114" s="914"/>
      <c r="B114" s="915"/>
      <c r="C114" s="752" t="s">
        <v>425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101082</v>
      </c>
      <c r="AB114" s="780"/>
      <c r="AC114" s="780"/>
      <c r="AD114" s="780"/>
      <c r="AE114" s="781"/>
      <c r="AF114" s="782">
        <v>90762</v>
      </c>
      <c r="AG114" s="780"/>
      <c r="AH114" s="780"/>
      <c r="AI114" s="780"/>
      <c r="AJ114" s="781"/>
      <c r="AK114" s="782">
        <v>84102</v>
      </c>
      <c r="AL114" s="780"/>
      <c r="AM114" s="780"/>
      <c r="AN114" s="780"/>
      <c r="AO114" s="781"/>
      <c r="AP114" s="824">
        <v>0.6</v>
      </c>
      <c r="AQ114" s="825"/>
      <c r="AR114" s="825"/>
      <c r="AS114" s="825"/>
      <c r="AT114" s="826"/>
      <c r="AU114" s="932"/>
      <c r="AV114" s="933"/>
      <c r="AW114" s="933"/>
      <c r="AX114" s="933"/>
      <c r="AY114" s="933"/>
      <c r="AZ114" s="815" t="s">
        <v>426</v>
      </c>
      <c r="BA114" s="752"/>
      <c r="BB114" s="752"/>
      <c r="BC114" s="752"/>
      <c r="BD114" s="752"/>
      <c r="BE114" s="752"/>
      <c r="BF114" s="752"/>
      <c r="BG114" s="752"/>
      <c r="BH114" s="752"/>
      <c r="BI114" s="752"/>
      <c r="BJ114" s="752"/>
      <c r="BK114" s="752"/>
      <c r="BL114" s="752"/>
      <c r="BM114" s="752"/>
      <c r="BN114" s="752"/>
      <c r="BO114" s="752"/>
      <c r="BP114" s="753"/>
      <c r="BQ114" s="816">
        <v>2621632</v>
      </c>
      <c r="BR114" s="817"/>
      <c r="BS114" s="817"/>
      <c r="BT114" s="817"/>
      <c r="BU114" s="817"/>
      <c r="BV114" s="817">
        <v>2955142</v>
      </c>
      <c r="BW114" s="817"/>
      <c r="BX114" s="817"/>
      <c r="BY114" s="817"/>
      <c r="BZ114" s="817"/>
      <c r="CA114" s="817">
        <v>3014584</v>
      </c>
      <c r="CB114" s="817"/>
      <c r="CC114" s="817"/>
      <c r="CD114" s="817"/>
      <c r="CE114" s="817"/>
      <c r="CF114" s="875">
        <v>22.7</v>
      </c>
      <c r="CG114" s="876"/>
      <c r="CH114" s="876"/>
      <c r="CI114" s="876"/>
      <c r="CJ114" s="876"/>
      <c r="CK114" s="927"/>
      <c r="CL114" s="821"/>
      <c r="CM114" s="815" t="s">
        <v>427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15">
      <c r="A115" s="914"/>
      <c r="B115" s="915"/>
      <c r="C115" s="752" t="s">
        <v>428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4228</v>
      </c>
      <c r="AB115" s="919"/>
      <c r="AC115" s="919"/>
      <c r="AD115" s="919"/>
      <c r="AE115" s="920"/>
      <c r="AF115" s="921">
        <v>132201</v>
      </c>
      <c r="AG115" s="919"/>
      <c r="AH115" s="919"/>
      <c r="AI115" s="919"/>
      <c r="AJ115" s="920"/>
      <c r="AK115" s="921">
        <v>132149</v>
      </c>
      <c r="AL115" s="919"/>
      <c r="AM115" s="919"/>
      <c r="AN115" s="919"/>
      <c r="AO115" s="920"/>
      <c r="AP115" s="922">
        <v>1</v>
      </c>
      <c r="AQ115" s="923"/>
      <c r="AR115" s="923"/>
      <c r="AS115" s="923"/>
      <c r="AT115" s="924"/>
      <c r="AU115" s="932"/>
      <c r="AV115" s="933"/>
      <c r="AW115" s="933"/>
      <c r="AX115" s="933"/>
      <c r="AY115" s="933"/>
      <c r="AZ115" s="815" t="s">
        <v>429</v>
      </c>
      <c r="BA115" s="752"/>
      <c r="BB115" s="752"/>
      <c r="BC115" s="752"/>
      <c r="BD115" s="752"/>
      <c r="BE115" s="752"/>
      <c r="BF115" s="752"/>
      <c r="BG115" s="752"/>
      <c r="BH115" s="752"/>
      <c r="BI115" s="752"/>
      <c r="BJ115" s="752"/>
      <c r="BK115" s="752"/>
      <c r="BL115" s="752"/>
      <c r="BM115" s="752"/>
      <c r="BN115" s="752"/>
      <c r="BO115" s="752"/>
      <c r="BP115" s="753"/>
      <c r="BQ115" s="816">
        <v>9974</v>
      </c>
      <c r="BR115" s="817"/>
      <c r="BS115" s="817"/>
      <c r="BT115" s="817"/>
      <c r="BU115" s="817"/>
      <c r="BV115" s="817">
        <v>7534</v>
      </c>
      <c r="BW115" s="817"/>
      <c r="BX115" s="817"/>
      <c r="BY115" s="817"/>
      <c r="BZ115" s="817"/>
      <c r="CA115" s="817">
        <v>3305</v>
      </c>
      <c r="CB115" s="817"/>
      <c r="CC115" s="817"/>
      <c r="CD115" s="817"/>
      <c r="CE115" s="817"/>
      <c r="CF115" s="875">
        <v>0</v>
      </c>
      <c r="CG115" s="876"/>
      <c r="CH115" s="876"/>
      <c r="CI115" s="876"/>
      <c r="CJ115" s="876"/>
      <c r="CK115" s="927"/>
      <c r="CL115" s="821"/>
      <c r="CM115" s="815" t="s">
        <v>430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15">
      <c r="A116" s="916"/>
      <c r="B116" s="917"/>
      <c r="C116" s="839" t="s">
        <v>431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432</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15">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434</v>
      </c>
      <c r="Z117" s="897"/>
      <c r="AA117" s="902">
        <v>2229538</v>
      </c>
      <c r="AB117" s="903"/>
      <c r="AC117" s="903"/>
      <c r="AD117" s="903"/>
      <c r="AE117" s="904"/>
      <c r="AF117" s="905">
        <v>2387844</v>
      </c>
      <c r="AG117" s="903"/>
      <c r="AH117" s="903"/>
      <c r="AI117" s="903"/>
      <c r="AJ117" s="904"/>
      <c r="AK117" s="905">
        <v>2350315</v>
      </c>
      <c r="AL117" s="903"/>
      <c r="AM117" s="903"/>
      <c r="AN117" s="903"/>
      <c r="AO117" s="904"/>
      <c r="AP117" s="906"/>
      <c r="AQ117" s="907"/>
      <c r="AR117" s="907"/>
      <c r="AS117" s="907"/>
      <c r="AT117" s="908"/>
      <c r="AU117" s="932"/>
      <c r="AV117" s="933"/>
      <c r="AW117" s="933"/>
      <c r="AX117" s="933"/>
      <c r="AY117" s="933"/>
      <c r="AZ117" s="863" t="s">
        <v>435</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436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15">
      <c r="A118" s="895" t="s">
        <v>410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407</v>
      </c>
      <c r="AB118" s="896"/>
      <c r="AC118" s="896"/>
      <c r="AD118" s="896"/>
      <c r="AE118" s="897"/>
      <c r="AF118" s="898" t="s">
        <v>408</v>
      </c>
      <c r="AG118" s="896"/>
      <c r="AH118" s="896"/>
      <c r="AI118" s="896"/>
      <c r="AJ118" s="897"/>
      <c r="AK118" s="898" t="s">
        <v>293</v>
      </c>
      <c r="AL118" s="896"/>
      <c r="AM118" s="896"/>
      <c r="AN118" s="896"/>
      <c r="AO118" s="897"/>
      <c r="AP118" s="899" t="s">
        <v>409</v>
      </c>
      <c r="AQ118" s="900"/>
      <c r="AR118" s="900"/>
      <c r="AS118" s="900"/>
      <c r="AT118" s="901"/>
      <c r="AU118" s="932"/>
      <c r="AV118" s="933"/>
      <c r="AW118" s="933"/>
      <c r="AX118" s="933"/>
      <c r="AY118" s="933"/>
      <c r="AZ118" s="838" t="s">
        <v>437</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438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15">
      <c r="A119" s="818" t="s">
        <v>413</v>
      </c>
      <c r="B119" s="819"/>
      <c r="C119" s="860" t="s">
        <v>414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176</v>
      </c>
      <c r="BA119" s="239"/>
      <c r="BB119" s="239"/>
      <c r="BC119" s="239"/>
      <c r="BD119" s="239"/>
      <c r="BE119" s="239"/>
      <c r="BF119" s="239"/>
      <c r="BG119" s="239"/>
      <c r="BH119" s="239"/>
      <c r="BI119" s="239"/>
      <c r="BJ119" s="239"/>
      <c r="BK119" s="239"/>
      <c r="BL119" s="239"/>
      <c r="BM119" s="239"/>
      <c r="BN119" s="239"/>
      <c r="BO119" s="877" t="s">
        <v>439</v>
      </c>
      <c r="BP119" s="878"/>
      <c r="BQ119" s="879">
        <v>25632015</v>
      </c>
      <c r="BR119" s="845"/>
      <c r="BS119" s="845"/>
      <c r="BT119" s="845"/>
      <c r="BU119" s="845"/>
      <c r="BV119" s="845">
        <v>26004322</v>
      </c>
      <c r="BW119" s="845"/>
      <c r="BX119" s="845"/>
      <c r="BY119" s="845"/>
      <c r="BZ119" s="845"/>
      <c r="CA119" s="845">
        <v>25351968</v>
      </c>
      <c r="CB119" s="845"/>
      <c r="CC119" s="845"/>
      <c r="CD119" s="845"/>
      <c r="CE119" s="845"/>
      <c r="CF119" s="748"/>
      <c r="CG119" s="749"/>
      <c r="CH119" s="749"/>
      <c r="CI119" s="749"/>
      <c r="CJ119" s="834"/>
      <c r="CK119" s="928"/>
      <c r="CL119" s="823"/>
      <c r="CM119" s="838" t="s">
        <v>440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18" customFormat="1" ht="26.25" customHeight="1" x14ac:dyDescent="0.15">
      <c r="A120" s="820"/>
      <c r="B120" s="821"/>
      <c r="C120" s="815" t="s">
        <v>417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441</v>
      </c>
      <c r="AV120" s="881"/>
      <c r="AW120" s="881"/>
      <c r="AX120" s="881"/>
      <c r="AY120" s="882"/>
      <c r="AZ120" s="860" t="s">
        <v>442</v>
      </c>
      <c r="BA120" s="808"/>
      <c r="BB120" s="808"/>
      <c r="BC120" s="808"/>
      <c r="BD120" s="808"/>
      <c r="BE120" s="808"/>
      <c r="BF120" s="808"/>
      <c r="BG120" s="808"/>
      <c r="BH120" s="808"/>
      <c r="BI120" s="808"/>
      <c r="BJ120" s="808"/>
      <c r="BK120" s="808"/>
      <c r="BL120" s="808"/>
      <c r="BM120" s="808"/>
      <c r="BN120" s="808"/>
      <c r="BO120" s="808"/>
      <c r="BP120" s="809"/>
      <c r="BQ120" s="861">
        <v>4384445</v>
      </c>
      <c r="BR120" s="842"/>
      <c r="BS120" s="842"/>
      <c r="BT120" s="842"/>
      <c r="BU120" s="842"/>
      <c r="BV120" s="842">
        <v>4173621</v>
      </c>
      <c r="BW120" s="842"/>
      <c r="BX120" s="842"/>
      <c r="BY120" s="842"/>
      <c r="BZ120" s="842"/>
      <c r="CA120" s="842">
        <v>3001329</v>
      </c>
      <c r="CB120" s="842"/>
      <c r="CC120" s="842"/>
      <c r="CD120" s="842"/>
      <c r="CE120" s="842"/>
      <c r="CF120" s="866">
        <v>22.6</v>
      </c>
      <c r="CG120" s="867"/>
      <c r="CH120" s="867"/>
      <c r="CI120" s="867"/>
      <c r="CJ120" s="867"/>
      <c r="CK120" s="868" t="s">
        <v>443</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t="s">
        <v>121</v>
      </c>
      <c r="DH120" s="842"/>
      <c r="DI120" s="842"/>
      <c r="DJ120" s="842"/>
      <c r="DK120" s="842"/>
      <c r="DL120" s="842">
        <v>1947460</v>
      </c>
      <c r="DM120" s="842"/>
      <c r="DN120" s="842"/>
      <c r="DO120" s="842"/>
      <c r="DP120" s="842"/>
      <c r="DQ120" s="842">
        <v>2002611</v>
      </c>
      <c r="DR120" s="842"/>
      <c r="DS120" s="842"/>
      <c r="DT120" s="842"/>
      <c r="DU120" s="842"/>
      <c r="DV120" s="843">
        <v>15.1</v>
      </c>
      <c r="DW120" s="843"/>
      <c r="DX120" s="843"/>
      <c r="DY120" s="843"/>
      <c r="DZ120" s="844"/>
    </row>
    <row r="121" spans="1:130" s="218" customFormat="1" ht="26.25" customHeight="1" x14ac:dyDescent="0.15">
      <c r="A121" s="820"/>
      <c r="B121" s="821"/>
      <c r="C121" s="863" t="s">
        <v>444</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v>3896</v>
      </c>
      <c r="AB121" s="780"/>
      <c r="AC121" s="780"/>
      <c r="AD121" s="780"/>
      <c r="AE121" s="781"/>
      <c r="AF121" s="782">
        <v>131951</v>
      </c>
      <c r="AG121" s="780"/>
      <c r="AH121" s="780"/>
      <c r="AI121" s="780"/>
      <c r="AJ121" s="781"/>
      <c r="AK121" s="782">
        <v>131951</v>
      </c>
      <c r="AL121" s="780"/>
      <c r="AM121" s="780"/>
      <c r="AN121" s="780"/>
      <c r="AO121" s="781"/>
      <c r="AP121" s="824">
        <v>1</v>
      </c>
      <c r="AQ121" s="825"/>
      <c r="AR121" s="825"/>
      <c r="AS121" s="825"/>
      <c r="AT121" s="826"/>
      <c r="AU121" s="883"/>
      <c r="AV121" s="884"/>
      <c r="AW121" s="884"/>
      <c r="AX121" s="884"/>
      <c r="AY121" s="885"/>
      <c r="AZ121" s="815" t="s">
        <v>445</v>
      </c>
      <c r="BA121" s="752"/>
      <c r="BB121" s="752"/>
      <c r="BC121" s="752"/>
      <c r="BD121" s="752"/>
      <c r="BE121" s="752"/>
      <c r="BF121" s="752"/>
      <c r="BG121" s="752"/>
      <c r="BH121" s="752"/>
      <c r="BI121" s="752"/>
      <c r="BJ121" s="752"/>
      <c r="BK121" s="752"/>
      <c r="BL121" s="752"/>
      <c r="BM121" s="752"/>
      <c r="BN121" s="752"/>
      <c r="BO121" s="752"/>
      <c r="BP121" s="753"/>
      <c r="BQ121" s="816">
        <v>540072</v>
      </c>
      <c r="BR121" s="817"/>
      <c r="BS121" s="817"/>
      <c r="BT121" s="817"/>
      <c r="BU121" s="817"/>
      <c r="BV121" s="817">
        <v>666233</v>
      </c>
      <c r="BW121" s="817"/>
      <c r="BX121" s="817"/>
      <c r="BY121" s="817"/>
      <c r="BZ121" s="817"/>
      <c r="CA121" s="817">
        <v>771971</v>
      </c>
      <c r="CB121" s="817"/>
      <c r="CC121" s="817"/>
      <c r="CD121" s="817"/>
      <c r="CE121" s="817"/>
      <c r="CF121" s="875">
        <v>5.8</v>
      </c>
      <c r="CG121" s="876"/>
      <c r="CH121" s="876"/>
      <c r="CI121" s="876"/>
      <c r="CJ121" s="876"/>
      <c r="CK121" s="869"/>
      <c r="CL121" s="855"/>
      <c r="CM121" s="855"/>
      <c r="CN121" s="855"/>
      <c r="CO121" s="856"/>
      <c r="CP121" s="835" t="s">
        <v>390</v>
      </c>
      <c r="CQ121" s="836"/>
      <c r="CR121" s="836"/>
      <c r="CS121" s="836"/>
      <c r="CT121" s="836"/>
      <c r="CU121" s="836"/>
      <c r="CV121" s="836"/>
      <c r="CW121" s="836"/>
      <c r="CX121" s="836"/>
      <c r="CY121" s="836"/>
      <c r="CZ121" s="836"/>
      <c r="DA121" s="836"/>
      <c r="DB121" s="836"/>
      <c r="DC121" s="836"/>
      <c r="DD121" s="836"/>
      <c r="DE121" s="836"/>
      <c r="DF121" s="837"/>
      <c r="DG121" s="816" t="s">
        <v>121</v>
      </c>
      <c r="DH121" s="817"/>
      <c r="DI121" s="817"/>
      <c r="DJ121" s="817"/>
      <c r="DK121" s="817"/>
      <c r="DL121" s="817">
        <v>277822</v>
      </c>
      <c r="DM121" s="817"/>
      <c r="DN121" s="817"/>
      <c r="DO121" s="817"/>
      <c r="DP121" s="817"/>
      <c r="DQ121" s="817">
        <v>258343</v>
      </c>
      <c r="DR121" s="817"/>
      <c r="DS121" s="817"/>
      <c r="DT121" s="817"/>
      <c r="DU121" s="817"/>
      <c r="DV121" s="794">
        <v>1.9</v>
      </c>
      <c r="DW121" s="794"/>
      <c r="DX121" s="794"/>
      <c r="DY121" s="794"/>
      <c r="DZ121" s="795"/>
    </row>
    <row r="122" spans="1:130" s="218" customFormat="1" ht="26.25" customHeight="1" x14ac:dyDescent="0.15">
      <c r="A122" s="820"/>
      <c r="B122" s="821"/>
      <c r="C122" s="815" t="s">
        <v>427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446</v>
      </c>
      <c r="BA122" s="839"/>
      <c r="BB122" s="839"/>
      <c r="BC122" s="839"/>
      <c r="BD122" s="839"/>
      <c r="BE122" s="839"/>
      <c r="BF122" s="839"/>
      <c r="BG122" s="839"/>
      <c r="BH122" s="839"/>
      <c r="BI122" s="839"/>
      <c r="BJ122" s="839"/>
      <c r="BK122" s="839"/>
      <c r="BL122" s="839"/>
      <c r="BM122" s="839"/>
      <c r="BN122" s="839"/>
      <c r="BO122" s="839"/>
      <c r="BP122" s="840"/>
      <c r="BQ122" s="879">
        <v>16331414</v>
      </c>
      <c r="BR122" s="845"/>
      <c r="BS122" s="845"/>
      <c r="BT122" s="845"/>
      <c r="BU122" s="845"/>
      <c r="BV122" s="845">
        <v>15320153</v>
      </c>
      <c r="BW122" s="845"/>
      <c r="BX122" s="845"/>
      <c r="BY122" s="845"/>
      <c r="BZ122" s="845"/>
      <c r="CA122" s="845">
        <v>14402000</v>
      </c>
      <c r="CB122" s="845"/>
      <c r="CC122" s="845"/>
      <c r="CD122" s="845"/>
      <c r="CE122" s="845"/>
      <c r="CF122" s="846">
        <v>108.5</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t="s">
        <v>121</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18" customFormat="1" ht="26.25" customHeight="1" x14ac:dyDescent="0.15">
      <c r="A123" s="820"/>
      <c r="B123" s="821"/>
      <c r="C123" s="815" t="s">
        <v>433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176</v>
      </c>
      <c r="BA123" s="239"/>
      <c r="BB123" s="239"/>
      <c r="BC123" s="239"/>
      <c r="BD123" s="239"/>
      <c r="BE123" s="239"/>
      <c r="BF123" s="239"/>
      <c r="BG123" s="239"/>
      <c r="BH123" s="239"/>
      <c r="BI123" s="239"/>
      <c r="BJ123" s="239"/>
      <c r="BK123" s="239"/>
      <c r="BL123" s="239"/>
      <c r="BM123" s="239"/>
      <c r="BN123" s="239"/>
      <c r="BO123" s="877" t="s">
        <v>447</v>
      </c>
      <c r="BP123" s="878"/>
      <c r="BQ123" s="832">
        <v>21255931</v>
      </c>
      <c r="BR123" s="833"/>
      <c r="BS123" s="833"/>
      <c r="BT123" s="833"/>
      <c r="BU123" s="833"/>
      <c r="BV123" s="833">
        <v>20160007</v>
      </c>
      <c r="BW123" s="833"/>
      <c r="BX123" s="833"/>
      <c r="BY123" s="833"/>
      <c r="BZ123" s="833"/>
      <c r="CA123" s="833">
        <v>18175300</v>
      </c>
      <c r="CB123" s="833"/>
      <c r="CC123" s="833"/>
      <c r="CD123" s="833"/>
      <c r="CE123" s="833"/>
      <c r="CF123" s="748"/>
      <c r="CG123" s="749"/>
      <c r="CH123" s="749"/>
      <c r="CI123" s="749"/>
      <c r="CJ123" s="834"/>
      <c r="CK123" s="869"/>
      <c r="CL123" s="855"/>
      <c r="CM123" s="855"/>
      <c r="CN123" s="855"/>
      <c r="CO123" s="856"/>
      <c r="CP123" s="835" t="s">
        <v>388</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x14ac:dyDescent="0.2">
      <c r="A124" s="820"/>
      <c r="B124" s="821"/>
      <c r="C124" s="815" t="s">
        <v>436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v>54</v>
      </c>
      <c r="AB124" s="780"/>
      <c r="AC124" s="780"/>
      <c r="AD124" s="780"/>
      <c r="AE124" s="781"/>
      <c r="AF124" s="782">
        <v>40</v>
      </c>
      <c r="AG124" s="780"/>
      <c r="AH124" s="780"/>
      <c r="AI124" s="780"/>
      <c r="AJ124" s="781"/>
      <c r="AK124" s="782">
        <v>30</v>
      </c>
      <c r="AL124" s="780"/>
      <c r="AM124" s="780"/>
      <c r="AN124" s="780"/>
      <c r="AO124" s="781"/>
      <c r="AP124" s="824">
        <v>0</v>
      </c>
      <c r="AQ124" s="825"/>
      <c r="AR124" s="825"/>
      <c r="AS124" s="825"/>
      <c r="AT124" s="826"/>
      <c r="AU124" s="827" t="s">
        <v>448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34.5</v>
      </c>
      <c r="BR124" s="831"/>
      <c r="BS124" s="831"/>
      <c r="BT124" s="831"/>
      <c r="BU124" s="831"/>
      <c r="BV124" s="831">
        <v>45.2</v>
      </c>
      <c r="BW124" s="831"/>
      <c r="BX124" s="831"/>
      <c r="BY124" s="831"/>
      <c r="BZ124" s="831"/>
      <c r="CA124" s="831">
        <v>54</v>
      </c>
      <c r="CB124" s="831"/>
      <c r="CC124" s="831"/>
      <c r="CD124" s="831"/>
      <c r="CE124" s="831"/>
      <c r="CF124" s="726"/>
      <c r="CG124" s="727"/>
      <c r="CH124" s="727"/>
      <c r="CI124" s="727"/>
      <c r="CJ124" s="862"/>
      <c r="CK124" s="870"/>
      <c r="CL124" s="870"/>
      <c r="CM124" s="870"/>
      <c r="CN124" s="870"/>
      <c r="CO124" s="871"/>
      <c r="CP124" s="835" t="s">
        <v>449</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15">
      <c r="A125" s="820"/>
      <c r="B125" s="821"/>
      <c r="C125" s="815" t="s">
        <v>438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450</v>
      </c>
      <c r="CL125" s="852"/>
      <c r="CM125" s="852"/>
      <c r="CN125" s="852"/>
      <c r="CO125" s="853"/>
      <c r="CP125" s="860" t="s">
        <v>451</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
      <c r="A126" s="820"/>
      <c r="B126" s="821"/>
      <c r="C126" s="815" t="s">
        <v>440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452</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15">
      <c r="A127" s="822"/>
      <c r="B127" s="823"/>
      <c r="C127" s="838" t="s">
        <v>453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278</v>
      </c>
      <c r="AB127" s="780"/>
      <c r="AC127" s="780"/>
      <c r="AD127" s="780"/>
      <c r="AE127" s="781"/>
      <c r="AF127" s="782">
        <v>210</v>
      </c>
      <c r="AG127" s="780"/>
      <c r="AH127" s="780"/>
      <c r="AI127" s="780"/>
      <c r="AJ127" s="781"/>
      <c r="AK127" s="782">
        <v>168</v>
      </c>
      <c r="AL127" s="780"/>
      <c r="AM127" s="780"/>
      <c r="AN127" s="780"/>
      <c r="AO127" s="781"/>
      <c r="AP127" s="824">
        <v>0</v>
      </c>
      <c r="AQ127" s="825"/>
      <c r="AR127" s="825"/>
      <c r="AS127" s="825"/>
      <c r="AT127" s="826"/>
      <c r="AU127" s="220"/>
      <c r="AV127" s="220"/>
      <c r="AW127" s="220"/>
      <c r="AX127" s="841" t="s">
        <v>454</v>
      </c>
      <c r="AY127" s="812"/>
      <c r="AZ127" s="812"/>
      <c r="BA127" s="812"/>
      <c r="BB127" s="812"/>
      <c r="BC127" s="812"/>
      <c r="BD127" s="812"/>
      <c r="BE127" s="813"/>
      <c r="BF127" s="811" t="s">
        <v>455</v>
      </c>
      <c r="BG127" s="812"/>
      <c r="BH127" s="812"/>
      <c r="BI127" s="812"/>
      <c r="BJ127" s="812"/>
      <c r="BK127" s="812"/>
      <c r="BL127" s="813"/>
      <c r="BM127" s="811" t="s">
        <v>456</v>
      </c>
      <c r="BN127" s="812"/>
      <c r="BO127" s="812"/>
      <c r="BP127" s="812"/>
      <c r="BQ127" s="812"/>
      <c r="BR127" s="812"/>
      <c r="BS127" s="813"/>
      <c r="BT127" s="811" t="s">
        <v>457</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458</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
      <c r="A128" s="796" t="s">
        <v>459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460</v>
      </c>
      <c r="X128" s="798"/>
      <c r="Y128" s="798"/>
      <c r="Z128" s="799"/>
      <c r="AA128" s="800">
        <v>74722</v>
      </c>
      <c r="AB128" s="801"/>
      <c r="AC128" s="801"/>
      <c r="AD128" s="801"/>
      <c r="AE128" s="802"/>
      <c r="AF128" s="803">
        <v>77903</v>
      </c>
      <c r="AG128" s="801"/>
      <c r="AH128" s="801"/>
      <c r="AI128" s="801"/>
      <c r="AJ128" s="802"/>
      <c r="AK128" s="803">
        <v>80787</v>
      </c>
      <c r="AL128" s="801"/>
      <c r="AM128" s="801"/>
      <c r="AN128" s="801"/>
      <c r="AO128" s="802"/>
      <c r="AP128" s="804"/>
      <c r="AQ128" s="805"/>
      <c r="AR128" s="805"/>
      <c r="AS128" s="805"/>
      <c r="AT128" s="806"/>
      <c r="AU128" s="220"/>
      <c r="AV128" s="220"/>
      <c r="AW128" s="220"/>
      <c r="AX128" s="807" t="s">
        <v>461</v>
      </c>
      <c r="AY128" s="808"/>
      <c r="AZ128" s="808"/>
      <c r="BA128" s="808"/>
      <c r="BB128" s="808"/>
      <c r="BC128" s="808"/>
      <c r="BD128" s="808"/>
      <c r="BE128" s="809"/>
      <c r="BF128" s="786" t="s">
        <v>121</v>
      </c>
      <c r="BG128" s="787"/>
      <c r="BH128" s="787"/>
      <c r="BI128" s="787"/>
      <c r="BJ128" s="787"/>
      <c r="BK128" s="787"/>
      <c r="BL128" s="810"/>
      <c r="BM128" s="786">
        <v>12.81</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462</v>
      </c>
      <c r="CQ128" s="730"/>
      <c r="CR128" s="730"/>
      <c r="CS128" s="730"/>
      <c r="CT128" s="730"/>
      <c r="CU128" s="730"/>
      <c r="CV128" s="730"/>
      <c r="CW128" s="730"/>
      <c r="CX128" s="730"/>
      <c r="CY128" s="730"/>
      <c r="CZ128" s="730"/>
      <c r="DA128" s="730"/>
      <c r="DB128" s="730"/>
      <c r="DC128" s="730"/>
      <c r="DD128" s="730"/>
      <c r="DE128" s="730"/>
      <c r="DF128" s="731"/>
      <c r="DG128" s="790">
        <v>9974</v>
      </c>
      <c r="DH128" s="791"/>
      <c r="DI128" s="791"/>
      <c r="DJ128" s="791"/>
      <c r="DK128" s="791"/>
      <c r="DL128" s="791">
        <v>7534</v>
      </c>
      <c r="DM128" s="791"/>
      <c r="DN128" s="791"/>
      <c r="DO128" s="791"/>
      <c r="DP128" s="791"/>
      <c r="DQ128" s="791">
        <v>3305</v>
      </c>
      <c r="DR128" s="791"/>
      <c r="DS128" s="791"/>
      <c r="DT128" s="791"/>
      <c r="DU128" s="791"/>
      <c r="DV128" s="792">
        <v>0</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463</v>
      </c>
      <c r="X129" s="777"/>
      <c r="Y129" s="777"/>
      <c r="Z129" s="778"/>
      <c r="AA129" s="779">
        <v>14007914</v>
      </c>
      <c r="AB129" s="780"/>
      <c r="AC129" s="780"/>
      <c r="AD129" s="780"/>
      <c r="AE129" s="781"/>
      <c r="AF129" s="782">
        <v>14253624</v>
      </c>
      <c r="AG129" s="780"/>
      <c r="AH129" s="780"/>
      <c r="AI129" s="780"/>
      <c r="AJ129" s="781"/>
      <c r="AK129" s="782">
        <v>14524773</v>
      </c>
      <c r="AL129" s="780"/>
      <c r="AM129" s="780"/>
      <c r="AN129" s="780"/>
      <c r="AO129" s="781"/>
      <c r="AP129" s="783"/>
      <c r="AQ129" s="784"/>
      <c r="AR129" s="784"/>
      <c r="AS129" s="784"/>
      <c r="AT129" s="785"/>
      <c r="AU129" s="221"/>
      <c r="AV129" s="221"/>
      <c r="AW129" s="221"/>
      <c r="AX129" s="751" t="s">
        <v>464</v>
      </c>
      <c r="AY129" s="752"/>
      <c r="AZ129" s="752"/>
      <c r="BA129" s="752"/>
      <c r="BB129" s="752"/>
      <c r="BC129" s="752"/>
      <c r="BD129" s="752"/>
      <c r="BE129" s="753"/>
      <c r="BF129" s="770" t="s">
        <v>121</v>
      </c>
      <c r="BG129" s="771"/>
      <c r="BH129" s="771"/>
      <c r="BI129" s="771"/>
      <c r="BJ129" s="771"/>
      <c r="BK129" s="771"/>
      <c r="BL129" s="772"/>
      <c r="BM129" s="770">
        <v>17.809999999999999</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466</v>
      </c>
      <c r="X130" s="777"/>
      <c r="Y130" s="777"/>
      <c r="Z130" s="778"/>
      <c r="AA130" s="779">
        <v>1332466</v>
      </c>
      <c r="AB130" s="780"/>
      <c r="AC130" s="780"/>
      <c r="AD130" s="780"/>
      <c r="AE130" s="781"/>
      <c r="AF130" s="782">
        <v>1351040</v>
      </c>
      <c r="AG130" s="780"/>
      <c r="AH130" s="780"/>
      <c r="AI130" s="780"/>
      <c r="AJ130" s="781"/>
      <c r="AK130" s="782">
        <v>1254703</v>
      </c>
      <c r="AL130" s="780"/>
      <c r="AM130" s="780"/>
      <c r="AN130" s="780"/>
      <c r="AO130" s="781"/>
      <c r="AP130" s="783"/>
      <c r="AQ130" s="784"/>
      <c r="AR130" s="784"/>
      <c r="AS130" s="784"/>
      <c r="AT130" s="785"/>
      <c r="AU130" s="221"/>
      <c r="AV130" s="221"/>
      <c r="AW130" s="221"/>
      <c r="AX130" s="751" t="s">
        <v>467</v>
      </c>
      <c r="AY130" s="752"/>
      <c r="AZ130" s="752"/>
      <c r="BA130" s="752"/>
      <c r="BB130" s="752"/>
      <c r="BC130" s="752"/>
      <c r="BD130" s="752"/>
      <c r="BE130" s="753"/>
      <c r="BF130" s="754">
        <v>7.1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468</v>
      </c>
      <c r="X131" s="761"/>
      <c r="Y131" s="761"/>
      <c r="Z131" s="762"/>
      <c r="AA131" s="763">
        <v>12675448</v>
      </c>
      <c r="AB131" s="764"/>
      <c r="AC131" s="764"/>
      <c r="AD131" s="764"/>
      <c r="AE131" s="765"/>
      <c r="AF131" s="766">
        <v>12902584</v>
      </c>
      <c r="AG131" s="764"/>
      <c r="AH131" s="764"/>
      <c r="AI131" s="764"/>
      <c r="AJ131" s="765"/>
      <c r="AK131" s="766">
        <v>13270070</v>
      </c>
      <c r="AL131" s="764"/>
      <c r="AM131" s="764"/>
      <c r="AN131" s="764"/>
      <c r="AO131" s="765"/>
      <c r="AP131" s="767"/>
      <c r="AQ131" s="768"/>
      <c r="AR131" s="768"/>
      <c r="AS131" s="768"/>
      <c r="AT131" s="769"/>
      <c r="AU131" s="221"/>
      <c r="AV131" s="221"/>
      <c r="AW131" s="221"/>
      <c r="AX131" s="729" t="s">
        <v>469</v>
      </c>
      <c r="AY131" s="730"/>
      <c r="AZ131" s="730"/>
      <c r="BA131" s="730"/>
      <c r="BB131" s="730"/>
      <c r="BC131" s="730"/>
      <c r="BD131" s="730"/>
      <c r="BE131" s="731"/>
      <c r="BF131" s="732">
        <v>54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471</v>
      </c>
      <c r="W132" s="742"/>
      <c r="X132" s="742"/>
      <c r="Y132" s="742"/>
      <c r="Z132" s="743"/>
      <c r="AA132" s="744">
        <v>6.4877391319999997</v>
      </c>
      <c r="AB132" s="745"/>
      <c r="AC132" s="745"/>
      <c r="AD132" s="745"/>
      <c r="AE132" s="746"/>
      <c r="AF132" s="747">
        <v>7.4318524100000003</v>
      </c>
      <c r="AG132" s="745"/>
      <c r="AH132" s="745"/>
      <c r="AI132" s="745"/>
      <c r="AJ132" s="746"/>
      <c r="AK132" s="747">
        <v>7.6474728470000004</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472</v>
      </c>
      <c r="W133" s="721"/>
      <c r="X133" s="721"/>
      <c r="Y133" s="721"/>
      <c r="Z133" s="722"/>
      <c r="AA133" s="723">
        <v>6.6</v>
      </c>
      <c r="AB133" s="724"/>
      <c r="AC133" s="724"/>
      <c r="AD133" s="724"/>
      <c r="AE133" s="725"/>
      <c r="AF133" s="723">
        <v>6.7</v>
      </c>
      <c r="AG133" s="724"/>
      <c r="AH133" s="724"/>
      <c r="AI133" s="724"/>
      <c r="AJ133" s="725"/>
      <c r="AK133" s="723">
        <v>7.1</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UhvwH47BMaYQxdQzEhyzy5MKVMax1+lYJjPcXeFx6SYhOZMmBSzfOYJlkG7iX81Bj/VKCyQG58Og1XzqBoDi0A==" saltValue="7XCAmvn5S1f4HxH3/0nON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473</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KTk6JeigJ+TOyyOMnzJLu8O07wuJG7cKfG13aArfLfQRBUsYH8Ki2BGB/QvSlyuUuQTjQC4Vf77LTOMcgW4PPg==" saltValue="3gzYmCWjj0Gv8kiER5AxCg==" spinCount="100000" sheet="1" objects="1" scenarios="1"/>
  <dataConsolidate/>
  <phoneticPr fontId="2"/>
  <printOptions horizontalCentered="1" verticalCentered="1"/>
  <pageMargins left="0" right="0" top="0" bottom="0" header="0" footer="0"/>
  <pageSetup paperSize="9" scale="44"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sqref="A1:XFD1"/>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FO0Cy1p0HhKg0urDGTNhboUOxMh2j/Jglkd3bVDVxb5Le4nmZHsoSSrFISmFaxskgTCflZTtZjmk4uWv6HPYg==" saltValue="6v+WONa2ZJUkdl8DgNMENg==" spinCount="100000" sheet="1" objects="1" scenarios="1"/>
  <dataConsolidate/>
  <phoneticPr fontId="2"/>
  <printOptions horizontalCentered="1" verticalCentered="1"/>
  <pageMargins left="0" right="0" top="0" bottom="0" header="0" footer="0"/>
  <pageSetup paperSize="8" scale="69"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476</v>
      </c>
      <c r="AP7" s="260"/>
      <c r="AQ7" s="261" t="s">
        <v>477</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478</v>
      </c>
      <c r="AQ8" s="267" t="s">
        <v>479</v>
      </c>
      <c r="AR8" s="268" t="s">
        <v>480</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481</v>
      </c>
      <c r="AL9" s="1131"/>
      <c r="AM9" s="1131"/>
      <c r="AN9" s="1132"/>
      <c r="AO9" s="269">
        <v>4721759</v>
      </c>
      <c r="AP9" s="269">
        <v>70864</v>
      </c>
      <c r="AQ9" s="270">
        <v>95899</v>
      </c>
      <c r="AR9" s="271">
        <v>-26.1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482</v>
      </c>
      <c r="AL10" s="1131"/>
      <c r="AM10" s="1131"/>
      <c r="AN10" s="1132"/>
      <c r="AO10" s="272">
        <v>1112002</v>
      </c>
      <c r="AP10" s="272">
        <v>16689</v>
      </c>
      <c r="AQ10" s="273">
        <v>7418</v>
      </c>
      <c r="AR10" s="274">
        <v>125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483</v>
      </c>
      <c r="AL11" s="1131"/>
      <c r="AM11" s="1131"/>
      <c r="AN11" s="1132"/>
      <c r="AO11" s="272">
        <v>1366</v>
      </c>
      <c r="AP11" s="272">
        <v>21</v>
      </c>
      <c r="AQ11" s="273">
        <v>1842</v>
      </c>
      <c r="AR11" s="274">
        <v>-98.9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484</v>
      </c>
      <c r="AL12" s="1131"/>
      <c r="AM12" s="1131"/>
      <c r="AN12" s="1132"/>
      <c r="AO12" s="272" t="s">
        <v>485</v>
      </c>
      <c r="AP12" s="272" t="s">
        <v>485</v>
      </c>
      <c r="AQ12" s="273">
        <v>18</v>
      </c>
      <c r="AR12" s="274" t="s">
        <v>485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486</v>
      </c>
      <c r="AL13" s="1131"/>
      <c r="AM13" s="1131"/>
      <c r="AN13" s="1132"/>
      <c r="AO13" s="272">
        <v>272257</v>
      </c>
      <c r="AP13" s="272">
        <v>4086</v>
      </c>
      <c r="AQ13" s="273">
        <v>3674</v>
      </c>
      <c r="AR13" s="274">
        <v>11.2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487</v>
      </c>
      <c r="AL14" s="1131"/>
      <c r="AM14" s="1131"/>
      <c r="AN14" s="1132"/>
      <c r="AO14" s="272">
        <v>140040</v>
      </c>
      <c r="AP14" s="272">
        <v>2102</v>
      </c>
      <c r="AQ14" s="273">
        <v>2040</v>
      </c>
      <c r="AR14" s="274">
        <v>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488</v>
      </c>
      <c r="AL15" s="1134"/>
      <c r="AM15" s="1134"/>
      <c r="AN15" s="1135"/>
      <c r="AO15" s="272">
        <v>-273171</v>
      </c>
      <c r="AP15" s="272">
        <v>-4100</v>
      </c>
      <c r="AQ15" s="273">
        <v>-5724</v>
      </c>
      <c r="AR15" s="274">
        <v>-28.4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176</v>
      </c>
      <c r="AL16" s="1134"/>
      <c r="AM16" s="1134"/>
      <c r="AN16" s="1135"/>
      <c r="AO16" s="272">
        <v>5974253</v>
      </c>
      <c r="AP16" s="272">
        <v>89662</v>
      </c>
      <c r="AQ16" s="273">
        <v>105167</v>
      </c>
      <c r="AR16" s="274">
        <v>-14.7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493</v>
      </c>
      <c r="AL21" s="1137"/>
      <c r="AM21" s="1137"/>
      <c r="AN21" s="1138"/>
      <c r="AO21" s="285">
        <v>7.41</v>
      </c>
      <c r="AP21" s="286">
        <v>8.91</v>
      </c>
      <c r="AQ21" s="287">
        <v>-1.5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494</v>
      </c>
      <c r="AL22" s="1137"/>
      <c r="AM22" s="1137"/>
      <c r="AN22" s="1138"/>
      <c r="AO22" s="290">
        <v>99</v>
      </c>
      <c r="AP22" s="291">
        <v>97.6</v>
      </c>
      <c r="AQ22" s="292">
        <v>1.4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495</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476</v>
      </c>
      <c r="AP30" s="260"/>
      <c r="AQ30" s="261" t="s">
        <v>477</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478</v>
      </c>
      <c r="AQ31" s="267" t="s">
        <v>479</v>
      </c>
      <c r="AR31" s="268" t="s">
        <v>480</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498</v>
      </c>
      <c r="AL32" s="1121"/>
      <c r="AM32" s="1121"/>
      <c r="AN32" s="1122"/>
      <c r="AO32" s="300">
        <v>1927020</v>
      </c>
      <c r="AP32" s="300">
        <v>28921</v>
      </c>
      <c r="AQ32" s="301">
        <v>63956</v>
      </c>
      <c r="AR32" s="302">
        <v>-54.8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499</v>
      </c>
      <c r="AL33" s="1121"/>
      <c r="AM33" s="1121"/>
      <c r="AN33" s="1122"/>
      <c r="AO33" s="300" t="s">
        <v>485</v>
      </c>
      <c r="AP33" s="300" t="s">
        <v>485</v>
      </c>
      <c r="AQ33" s="301" t="s">
        <v>485</v>
      </c>
      <c r="AR33" s="302" t="s">
        <v>485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500</v>
      </c>
      <c r="AL34" s="1121"/>
      <c r="AM34" s="1121"/>
      <c r="AN34" s="1122"/>
      <c r="AO34" s="300" t="s">
        <v>485</v>
      </c>
      <c r="AP34" s="300" t="s">
        <v>485</v>
      </c>
      <c r="AQ34" s="301">
        <v>4</v>
      </c>
      <c r="AR34" s="302" t="s">
        <v>485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501</v>
      </c>
      <c r="AL35" s="1121"/>
      <c r="AM35" s="1121"/>
      <c r="AN35" s="1122"/>
      <c r="AO35" s="300">
        <v>207044</v>
      </c>
      <c r="AP35" s="300">
        <v>3107</v>
      </c>
      <c r="AQ35" s="301">
        <v>14498</v>
      </c>
      <c r="AR35" s="302">
        <v>-78.599999999999994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502</v>
      </c>
      <c r="AL36" s="1121"/>
      <c r="AM36" s="1121"/>
      <c r="AN36" s="1122"/>
      <c r="AO36" s="300">
        <v>84102</v>
      </c>
      <c r="AP36" s="300">
        <v>1262</v>
      </c>
      <c r="AQ36" s="301">
        <v>1993</v>
      </c>
      <c r="AR36" s="302">
        <v>-36.700000000000003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503</v>
      </c>
      <c r="AL37" s="1121"/>
      <c r="AM37" s="1121"/>
      <c r="AN37" s="1122"/>
      <c r="AO37" s="300">
        <v>132149</v>
      </c>
      <c r="AP37" s="300">
        <v>1983</v>
      </c>
      <c r="AQ37" s="301">
        <v>407</v>
      </c>
      <c r="AR37" s="302">
        <v>387.2</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504</v>
      </c>
      <c r="AL38" s="1124"/>
      <c r="AM38" s="1124"/>
      <c r="AN38" s="1125"/>
      <c r="AO38" s="303" t="s">
        <v>485</v>
      </c>
      <c r="AP38" s="303" t="s">
        <v>485</v>
      </c>
      <c r="AQ38" s="304">
        <v>1</v>
      </c>
      <c r="AR38" s="292" t="s">
        <v>485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505</v>
      </c>
      <c r="AL39" s="1124"/>
      <c r="AM39" s="1124"/>
      <c r="AN39" s="1125"/>
      <c r="AO39" s="300">
        <v>-80787</v>
      </c>
      <c r="AP39" s="300">
        <v>-1212</v>
      </c>
      <c r="AQ39" s="301">
        <v>-3355</v>
      </c>
      <c r="AR39" s="302">
        <v>-63.9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506</v>
      </c>
      <c r="AL40" s="1121"/>
      <c r="AM40" s="1121"/>
      <c r="AN40" s="1122"/>
      <c r="AO40" s="300">
        <v>-1254703</v>
      </c>
      <c r="AP40" s="300">
        <v>-18831</v>
      </c>
      <c r="AQ40" s="301">
        <v>-53996</v>
      </c>
      <c r="AR40" s="302">
        <v>-65.099999999999994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286</v>
      </c>
      <c r="AL41" s="1127"/>
      <c r="AM41" s="1127"/>
      <c r="AN41" s="1128"/>
      <c r="AO41" s="300">
        <v>1014825</v>
      </c>
      <c r="AP41" s="300">
        <v>15231</v>
      </c>
      <c r="AQ41" s="301">
        <v>23508</v>
      </c>
      <c r="AR41" s="302">
        <v>-35.200000000000003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476</v>
      </c>
      <c r="AN49" s="1115" t="s">
        <v>509</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510</v>
      </c>
      <c r="AO50" s="317" t="s">
        <v>511</v>
      </c>
      <c r="AP50" s="318" t="s">
        <v>512</v>
      </c>
      <c r="AQ50" s="319" t="s">
        <v>513</v>
      </c>
      <c r="AR50" s="320" t="s">
        <v>514</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2209725</v>
      </c>
      <c r="AN51" s="322">
        <v>32077</v>
      </c>
      <c r="AO51" s="323">
        <v>-5.8</v>
      </c>
      <c r="AP51" s="324">
        <v>70329</v>
      </c>
      <c r="AQ51" s="325">
        <v>0.2</v>
      </c>
      <c r="AR51" s="326">
        <v>-6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1241560</v>
      </c>
      <c r="AN52" s="330">
        <v>18023</v>
      </c>
      <c r="AO52" s="331">
        <v>-14</v>
      </c>
      <c r="AP52" s="332">
        <v>39403</v>
      </c>
      <c r="AQ52" s="333">
        <v>9.1</v>
      </c>
      <c r="AR52" s="334">
        <v>-23.1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1864221</v>
      </c>
      <c r="AN53" s="322">
        <v>27521</v>
      </c>
      <c r="AO53" s="323">
        <v>-14.2</v>
      </c>
      <c r="AP53" s="324">
        <v>71871</v>
      </c>
      <c r="AQ53" s="325">
        <v>2.2000000000000002</v>
      </c>
      <c r="AR53" s="326">
        <v>-16.399999999999999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1093814</v>
      </c>
      <c r="AN54" s="330">
        <v>16147</v>
      </c>
      <c r="AO54" s="331">
        <v>-10.4</v>
      </c>
      <c r="AP54" s="332">
        <v>38232</v>
      </c>
      <c r="AQ54" s="333">
        <v>-3</v>
      </c>
      <c r="AR54" s="334">
        <v>-7.4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3636851</v>
      </c>
      <c r="AN55" s="322">
        <v>53962</v>
      </c>
      <c r="AO55" s="323">
        <v>96.1</v>
      </c>
      <c r="AP55" s="324">
        <v>71807</v>
      </c>
      <c r="AQ55" s="325">
        <v>-0.1</v>
      </c>
      <c r="AR55" s="326">
        <v>96.2</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1794141</v>
      </c>
      <c r="AN56" s="330">
        <v>26621</v>
      </c>
      <c r="AO56" s="331">
        <v>64.900000000000006</v>
      </c>
      <c r="AP56" s="332">
        <v>37333</v>
      </c>
      <c r="AQ56" s="333">
        <v>-2.4</v>
      </c>
      <c r="AR56" s="334">
        <v>67.3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2396690</v>
      </c>
      <c r="AN57" s="322">
        <v>35768</v>
      </c>
      <c r="AO57" s="323">
        <v>-33.700000000000003</v>
      </c>
      <c r="AP57" s="324">
        <v>80821</v>
      </c>
      <c r="AQ57" s="325">
        <v>12.6</v>
      </c>
      <c r="AR57" s="326">
        <v>-46.3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1404005</v>
      </c>
      <c r="AN58" s="330">
        <v>20953</v>
      </c>
      <c r="AO58" s="331">
        <v>-21.3</v>
      </c>
      <c r="AP58" s="332">
        <v>49586</v>
      </c>
      <c r="AQ58" s="333">
        <v>32.799999999999997</v>
      </c>
      <c r="AR58" s="334">
        <v>-54.1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1479853</v>
      </c>
      <c r="AN59" s="322">
        <v>22210</v>
      </c>
      <c r="AO59" s="323">
        <v>-37.9</v>
      </c>
      <c r="AP59" s="324">
        <v>79840</v>
      </c>
      <c r="AQ59" s="325">
        <v>-1.2</v>
      </c>
      <c r="AR59" s="326">
        <v>-36.700000000000003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848996</v>
      </c>
      <c r="AN60" s="330">
        <v>12742</v>
      </c>
      <c r="AO60" s="331">
        <v>-39.200000000000003</v>
      </c>
      <c r="AP60" s="332">
        <v>45238</v>
      </c>
      <c r="AQ60" s="333">
        <v>-8.8000000000000007</v>
      </c>
      <c r="AR60" s="334">
        <v>-30.4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2317468</v>
      </c>
      <c r="AN61" s="337">
        <v>34308</v>
      </c>
      <c r="AO61" s="338">
        <v>0.9</v>
      </c>
      <c r="AP61" s="339">
        <v>74934</v>
      </c>
      <c r="AQ61" s="340">
        <v>2.7</v>
      </c>
      <c r="AR61" s="326">
        <v>-1.8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1276503</v>
      </c>
      <c r="AN62" s="330">
        <v>18897</v>
      </c>
      <c r="AO62" s="331">
        <v>-4</v>
      </c>
      <c r="AP62" s="332">
        <v>41958</v>
      </c>
      <c r="AQ62" s="333">
        <v>5.5</v>
      </c>
      <c r="AR62" s="334">
        <v>-9.5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frnQY3Xt8cW75mwCU3eKOfTM5jA6sU0QEKkwJc9Z58gPq2C46xEK6Po1qH8Tto3Gdf61LW67sfEXmmeRuB/ycg==" saltValue="5eiyxwIGIxZy/dL1N35u4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473</v>
      </c>
    </row>
    <row r="121" spans="125:125" ht="13.5" hidden="1" customHeight="1" x14ac:dyDescent="0.15">
      <c r="DU121" s="247"/>
    </row>
  </sheetData>
  <sheetProtection algorithmName="SHA-512" hashValue="3e9LQfLGnDx7A76Aa63JRAgrc/cEIGlguL18rvA9Uhe6spt8Aok7ALQHGTXRS4BYEtao19Xoo3/M/mvjtoAKwg==" saltValue="4mz7zzZJWpBmRv0sxyg5R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473</v>
      </c>
    </row>
  </sheetData>
  <sheetProtection algorithmName="SHA-512" hashValue="byItGRHBbwtj5p///zVjMfs6VTVIJAJP8dvgtjOdNiimVU/lBXP9wZgtJ+bxiDnLi1TnkW14mHv/pNYOFZvOfg==" saltValue="4ARvC+GJNUQLN4jU4wQ0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39" t="s">
        <v>3</v>
      </c>
      <c r="D47" s="1139"/>
      <c r="E47" s="1140"/>
      <c r="F47" s="11">
        <v>12.08</v>
      </c>
      <c r="G47" s="12">
        <v>15.25</v>
      </c>
      <c r="H47" s="12">
        <v>16.649999999999999</v>
      </c>
      <c r="I47" s="12">
        <v>13.17</v>
      </c>
      <c r="J47" s="13">
        <v>7.68</v>
      </c>
    </row>
    <row r="48" spans="2:10" ht="57.75" customHeight="1" x14ac:dyDescent="0.15">
      <c r="B48" s="14"/>
      <c r="C48" s="1141" t="s">
        <v>4</v>
      </c>
      <c r="D48" s="1141"/>
      <c r="E48" s="1142"/>
      <c r="F48" s="15">
        <v>7.74</v>
      </c>
      <c r="G48" s="16">
        <v>7.31</v>
      </c>
      <c r="H48" s="16">
        <v>10.09</v>
      </c>
      <c r="I48" s="16">
        <v>4.3</v>
      </c>
      <c r="J48" s="17">
        <v>5.17</v>
      </c>
    </row>
    <row r="49" spans="2:10" ht="57.75" customHeight="1" thickBot="1" x14ac:dyDescent="0.2">
      <c r="B49" s="18"/>
      <c r="C49" s="1143" t="s">
        <v>5</v>
      </c>
      <c r="D49" s="1143"/>
      <c r="E49" s="1144"/>
      <c r="F49" s="19" t="s">
        <v>528</v>
      </c>
      <c r="G49" s="20" t="s">
        <v>529</v>
      </c>
      <c r="H49" s="20" t="s">
        <v>530</v>
      </c>
      <c r="I49" s="20" t="s">
        <v>531</v>
      </c>
      <c r="J49" s="21" t="s">
        <v>532</v>
      </c>
    </row>
    <row r="50" spans="2:10" x14ac:dyDescent="0.15"/>
  </sheetData>
  <sheetProtection algorithmName="SHA-512" hashValue="p/xgfbqljPeSjjUuUMmey8MXDE41aUtmdveCeOxWoFaHyEdWqoYOaui8V+ghfrinbtQDtvx3W98vIcMYvU8dMQ==" saltValue="V9n58xPojhx7DKjVVUNz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LWB538</cp:lastModifiedBy>
  <cp:lastPrinted>2026-03-12T00:28:27Z</cp:lastPrinted>
  <dcterms:created xsi:type="dcterms:W3CDTF">2026-02-23T05:42:07Z</dcterms:created>
  <dcterms:modified xsi:type="dcterms:W3CDTF">2026-03-17T07:09:50Z</dcterms:modified>
  <cp:category/>
</cp:coreProperties>
</file>