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me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Y:\支援係\103115 GH運営費補助金\R6年度\1.ホームページ公開データ\"/>
    </mc:Choice>
  </mc:AlternateContent>
  <xr:revisionPtr revIDLastSave="0" documentId="13_ncr:1_{2535168E-B941-4872-B11B-03FDA3770C75}" xr6:coauthVersionLast="47" xr6:coauthVersionMax="47" xr10:uidLastSave="{00000000-0000-0000-0000-000000000000}"/>
  <bookViews>
    <workbookView xWindow="-120" yWindow="-120" windowWidth="19440" windowHeight="14880" tabRatio="850" firstSheet="1" activeTab="1" xr2:uid="{00000000-000D-0000-FFFF-FFFF00000000}"/>
  </bookViews>
  <sheets>
    <sheet name="作成要領" sheetId="1" r:id="rId1"/>
    <sheet name="①基本情報" sheetId="2" r:id="rId2"/>
    <sheet name="利用者毎" sheetId="3" r:id="rId3"/>
    <sheet name="②収支予算書" sheetId="4" r:id="rId4"/>
    <sheet name="③所要額" sheetId="5" r:id="rId5"/>
    <sheet name="④交付申請書" sheetId="6" r:id="rId6"/>
    <sheet name="⑤収支決算書" sheetId="7" r:id="rId7"/>
    <sheet name="⑥精算書" sheetId="8" r:id="rId8"/>
    <sheet name="⑦実績報告書" sheetId="9" r:id="rId9"/>
    <sheet name="⑧請求書" sheetId="10" r:id="rId10"/>
    <sheet name="⑨変更申請書" sheetId="11" r:id="rId11"/>
    <sheet name="市処理分" sheetId="12" r:id="rId12"/>
    <sheet name="(資料）基準単価表" sheetId="13" r:id="rId13"/>
  </sheets>
  <definedNames>
    <definedName name="_xlnm._FilterDatabase" localSheetId="2">利用者毎!$B$5:$Q$17</definedName>
    <definedName name="_xlnm.Print_Area" localSheetId="12">'(資料）基準単価表'!$A$1:$E$59</definedName>
    <definedName name="_xlnm.Print_Area" localSheetId="1">①基本情報!$A$1:$O$34</definedName>
    <definedName name="_xlnm.Print_Area" localSheetId="3">②収支予算書!$A$1:$J$49</definedName>
    <definedName name="_xlnm.Print_Area" localSheetId="4">③所要額!$B$2:$K$82</definedName>
    <definedName name="_xlnm.Print_Area" localSheetId="5">④交付申請書!$A$1:$AH$41</definedName>
    <definedName name="_xlnm.Print_Area" localSheetId="6">⑤収支決算書!$A$1:$J$49</definedName>
    <definedName name="_xlnm.Print_Area" localSheetId="7">⑥精算書!$B$2:$K$81</definedName>
    <definedName name="_xlnm.Print_Area" localSheetId="8">⑦実績報告書!$A$1:$AH$41</definedName>
    <definedName name="_xlnm.Print_Area" localSheetId="9">⑧請求書!$A$1:$AH$41</definedName>
    <definedName name="サービスコード">#REF!</definedName>
    <definedName name="サービス単位数">#REF!</definedName>
    <definedName name="事業所番号">#REF!</definedName>
    <definedName name="事業所名">#REF!</definedName>
    <definedName name="世話人定員区分" localSheetId="12">'(資料）基準単価表'!$I:$I</definedName>
    <definedName name="世話人定員区分">#REF!</definedName>
    <definedName name="補助基準額" localSheetId="12">'(資料）基準単価表'!$J:$J</definedName>
    <definedName name="補助基準額">#REF!</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O14" i="2" l="1"/>
  <c r="O33" i="2"/>
  <c r="O32" i="2"/>
  <c r="O31" i="2"/>
  <c r="O30" i="2"/>
  <c r="O29" i="2"/>
  <c r="O28" i="2"/>
  <c r="O27" i="2"/>
  <c r="O26" i="2"/>
  <c r="O25" i="2"/>
  <c r="O24" i="2"/>
  <c r="O23" i="2"/>
  <c r="O22" i="2"/>
  <c r="O21" i="2"/>
  <c r="O20" i="2"/>
  <c r="O19" i="2"/>
  <c r="O18" i="2"/>
  <c r="O17" i="2"/>
  <c r="O15" i="2"/>
  <c r="O16" i="2"/>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Q2" i="12"/>
  <c r="P2" i="12"/>
  <c r="O2" i="12"/>
  <c r="N2" i="12"/>
  <c r="F2" i="12"/>
  <c r="E2" i="12"/>
  <c r="C2" i="12"/>
  <c r="B2" i="12"/>
  <c r="F9" i="11"/>
  <c r="F7" i="11"/>
  <c r="F5" i="11"/>
  <c r="A20" i="10"/>
  <c r="X17" i="10"/>
  <c r="X15" i="10"/>
  <c r="X13" i="10"/>
  <c r="A8" i="10"/>
  <c r="A20" i="9"/>
  <c r="X17" i="9"/>
  <c r="X15" i="9"/>
  <c r="X13" i="9"/>
  <c r="A8" i="9"/>
  <c r="H77" i="8"/>
  <c r="H55" i="8"/>
  <c r="H33" i="8"/>
  <c r="D9" i="8"/>
  <c r="J4" i="8"/>
  <c r="G48" i="7"/>
  <c r="G47" i="7"/>
  <c r="G46" i="7"/>
  <c r="F44" i="7"/>
  <c r="G43" i="7"/>
  <c r="F43" i="7"/>
  <c r="G37" i="7"/>
  <c r="C9" i="8" s="1"/>
  <c r="E9" i="8" s="1"/>
  <c r="F37" i="7"/>
  <c r="F20" i="7"/>
  <c r="G19" i="7"/>
  <c r="F19" i="7"/>
  <c r="F11" i="7"/>
  <c r="B1" i="7"/>
  <c r="A20" i="6"/>
  <c r="X17" i="6"/>
  <c r="X15" i="6"/>
  <c r="X13" i="6"/>
  <c r="H77" i="5"/>
  <c r="H55" i="5"/>
  <c r="H33" i="5"/>
  <c r="D9" i="5"/>
  <c r="J4" i="5"/>
  <c r="G48" i="4"/>
  <c r="G47" i="4"/>
  <c r="G46" i="4"/>
  <c r="G44" i="4"/>
  <c r="F44" i="4"/>
  <c r="G43" i="4"/>
  <c r="F43" i="4"/>
  <c r="G37" i="4"/>
  <c r="C9" i="5" s="1"/>
  <c r="E9" i="5" s="1"/>
  <c r="F37" i="4"/>
  <c r="G19" i="4"/>
  <c r="F19" i="4"/>
  <c r="F20" i="4" s="1"/>
  <c r="F11" i="4"/>
  <c r="B1" i="4"/>
  <c r="O489" i="3"/>
  <c r="P489" i="3" s="1"/>
  <c r="M489" i="3"/>
  <c r="M488" i="3"/>
  <c r="O488" i="3" s="1"/>
  <c r="P488" i="3" s="1"/>
  <c r="Q488" i="3" s="1"/>
  <c r="O487" i="3"/>
  <c r="M487" i="3"/>
  <c r="O486" i="3"/>
  <c r="M486" i="3"/>
  <c r="M485" i="3"/>
  <c r="O485" i="3" s="1"/>
  <c r="M484" i="3"/>
  <c r="O484" i="3" s="1"/>
  <c r="Q483" i="3"/>
  <c r="O483" i="3"/>
  <c r="P483" i="3" s="1"/>
  <c r="M483" i="3"/>
  <c r="M482" i="3"/>
  <c r="O482" i="3" s="1"/>
  <c r="P482" i="3" s="1"/>
  <c r="Q482" i="3" s="1"/>
  <c r="M481" i="3"/>
  <c r="O481" i="3" s="1"/>
  <c r="O480" i="3"/>
  <c r="P480" i="3" s="1"/>
  <c r="M480" i="3"/>
  <c r="M479" i="3"/>
  <c r="O479" i="3" s="1"/>
  <c r="M478" i="3"/>
  <c r="O478" i="3" s="1"/>
  <c r="O471" i="3"/>
  <c r="M471" i="3"/>
  <c r="O470" i="3"/>
  <c r="M470" i="3"/>
  <c r="M469" i="3"/>
  <c r="O469" i="3" s="1"/>
  <c r="O468" i="3"/>
  <c r="M468" i="3"/>
  <c r="M467" i="3"/>
  <c r="O467" i="3" s="1"/>
  <c r="M466" i="3"/>
  <c r="O466" i="3" s="1"/>
  <c r="P466" i="3" s="1"/>
  <c r="Q466" i="3" s="1"/>
  <c r="O465" i="3"/>
  <c r="M465" i="3"/>
  <c r="O464" i="3"/>
  <c r="P464" i="3" s="1"/>
  <c r="Q464" i="3" s="1"/>
  <c r="M464" i="3"/>
  <c r="M463" i="3"/>
  <c r="O463" i="3" s="1"/>
  <c r="O462" i="3"/>
  <c r="M462" i="3"/>
  <c r="O461" i="3"/>
  <c r="P461" i="3" s="1"/>
  <c r="M461" i="3"/>
  <c r="Q460" i="3"/>
  <c r="P460" i="3"/>
  <c r="M460" i="3"/>
  <c r="O460" i="3" s="1"/>
  <c r="M453" i="3"/>
  <c r="O453" i="3" s="1"/>
  <c r="O452" i="3"/>
  <c r="P452" i="3" s="1"/>
  <c r="M452" i="3"/>
  <c r="Q451" i="3"/>
  <c r="O451" i="3"/>
  <c r="P451" i="3" s="1"/>
  <c r="M451" i="3"/>
  <c r="O450" i="3"/>
  <c r="M450" i="3"/>
  <c r="O449" i="3"/>
  <c r="M449" i="3"/>
  <c r="M448" i="3"/>
  <c r="O448" i="3" s="1"/>
  <c r="P448" i="3" s="1"/>
  <c r="M447" i="3"/>
  <c r="O447" i="3" s="1"/>
  <c r="O446" i="3"/>
  <c r="P446" i="3" s="1"/>
  <c r="Q446" i="3" s="1"/>
  <c r="M446" i="3"/>
  <c r="M445" i="3"/>
  <c r="O445" i="3" s="1"/>
  <c r="P445" i="3" s="1"/>
  <c r="O444" i="3"/>
  <c r="M444" i="3"/>
  <c r="O443" i="3"/>
  <c r="M443" i="3"/>
  <c r="M442" i="3"/>
  <c r="O442" i="3" s="1"/>
  <c r="P434" i="3"/>
  <c r="O434" i="3"/>
  <c r="Q434" i="3" s="1"/>
  <c r="M434" i="3"/>
  <c r="M433" i="3"/>
  <c r="O433" i="3" s="1"/>
  <c r="M432" i="3"/>
  <c r="O432" i="3" s="1"/>
  <c r="Q431" i="3"/>
  <c r="O431" i="3"/>
  <c r="P431" i="3" s="1"/>
  <c r="M431" i="3"/>
  <c r="M430" i="3"/>
  <c r="O430" i="3" s="1"/>
  <c r="M429" i="3"/>
  <c r="O429" i="3" s="1"/>
  <c r="M428" i="3"/>
  <c r="O428" i="3" s="1"/>
  <c r="M427" i="3"/>
  <c r="O427" i="3" s="1"/>
  <c r="M426" i="3"/>
  <c r="O426" i="3" s="1"/>
  <c r="O425" i="3"/>
  <c r="M425" i="3"/>
  <c r="M424" i="3"/>
  <c r="O424" i="3" s="1"/>
  <c r="M423" i="3"/>
  <c r="O423" i="3" s="1"/>
  <c r="P423" i="3" s="1"/>
  <c r="O416" i="3"/>
  <c r="M416" i="3"/>
  <c r="M415" i="3"/>
  <c r="O415" i="3" s="1"/>
  <c r="Q414" i="3"/>
  <c r="O414" i="3"/>
  <c r="P414" i="3" s="1"/>
  <c r="M414" i="3"/>
  <c r="O413" i="3"/>
  <c r="P413" i="3" s="1"/>
  <c r="M413" i="3"/>
  <c r="Q412" i="3"/>
  <c r="P412" i="3"/>
  <c r="M412" i="3"/>
  <c r="O412" i="3" s="1"/>
  <c r="O411" i="3"/>
  <c r="M411" i="3"/>
  <c r="Q410" i="3"/>
  <c r="O410" i="3"/>
  <c r="P410" i="3" s="1"/>
  <c r="M410" i="3"/>
  <c r="Q409" i="3"/>
  <c r="M409" i="3"/>
  <c r="O409" i="3" s="1"/>
  <c r="P409" i="3" s="1"/>
  <c r="Q408" i="3"/>
  <c r="M408" i="3"/>
  <c r="O408" i="3" s="1"/>
  <c r="P408" i="3" s="1"/>
  <c r="Q407" i="3"/>
  <c r="O407" i="3"/>
  <c r="P407" i="3" s="1"/>
  <c r="M407" i="3"/>
  <c r="M406" i="3"/>
  <c r="O406" i="3" s="1"/>
  <c r="P406" i="3" s="1"/>
  <c r="Q406" i="3" s="1"/>
  <c r="P405" i="3"/>
  <c r="O405" i="3"/>
  <c r="M405" i="3"/>
  <c r="P398" i="3"/>
  <c r="O398" i="3"/>
  <c r="M398" i="3"/>
  <c r="O397" i="3"/>
  <c r="M397" i="3"/>
  <c r="P396" i="3"/>
  <c r="Q396" i="3" s="1"/>
  <c r="M396" i="3"/>
  <c r="O396" i="3" s="1"/>
  <c r="O395" i="3"/>
  <c r="M395" i="3"/>
  <c r="O394" i="3"/>
  <c r="M394" i="3"/>
  <c r="M393" i="3"/>
  <c r="O393" i="3" s="1"/>
  <c r="P393" i="3" s="1"/>
  <c r="P392" i="3"/>
  <c r="O392" i="3"/>
  <c r="M392" i="3"/>
  <c r="M391" i="3"/>
  <c r="O391" i="3" s="1"/>
  <c r="P390" i="3"/>
  <c r="M390" i="3"/>
  <c r="O390" i="3" s="1"/>
  <c r="Q390" i="3" s="1"/>
  <c r="O389" i="3"/>
  <c r="M389" i="3"/>
  <c r="M388" i="3"/>
  <c r="O388" i="3" s="1"/>
  <c r="M387" i="3"/>
  <c r="O387" i="3" s="1"/>
  <c r="M379" i="3"/>
  <c r="O379" i="3" s="1"/>
  <c r="O378" i="3"/>
  <c r="M378" i="3"/>
  <c r="M377" i="3"/>
  <c r="O377" i="3" s="1"/>
  <c r="O376" i="3"/>
  <c r="M376" i="3"/>
  <c r="P375" i="3"/>
  <c r="Q375" i="3" s="1"/>
  <c r="O375" i="3"/>
  <c r="M375" i="3"/>
  <c r="O374" i="3"/>
  <c r="M374" i="3"/>
  <c r="M373" i="3"/>
  <c r="O373" i="3" s="1"/>
  <c r="O372" i="3"/>
  <c r="P372" i="3" s="1"/>
  <c r="M372" i="3"/>
  <c r="M371" i="3"/>
  <c r="O371" i="3" s="1"/>
  <c r="P370" i="3"/>
  <c r="M370" i="3"/>
  <c r="O370" i="3" s="1"/>
  <c r="P369" i="3"/>
  <c r="O369" i="3"/>
  <c r="Q369" i="3" s="1"/>
  <c r="M369" i="3"/>
  <c r="O368" i="3"/>
  <c r="P368" i="3" s="1"/>
  <c r="M368" i="3"/>
  <c r="M361" i="3"/>
  <c r="O361" i="3" s="1"/>
  <c r="P360" i="3"/>
  <c r="M360" i="3"/>
  <c r="O360" i="3" s="1"/>
  <c r="M359" i="3"/>
  <c r="O359" i="3" s="1"/>
  <c r="M358" i="3"/>
  <c r="O358" i="3" s="1"/>
  <c r="M357" i="3"/>
  <c r="O357" i="3" s="1"/>
  <c r="O356" i="3"/>
  <c r="P356" i="3" s="1"/>
  <c r="M356" i="3"/>
  <c r="P355" i="3"/>
  <c r="O355" i="3"/>
  <c r="M355" i="3"/>
  <c r="M354" i="3"/>
  <c r="O354" i="3" s="1"/>
  <c r="Q353" i="3"/>
  <c r="M353" i="3"/>
  <c r="O353" i="3" s="1"/>
  <c r="P353" i="3" s="1"/>
  <c r="O352" i="3"/>
  <c r="M352" i="3"/>
  <c r="P351" i="3"/>
  <c r="M351" i="3"/>
  <c r="O351" i="3" s="1"/>
  <c r="M350" i="3"/>
  <c r="O350" i="3" s="1"/>
  <c r="Q343" i="3"/>
  <c r="P343" i="3"/>
  <c r="O343" i="3"/>
  <c r="M343" i="3"/>
  <c r="P342" i="3"/>
  <c r="Q342" i="3" s="1"/>
  <c r="M342" i="3"/>
  <c r="O342" i="3" s="1"/>
  <c r="O341" i="3"/>
  <c r="M341" i="3"/>
  <c r="M340" i="3"/>
  <c r="O340" i="3" s="1"/>
  <c r="P339" i="3"/>
  <c r="M339" i="3"/>
  <c r="O339" i="3" s="1"/>
  <c r="M338" i="3"/>
  <c r="O338" i="3" s="1"/>
  <c r="O337" i="3"/>
  <c r="M337" i="3"/>
  <c r="Q336" i="3"/>
  <c r="M336" i="3"/>
  <c r="O336" i="3" s="1"/>
  <c r="P336" i="3" s="1"/>
  <c r="Q335" i="3"/>
  <c r="M335" i="3"/>
  <c r="O335" i="3" s="1"/>
  <c r="P335" i="3" s="1"/>
  <c r="O334" i="3"/>
  <c r="P334" i="3" s="1"/>
  <c r="M334" i="3"/>
  <c r="P333" i="3"/>
  <c r="Q333" i="3" s="1"/>
  <c r="M333" i="3"/>
  <c r="O333" i="3" s="1"/>
  <c r="M332" i="3"/>
  <c r="O332" i="3" s="1"/>
  <c r="O324" i="3"/>
  <c r="M324" i="3"/>
  <c r="P323" i="3"/>
  <c r="O323" i="3"/>
  <c r="M323" i="3"/>
  <c r="O322" i="3"/>
  <c r="M322" i="3"/>
  <c r="P321" i="3"/>
  <c r="Q321" i="3" s="1"/>
  <c r="O321" i="3"/>
  <c r="M321" i="3"/>
  <c r="O320" i="3"/>
  <c r="M320" i="3"/>
  <c r="O319" i="3"/>
  <c r="M319" i="3"/>
  <c r="O318" i="3"/>
  <c r="M318" i="3"/>
  <c r="P317" i="3"/>
  <c r="O317" i="3"/>
  <c r="M317" i="3"/>
  <c r="O316" i="3"/>
  <c r="M316" i="3"/>
  <c r="Q315" i="3"/>
  <c r="P315" i="3"/>
  <c r="O315" i="3"/>
  <c r="M315" i="3"/>
  <c r="O314" i="3"/>
  <c r="M314" i="3"/>
  <c r="O313" i="3"/>
  <c r="M313" i="3"/>
  <c r="P306" i="3"/>
  <c r="M306" i="3"/>
  <c r="O306" i="3" s="1"/>
  <c r="M305" i="3"/>
  <c r="O305" i="3" s="1"/>
  <c r="P305" i="3" s="1"/>
  <c r="O304" i="3"/>
  <c r="P304" i="3" s="1"/>
  <c r="M304" i="3"/>
  <c r="P303" i="3"/>
  <c r="O303" i="3"/>
  <c r="M303" i="3"/>
  <c r="M302" i="3"/>
  <c r="O302" i="3" s="1"/>
  <c r="P301" i="3"/>
  <c r="M301" i="3"/>
  <c r="O301" i="3" s="1"/>
  <c r="M300" i="3"/>
  <c r="O300" i="3" s="1"/>
  <c r="O299" i="3"/>
  <c r="M299" i="3"/>
  <c r="O298" i="3"/>
  <c r="M298" i="3"/>
  <c r="O297" i="3"/>
  <c r="M297" i="3"/>
  <c r="O296" i="3"/>
  <c r="P296" i="3" s="1"/>
  <c r="M296" i="3"/>
  <c r="M295" i="3"/>
  <c r="O295" i="3" s="1"/>
  <c r="O288" i="3"/>
  <c r="P288" i="3" s="1"/>
  <c r="Q288" i="3" s="1"/>
  <c r="M288" i="3"/>
  <c r="P287" i="3"/>
  <c r="Q287" i="3" s="1"/>
  <c r="M287" i="3"/>
  <c r="O287" i="3" s="1"/>
  <c r="O286" i="3"/>
  <c r="M286" i="3"/>
  <c r="M285" i="3"/>
  <c r="O285" i="3" s="1"/>
  <c r="O284" i="3"/>
  <c r="M284" i="3"/>
  <c r="M283" i="3"/>
  <c r="O283" i="3" s="1"/>
  <c r="P282" i="3"/>
  <c r="O282" i="3"/>
  <c r="M282" i="3"/>
  <c r="M281" i="3"/>
  <c r="O281" i="3" s="1"/>
  <c r="M280" i="3"/>
  <c r="O280" i="3" s="1"/>
  <c r="M279" i="3"/>
  <c r="O279" i="3" s="1"/>
  <c r="M278" i="3"/>
  <c r="O278" i="3" s="1"/>
  <c r="Q277" i="3"/>
  <c r="M277" i="3"/>
  <c r="O277" i="3" s="1"/>
  <c r="P277" i="3" s="1"/>
  <c r="M269" i="3"/>
  <c r="O269" i="3" s="1"/>
  <c r="M268" i="3"/>
  <c r="O268" i="3" s="1"/>
  <c r="M267" i="3"/>
  <c r="O267" i="3" s="1"/>
  <c r="O266" i="3"/>
  <c r="M266" i="3"/>
  <c r="M265" i="3"/>
  <c r="O265" i="3" s="1"/>
  <c r="P265" i="3" s="1"/>
  <c r="M264" i="3"/>
  <c r="O264" i="3" s="1"/>
  <c r="P264" i="3" s="1"/>
  <c r="O263" i="3"/>
  <c r="P263" i="3" s="1"/>
  <c r="M263" i="3"/>
  <c r="Q262" i="3"/>
  <c r="P262" i="3"/>
  <c r="M262" i="3"/>
  <c r="O262" i="3" s="1"/>
  <c r="Q261" i="3"/>
  <c r="P261" i="3"/>
  <c r="M261" i="3"/>
  <c r="O261" i="3" s="1"/>
  <c r="P260" i="3"/>
  <c r="M260" i="3"/>
  <c r="O260" i="3" s="1"/>
  <c r="M259" i="3"/>
  <c r="O259" i="3" s="1"/>
  <c r="O258" i="3"/>
  <c r="M258" i="3"/>
  <c r="P251" i="3"/>
  <c r="O251" i="3"/>
  <c r="M251" i="3"/>
  <c r="M250" i="3"/>
  <c r="O250" i="3" s="1"/>
  <c r="M249" i="3"/>
  <c r="O249" i="3" s="1"/>
  <c r="P248" i="3"/>
  <c r="O248" i="3"/>
  <c r="M248" i="3"/>
  <c r="M247" i="3"/>
  <c r="O247" i="3" s="1"/>
  <c r="M246" i="3"/>
  <c r="O246" i="3" s="1"/>
  <c r="O245" i="3"/>
  <c r="M245" i="3"/>
  <c r="M244" i="3"/>
  <c r="O244" i="3" s="1"/>
  <c r="M243" i="3"/>
  <c r="O243" i="3" s="1"/>
  <c r="O242" i="3"/>
  <c r="M242" i="3"/>
  <c r="Q241" i="3"/>
  <c r="O241" i="3"/>
  <c r="P241" i="3" s="1"/>
  <c r="M241" i="3"/>
  <c r="M240" i="3"/>
  <c r="O240" i="3" s="1"/>
  <c r="O233" i="3"/>
  <c r="M233" i="3"/>
  <c r="M232" i="3"/>
  <c r="O232" i="3" s="1"/>
  <c r="P231" i="3"/>
  <c r="M231" i="3"/>
  <c r="O231" i="3" s="1"/>
  <c r="O230" i="3"/>
  <c r="M230" i="3"/>
  <c r="P229" i="3"/>
  <c r="O229" i="3"/>
  <c r="M229" i="3"/>
  <c r="O228" i="3"/>
  <c r="M228" i="3"/>
  <c r="M227" i="3"/>
  <c r="O227" i="3" s="1"/>
  <c r="M226" i="3"/>
  <c r="O226" i="3" s="1"/>
  <c r="M225" i="3"/>
  <c r="O225" i="3" s="1"/>
  <c r="M224" i="3"/>
  <c r="O224" i="3" s="1"/>
  <c r="M223" i="3"/>
  <c r="O223" i="3" s="1"/>
  <c r="M222" i="3"/>
  <c r="O222" i="3" s="1"/>
  <c r="M215" i="3"/>
  <c r="O215" i="3" s="1"/>
  <c r="M214" i="3"/>
  <c r="O214" i="3" s="1"/>
  <c r="P214" i="3" s="1"/>
  <c r="M213" i="3"/>
  <c r="O213" i="3" s="1"/>
  <c r="P212" i="3"/>
  <c r="M212" i="3"/>
  <c r="O212" i="3" s="1"/>
  <c r="Q212" i="3" s="1"/>
  <c r="M211" i="3"/>
  <c r="O211" i="3" s="1"/>
  <c r="P211" i="3" s="1"/>
  <c r="O210" i="3"/>
  <c r="P210" i="3" s="1"/>
  <c r="M210" i="3"/>
  <c r="M209" i="3"/>
  <c r="O209" i="3" s="1"/>
  <c r="P209" i="3" s="1"/>
  <c r="Q209" i="3" s="1"/>
  <c r="M208" i="3"/>
  <c r="O208" i="3" s="1"/>
  <c r="P208" i="3" s="1"/>
  <c r="Q207" i="3"/>
  <c r="O207" i="3"/>
  <c r="P207" i="3" s="1"/>
  <c r="M207" i="3"/>
  <c r="M206" i="3"/>
  <c r="O206" i="3" s="1"/>
  <c r="M205" i="3"/>
  <c r="O205" i="3" s="1"/>
  <c r="P205" i="3" s="1"/>
  <c r="O204" i="3"/>
  <c r="P204" i="3" s="1"/>
  <c r="M204" i="3"/>
  <c r="M197" i="3"/>
  <c r="O197" i="3" s="1"/>
  <c r="P196" i="3"/>
  <c r="M196" i="3"/>
  <c r="O196" i="3" s="1"/>
  <c r="Q196" i="3" s="1"/>
  <c r="O195" i="3"/>
  <c r="P195" i="3" s="1"/>
  <c r="Q195" i="3" s="1"/>
  <c r="M195" i="3"/>
  <c r="P194" i="3"/>
  <c r="M194" i="3"/>
  <c r="O194" i="3" s="1"/>
  <c r="Q194" i="3" s="1"/>
  <c r="P193" i="3"/>
  <c r="M193" i="3"/>
  <c r="O193" i="3" s="1"/>
  <c r="Q193" i="3" s="1"/>
  <c r="O192" i="3"/>
  <c r="M192" i="3"/>
  <c r="M191" i="3"/>
  <c r="O191" i="3" s="1"/>
  <c r="Q190" i="3"/>
  <c r="P190" i="3"/>
  <c r="M190" i="3"/>
  <c r="O190" i="3" s="1"/>
  <c r="O189" i="3"/>
  <c r="M189" i="3"/>
  <c r="O188" i="3"/>
  <c r="P188" i="3" s="1"/>
  <c r="Q188" i="3" s="1"/>
  <c r="M188" i="3"/>
  <c r="P187" i="3"/>
  <c r="M187" i="3"/>
  <c r="O187" i="3" s="1"/>
  <c r="Q187" i="3" s="1"/>
  <c r="M186" i="3"/>
  <c r="O186" i="3" s="1"/>
  <c r="O179" i="3"/>
  <c r="M179" i="3"/>
  <c r="O178" i="3"/>
  <c r="P178" i="3" s="1"/>
  <c r="Q178" i="3" s="1"/>
  <c r="M178" i="3"/>
  <c r="O177" i="3"/>
  <c r="M177" i="3"/>
  <c r="O176" i="3"/>
  <c r="M176" i="3"/>
  <c r="O175" i="3"/>
  <c r="P175" i="3" s="1"/>
  <c r="Q175" i="3" s="1"/>
  <c r="M175" i="3"/>
  <c r="O174" i="3"/>
  <c r="M174" i="3"/>
  <c r="O173" i="3"/>
  <c r="M173" i="3"/>
  <c r="O172" i="3"/>
  <c r="P172" i="3" s="1"/>
  <c r="Q172" i="3" s="1"/>
  <c r="M172" i="3"/>
  <c r="O171" i="3"/>
  <c r="M171" i="3"/>
  <c r="O170" i="3"/>
  <c r="M170" i="3"/>
  <c r="O169" i="3"/>
  <c r="P169" i="3" s="1"/>
  <c r="Q169" i="3" s="1"/>
  <c r="M169" i="3"/>
  <c r="O168" i="3"/>
  <c r="M168" i="3"/>
  <c r="P161" i="3"/>
  <c r="O161" i="3"/>
  <c r="M161" i="3"/>
  <c r="O160" i="3"/>
  <c r="M160" i="3"/>
  <c r="O159" i="3"/>
  <c r="P159" i="3" s="1"/>
  <c r="Q159" i="3" s="1"/>
  <c r="M159" i="3"/>
  <c r="O158" i="3"/>
  <c r="M158" i="3"/>
  <c r="M157" i="3"/>
  <c r="O157" i="3" s="1"/>
  <c r="M156" i="3"/>
  <c r="O156" i="3" s="1"/>
  <c r="M155" i="3"/>
  <c r="O155" i="3" s="1"/>
  <c r="O154" i="3"/>
  <c r="P154" i="3" s="1"/>
  <c r="Q154" i="3" s="1"/>
  <c r="M154" i="3"/>
  <c r="O153" i="3"/>
  <c r="M153" i="3"/>
  <c r="M152" i="3"/>
  <c r="O152" i="3" s="1"/>
  <c r="M151" i="3"/>
  <c r="O151" i="3" s="1"/>
  <c r="M150" i="3"/>
  <c r="O150" i="3" s="1"/>
  <c r="O143" i="3"/>
  <c r="M143" i="3"/>
  <c r="M142" i="3"/>
  <c r="O142" i="3" s="1"/>
  <c r="M141" i="3"/>
  <c r="O141" i="3" s="1"/>
  <c r="O140" i="3"/>
  <c r="M140" i="3"/>
  <c r="M139" i="3"/>
  <c r="O139" i="3" s="1"/>
  <c r="M138" i="3"/>
  <c r="O138" i="3" s="1"/>
  <c r="O137" i="3"/>
  <c r="M137" i="3"/>
  <c r="M136" i="3"/>
  <c r="O136" i="3" s="1"/>
  <c r="M135" i="3"/>
  <c r="O135" i="3" s="1"/>
  <c r="O134" i="3"/>
  <c r="M134" i="3"/>
  <c r="M133" i="3"/>
  <c r="O133" i="3" s="1"/>
  <c r="M132" i="3"/>
  <c r="O132" i="3" s="1"/>
  <c r="O125" i="3"/>
  <c r="P125" i="3" s="1"/>
  <c r="Q125" i="3" s="1"/>
  <c r="M125" i="3"/>
  <c r="O124" i="3"/>
  <c r="M124" i="3"/>
  <c r="M123" i="3"/>
  <c r="O123" i="3" s="1"/>
  <c r="O122" i="3"/>
  <c r="P122" i="3" s="1"/>
  <c r="Q122" i="3" s="1"/>
  <c r="M122" i="3"/>
  <c r="O121" i="3"/>
  <c r="M121" i="3"/>
  <c r="M120" i="3"/>
  <c r="O120" i="3" s="1"/>
  <c r="O119" i="3"/>
  <c r="P119" i="3" s="1"/>
  <c r="Q119" i="3" s="1"/>
  <c r="M119" i="3"/>
  <c r="O118" i="3"/>
  <c r="M118" i="3"/>
  <c r="M117" i="3"/>
  <c r="O117" i="3" s="1"/>
  <c r="O116" i="3"/>
  <c r="P116" i="3" s="1"/>
  <c r="Q116" i="3" s="1"/>
  <c r="M116" i="3"/>
  <c r="O115" i="3"/>
  <c r="M115" i="3"/>
  <c r="M114" i="3"/>
  <c r="O114" i="3" s="1"/>
  <c r="M107" i="3"/>
  <c r="O107" i="3" s="1"/>
  <c r="M106" i="3"/>
  <c r="O106" i="3" s="1"/>
  <c r="M105" i="3"/>
  <c r="O105" i="3" s="1"/>
  <c r="M104" i="3"/>
  <c r="O104" i="3" s="1"/>
  <c r="M103" i="3"/>
  <c r="O103" i="3" s="1"/>
  <c r="M102" i="3"/>
  <c r="O102" i="3" s="1"/>
  <c r="M101" i="3"/>
  <c r="O101" i="3" s="1"/>
  <c r="M100" i="3"/>
  <c r="O100" i="3" s="1"/>
  <c r="M99" i="3"/>
  <c r="O99" i="3" s="1"/>
  <c r="M98" i="3"/>
  <c r="O98" i="3" s="1"/>
  <c r="M97" i="3"/>
  <c r="O97" i="3" s="1"/>
  <c r="M96" i="3"/>
  <c r="O96" i="3" s="1"/>
  <c r="O89" i="3"/>
  <c r="P89" i="3" s="1"/>
  <c r="Q89" i="3" s="1"/>
  <c r="M89" i="3"/>
  <c r="P88" i="3"/>
  <c r="O88" i="3"/>
  <c r="Q88" i="3" s="1"/>
  <c r="M88" i="3"/>
  <c r="O87" i="3"/>
  <c r="M87" i="3"/>
  <c r="O86" i="3"/>
  <c r="P86" i="3" s="1"/>
  <c r="Q86" i="3" s="1"/>
  <c r="M86" i="3"/>
  <c r="P85" i="3"/>
  <c r="O85" i="3"/>
  <c r="Q85" i="3" s="1"/>
  <c r="M85" i="3"/>
  <c r="O84" i="3"/>
  <c r="M84" i="3"/>
  <c r="O83" i="3"/>
  <c r="P83" i="3" s="1"/>
  <c r="Q83" i="3" s="1"/>
  <c r="M83" i="3"/>
  <c r="P82" i="3"/>
  <c r="O82" i="3"/>
  <c r="Q82" i="3" s="1"/>
  <c r="M82" i="3"/>
  <c r="O81" i="3"/>
  <c r="M81" i="3"/>
  <c r="O80" i="3"/>
  <c r="P80" i="3" s="1"/>
  <c r="Q80" i="3" s="1"/>
  <c r="M80" i="3"/>
  <c r="P79" i="3"/>
  <c r="O79" i="3"/>
  <c r="Q79" i="3" s="1"/>
  <c r="M79" i="3"/>
  <c r="O78" i="3"/>
  <c r="M78" i="3"/>
  <c r="O71" i="3"/>
  <c r="M71" i="3"/>
  <c r="M70" i="3"/>
  <c r="O70" i="3" s="1"/>
  <c r="M69" i="3"/>
  <c r="O69" i="3" s="1"/>
  <c r="O68" i="3"/>
  <c r="M68" i="3"/>
  <c r="M67" i="3"/>
  <c r="O67" i="3" s="1"/>
  <c r="P66" i="3"/>
  <c r="M66" i="3"/>
  <c r="O66" i="3" s="1"/>
  <c r="O65" i="3"/>
  <c r="M65" i="3"/>
  <c r="M64" i="3"/>
  <c r="O64" i="3" s="1"/>
  <c r="P63" i="3"/>
  <c r="M63" i="3"/>
  <c r="O63" i="3" s="1"/>
  <c r="O62" i="3"/>
  <c r="M62" i="3"/>
  <c r="M61" i="3"/>
  <c r="O61" i="3" s="1"/>
  <c r="M60" i="3"/>
  <c r="O60" i="3" s="1"/>
  <c r="O53" i="3"/>
  <c r="P53" i="3" s="1"/>
  <c r="Q53" i="3" s="1"/>
  <c r="M53" i="3"/>
  <c r="O52" i="3"/>
  <c r="M52" i="3"/>
  <c r="M51" i="3"/>
  <c r="O51" i="3" s="1"/>
  <c r="O50" i="3"/>
  <c r="P50" i="3" s="1"/>
  <c r="Q50" i="3" s="1"/>
  <c r="M50" i="3"/>
  <c r="O49" i="3"/>
  <c r="M49" i="3"/>
  <c r="M48" i="3"/>
  <c r="O48" i="3" s="1"/>
  <c r="O47" i="3"/>
  <c r="P47" i="3" s="1"/>
  <c r="Q47" i="3" s="1"/>
  <c r="M47" i="3"/>
  <c r="O46" i="3"/>
  <c r="M46" i="3"/>
  <c r="M45" i="3"/>
  <c r="O45" i="3" s="1"/>
  <c r="O44" i="3"/>
  <c r="P44" i="3" s="1"/>
  <c r="Q44" i="3" s="1"/>
  <c r="M44" i="3"/>
  <c r="O43" i="3"/>
  <c r="M43" i="3"/>
  <c r="M42" i="3"/>
  <c r="O42" i="3" s="1"/>
  <c r="M35" i="3"/>
  <c r="O35" i="3" s="1"/>
  <c r="M34" i="3"/>
  <c r="O34" i="3" s="1"/>
  <c r="M33" i="3"/>
  <c r="O33" i="3" s="1"/>
  <c r="M32" i="3"/>
  <c r="O32" i="3" s="1"/>
  <c r="M31" i="3"/>
  <c r="O31" i="3" s="1"/>
  <c r="M30" i="3"/>
  <c r="O30" i="3" s="1"/>
  <c r="M29" i="3"/>
  <c r="O29" i="3" s="1"/>
  <c r="M28" i="3"/>
  <c r="O28" i="3" s="1"/>
  <c r="M27" i="3"/>
  <c r="O27" i="3" s="1"/>
  <c r="M26" i="3"/>
  <c r="O26" i="3" s="1"/>
  <c r="M25" i="3"/>
  <c r="O25" i="3" s="1"/>
  <c r="M24" i="3"/>
  <c r="O24" i="3" s="1"/>
  <c r="M17" i="3"/>
  <c r="O17" i="3" s="1"/>
  <c r="P17" i="3" s="1"/>
  <c r="P16" i="3"/>
  <c r="O16" i="3"/>
  <c r="Q16" i="3" s="1"/>
  <c r="M16" i="3"/>
  <c r="O15" i="3"/>
  <c r="M15" i="3"/>
  <c r="M14" i="3"/>
  <c r="O14" i="3" s="1"/>
  <c r="P14" i="3" s="1"/>
  <c r="P13" i="3"/>
  <c r="O13" i="3"/>
  <c r="Q13" i="3" s="1"/>
  <c r="M13" i="3"/>
  <c r="O12" i="3"/>
  <c r="M12" i="3"/>
  <c r="M11" i="3"/>
  <c r="O11" i="3" s="1"/>
  <c r="P11" i="3" s="1"/>
  <c r="P10" i="3"/>
  <c r="O10" i="3"/>
  <c r="Q10" i="3" s="1"/>
  <c r="M10" i="3"/>
  <c r="O9" i="3"/>
  <c r="M9" i="3"/>
  <c r="Q8" i="3"/>
  <c r="M8" i="3"/>
  <c r="O8" i="3" s="1"/>
  <c r="P8" i="3" s="1"/>
  <c r="P7" i="3"/>
  <c r="Q7" i="3" s="1"/>
  <c r="O7" i="3"/>
  <c r="M7" i="3"/>
  <c r="O6" i="3"/>
  <c r="M6" i="3"/>
  <c r="AQ33" i="2"/>
  <c r="AP33" i="2"/>
  <c r="AK33" i="2"/>
  <c r="AL33" i="2" s="1"/>
  <c r="AM33" i="2" s="1"/>
  <c r="AN33" i="2" s="1"/>
  <c r="AR33" i="2" s="1"/>
  <c r="AQ32" i="2"/>
  <c r="AP32" i="2"/>
  <c r="AQ31" i="2"/>
  <c r="AP31" i="2"/>
  <c r="AQ30" i="2"/>
  <c r="AP30" i="2"/>
  <c r="AQ29" i="2"/>
  <c r="AP29" i="2"/>
  <c r="AQ28" i="2"/>
  <c r="AP28" i="2"/>
  <c r="AK28" i="2"/>
  <c r="AL28" i="2" s="1"/>
  <c r="AM28" i="2" s="1"/>
  <c r="AN28" i="2" s="1"/>
  <c r="AR28" i="2" s="1"/>
  <c r="AQ27" i="2"/>
  <c r="AP27" i="2"/>
  <c r="AQ26" i="2"/>
  <c r="AP26" i="2"/>
  <c r="AN26" i="2"/>
  <c r="AR26" i="2" s="1"/>
  <c r="AK26" i="2"/>
  <c r="AL26" i="2" s="1"/>
  <c r="AM26" i="2" s="1"/>
  <c r="AQ25" i="2"/>
  <c r="AP25" i="2"/>
  <c r="AQ24" i="2"/>
  <c r="AP24" i="2"/>
  <c r="AQ23" i="2"/>
  <c r="AP23" i="2"/>
  <c r="AK23" i="2"/>
  <c r="AL23" i="2" s="1"/>
  <c r="AM23" i="2" s="1"/>
  <c r="AN23" i="2" s="1"/>
  <c r="AR23" i="2" s="1"/>
  <c r="AG23" i="2"/>
  <c r="AH23" i="2" s="1"/>
  <c r="AI23" i="2" s="1"/>
  <c r="AJ23" i="2" s="1"/>
  <c r="AQ22" i="2"/>
  <c r="AP22" i="2"/>
  <c r="AQ21" i="2"/>
  <c r="AP21" i="2"/>
  <c r="AK21" i="2"/>
  <c r="AL21" i="2" s="1"/>
  <c r="AM21" i="2" s="1"/>
  <c r="AN21" i="2" s="1"/>
  <c r="AR21" i="2" s="1"/>
  <c r="AQ20" i="2"/>
  <c r="AP20" i="2"/>
  <c r="AN20" i="2"/>
  <c r="AR20" i="2" s="1"/>
  <c r="AQ19" i="2"/>
  <c r="AP19" i="2"/>
  <c r="AQ18" i="2"/>
  <c r="AP18" i="2"/>
  <c r="AN18" i="2"/>
  <c r="AR18" i="2" s="1"/>
  <c r="AK18" i="2"/>
  <c r="AL18" i="2" s="1"/>
  <c r="AM18" i="2" s="1"/>
  <c r="AG18" i="2"/>
  <c r="AH18" i="2" s="1"/>
  <c r="AI18" i="2" s="1"/>
  <c r="AJ18" i="2" s="1"/>
  <c r="AQ17" i="2"/>
  <c r="AP17" i="2"/>
  <c r="AF17" i="2"/>
  <c r="AK20" i="2" s="1"/>
  <c r="AL20" i="2" s="1"/>
  <c r="AM20" i="2" s="1"/>
  <c r="AQ16" i="2"/>
  <c r="AP16" i="2"/>
  <c r="AR15" i="2"/>
  <c r="AQ15" i="2"/>
  <c r="AP15" i="2"/>
  <c r="AN15" i="2"/>
  <c r="AK15" i="2"/>
  <c r="AL15" i="2" s="1"/>
  <c r="AM15" i="2" s="1"/>
  <c r="AR14" i="2"/>
  <c r="AQ14" i="2"/>
  <c r="AP14" i="2"/>
  <c r="AF14" i="2"/>
  <c r="AG29" i="2" s="1"/>
  <c r="AH29" i="2" s="1"/>
  <c r="AI29" i="2" s="1"/>
  <c r="AJ29" i="2" s="1"/>
  <c r="S2" i="12"/>
  <c r="AS26" i="2" l="1"/>
  <c r="AS18" i="2"/>
  <c r="AS23" i="2"/>
  <c r="AS15" i="2"/>
  <c r="AK25" i="2"/>
  <c r="AL25" i="2" s="1"/>
  <c r="AM25" i="2" s="1"/>
  <c r="AN25" i="2" s="1"/>
  <c r="AR25" i="2" s="1"/>
  <c r="AS25" i="2" s="1"/>
  <c r="AG22" i="2"/>
  <c r="AH22" i="2" s="1"/>
  <c r="AI22" i="2" s="1"/>
  <c r="AJ22" i="2" s="1"/>
  <c r="AK27" i="2"/>
  <c r="AL27" i="2" s="1"/>
  <c r="AM27" i="2" s="1"/>
  <c r="AN27" i="2" s="1"/>
  <c r="AR27" i="2" s="1"/>
  <c r="AS20" i="2"/>
  <c r="AS27" i="2"/>
  <c r="AG14" i="2"/>
  <c r="AH14" i="2" s="1"/>
  <c r="AI14" i="2" s="1"/>
  <c r="AJ14" i="2" s="1"/>
  <c r="AS21" i="2"/>
  <c r="AG25" i="2"/>
  <c r="AH25" i="2" s="1"/>
  <c r="AI25" i="2" s="1"/>
  <c r="AJ25" i="2" s="1"/>
  <c r="AS33" i="2"/>
  <c r="AG20" i="2"/>
  <c r="AH20" i="2" s="1"/>
  <c r="AI20" i="2" s="1"/>
  <c r="AJ20" i="2" s="1"/>
  <c r="AK16" i="2"/>
  <c r="AL16" i="2" s="1"/>
  <c r="AM16" i="2" s="1"/>
  <c r="AN16" i="2" s="1"/>
  <c r="AR16" i="2" s="1"/>
  <c r="AS16" i="2" s="1"/>
  <c r="AK24" i="2"/>
  <c r="AL24" i="2" s="1"/>
  <c r="AM24" i="2" s="1"/>
  <c r="AN24" i="2" s="1"/>
  <c r="AR24" i="2" s="1"/>
  <c r="AS24" i="2" s="1"/>
  <c r="AG26" i="2"/>
  <c r="AH26" i="2" s="1"/>
  <c r="AI26" i="2" s="1"/>
  <c r="AJ26" i="2" s="1"/>
  <c r="AK31" i="2"/>
  <c r="AL31" i="2" s="1"/>
  <c r="AM31" i="2" s="1"/>
  <c r="AN31" i="2" s="1"/>
  <c r="AR31" i="2" s="1"/>
  <c r="AS31" i="2" s="1"/>
  <c r="AG15" i="2"/>
  <c r="AH15" i="2" s="1"/>
  <c r="AI15" i="2" s="1"/>
  <c r="AJ15" i="2" s="1"/>
  <c r="AS28" i="2"/>
  <c r="AG30" i="2"/>
  <c r="AH30" i="2" s="1"/>
  <c r="AI30" i="2" s="1"/>
  <c r="AJ30" i="2" s="1"/>
  <c r="AG27" i="2"/>
  <c r="AH27" i="2" s="1"/>
  <c r="AI27" i="2" s="1"/>
  <c r="AJ27" i="2" s="1"/>
  <c r="AS14" i="2"/>
  <c r="AG16" i="2"/>
  <c r="AH16" i="2" s="1"/>
  <c r="AI16" i="2" s="1"/>
  <c r="AJ16" i="2" s="1"/>
  <c r="AG19" i="2"/>
  <c r="AH19" i="2" s="1"/>
  <c r="AI19" i="2" s="1"/>
  <c r="AJ19" i="2" s="1"/>
  <c r="AK22" i="2"/>
  <c r="AL22" i="2" s="1"/>
  <c r="AM22" i="2" s="1"/>
  <c r="AN22" i="2" s="1"/>
  <c r="AR22" i="2" s="1"/>
  <c r="AS22" i="2" s="1"/>
  <c r="AG24" i="2"/>
  <c r="AH24" i="2" s="1"/>
  <c r="AI24" i="2" s="1"/>
  <c r="AJ24" i="2" s="1"/>
  <c r="P34" i="3"/>
  <c r="Q34" i="3" s="1"/>
  <c r="P48" i="3"/>
  <c r="Q48" i="3" s="1"/>
  <c r="P61" i="3"/>
  <c r="Q61" i="3" s="1"/>
  <c r="Q84" i="3"/>
  <c r="P105" i="3"/>
  <c r="Q105" i="3" s="1"/>
  <c r="Q133" i="3"/>
  <c r="P133" i="3"/>
  <c r="P142" i="3"/>
  <c r="Q142" i="3" s="1"/>
  <c r="P157" i="3"/>
  <c r="Q157" i="3" s="1"/>
  <c r="P373" i="3"/>
  <c r="Q373" i="3" s="1"/>
  <c r="Q17" i="3"/>
  <c r="P35" i="3"/>
  <c r="Q35" i="3" s="1"/>
  <c r="P106" i="3"/>
  <c r="Q106" i="3" s="1"/>
  <c r="P120" i="3"/>
  <c r="Q120" i="3" s="1"/>
  <c r="P222" i="3"/>
  <c r="P361" i="3"/>
  <c r="Q361" i="3" s="1"/>
  <c r="P24" i="3"/>
  <c r="Q24" i="3" s="1"/>
  <c r="P42" i="3"/>
  <c r="P49" i="3"/>
  <c r="Q49" i="3" s="1"/>
  <c r="P69" i="3"/>
  <c r="Q69" i="3" s="1"/>
  <c r="P107" i="3"/>
  <c r="Q107" i="3" s="1"/>
  <c r="Q134" i="3"/>
  <c r="P223" i="3"/>
  <c r="Q223" i="3" s="1"/>
  <c r="P244" i="3"/>
  <c r="Q244" i="3"/>
  <c r="P279" i="3"/>
  <c r="Q279" i="3"/>
  <c r="P25" i="3"/>
  <c r="Q25" i="3" s="1"/>
  <c r="Q63" i="3"/>
  <c r="P70" i="3"/>
  <c r="Q70" i="3" s="1"/>
  <c r="P96" i="3"/>
  <c r="Q96" i="3"/>
  <c r="Q114" i="3"/>
  <c r="P114" i="3"/>
  <c r="P135" i="3"/>
  <c r="Q135" i="3" s="1"/>
  <c r="P150" i="3"/>
  <c r="Q224" i="3"/>
  <c r="P224" i="3"/>
  <c r="Q300" i="3"/>
  <c r="P300" i="3"/>
  <c r="P26" i="3"/>
  <c r="Q26" i="3" s="1"/>
  <c r="P43" i="3"/>
  <c r="Q43" i="3" s="1"/>
  <c r="Q97" i="3"/>
  <c r="P97" i="3"/>
  <c r="P136" i="3"/>
  <c r="Q136" i="3" s="1"/>
  <c r="P151" i="3"/>
  <c r="Q151" i="3"/>
  <c r="P281" i="3"/>
  <c r="Q281" i="3" s="1"/>
  <c r="P27" i="3"/>
  <c r="Q27" i="3"/>
  <c r="Q51" i="3"/>
  <c r="P51" i="3"/>
  <c r="P64" i="3"/>
  <c r="Q64" i="3" s="1"/>
  <c r="Q98" i="3"/>
  <c r="P98" i="3"/>
  <c r="P152" i="3"/>
  <c r="Q152" i="3" s="1"/>
  <c r="P226" i="3"/>
  <c r="Q226" i="3" s="1"/>
  <c r="Q259" i="3"/>
  <c r="Q318" i="3"/>
  <c r="P426" i="3"/>
  <c r="Q426" i="3"/>
  <c r="Q14" i="3"/>
  <c r="P28" i="3"/>
  <c r="Q28" i="3" s="1"/>
  <c r="P99" i="3"/>
  <c r="Q99" i="3" s="1"/>
  <c r="Q123" i="3"/>
  <c r="P123" i="3"/>
  <c r="Q137" i="3"/>
  <c r="Q160" i="3"/>
  <c r="P227" i="3"/>
  <c r="Q227" i="3" s="1"/>
  <c r="P247" i="3"/>
  <c r="Q247" i="3" s="1"/>
  <c r="P29" i="3"/>
  <c r="Q29" i="3" s="1"/>
  <c r="Q45" i="3"/>
  <c r="P45" i="3"/>
  <c r="P52" i="3"/>
  <c r="Q52" i="3" s="1"/>
  <c r="Q100" i="3"/>
  <c r="P100" i="3"/>
  <c r="P138" i="3"/>
  <c r="Q138" i="3" s="1"/>
  <c r="P30" i="3"/>
  <c r="Q30" i="3"/>
  <c r="Q66" i="3"/>
  <c r="Q101" i="3"/>
  <c r="P101" i="3"/>
  <c r="Q117" i="3"/>
  <c r="P117" i="3"/>
  <c r="P139" i="3"/>
  <c r="Q139" i="3" s="1"/>
  <c r="Q332" i="3"/>
  <c r="P377" i="3"/>
  <c r="Q377" i="3" s="1"/>
  <c r="P429" i="3"/>
  <c r="Q429" i="3" s="1"/>
  <c r="P31" i="3"/>
  <c r="Q31" i="3" s="1"/>
  <c r="P46" i="3"/>
  <c r="Q46" i="3" s="1"/>
  <c r="P102" i="3"/>
  <c r="Q102" i="3"/>
  <c r="Q32" i="3"/>
  <c r="P32" i="3"/>
  <c r="Q60" i="3"/>
  <c r="Q67" i="3"/>
  <c r="P67" i="3"/>
  <c r="Q103" i="3"/>
  <c r="P103" i="3"/>
  <c r="Q140" i="3"/>
  <c r="Q155" i="3"/>
  <c r="P155" i="3"/>
  <c r="P186" i="3"/>
  <c r="Q182" i="3" s="1"/>
  <c r="P213" i="3"/>
  <c r="Q213" i="3" s="1"/>
  <c r="Q269" i="3"/>
  <c r="P269" i="3"/>
  <c r="P340" i="3"/>
  <c r="Q340" i="3" s="1"/>
  <c r="P359" i="3"/>
  <c r="Q359" i="3" s="1"/>
  <c r="Q6" i="3"/>
  <c r="Q11" i="3"/>
  <c r="P33" i="3"/>
  <c r="Q33" i="3"/>
  <c r="P60" i="3"/>
  <c r="P104" i="3"/>
  <c r="Q104" i="3" s="1"/>
  <c r="P132" i="3"/>
  <c r="P141" i="3"/>
  <c r="Q141" i="3" s="1"/>
  <c r="P156" i="3"/>
  <c r="Q156" i="3" s="1"/>
  <c r="Q168" i="3"/>
  <c r="P250" i="3"/>
  <c r="Q250" i="3" s="1"/>
  <c r="Q285" i="3"/>
  <c r="P285" i="3"/>
  <c r="P379" i="3"/>
  <c r="Q379" i="3" s="1"/>
  <c r="Q158" i="3"/>
  <c r="Q266" i="3"/>
  <c r="Q297" i="3"/>
  <c r="P411" i="3"/>
  <c r="Q411" i="3" s="1"/>
  <c r="P416" i="3"/>
  <c r="Q416" i="3" s="1"/>
  <c r="Q428" i="3"/>
  <c r="P428" i="3"/>
  <c r="Q469" i="3"/>
  <c r="P469" i="3"/>
  <c r="AG31" i="2"/>
  <c r="AH31" i="2" s="1"/>
  <c r="AI31" i="2" s="1"/>
  <c r="AJ31" i="2" s="1"/>
  <c r="P62" i="3"/>
  <c r="Q62" i="3" s="1"/>
  <c r="P65" i="3"/>
  <c r="Q65" i="3" s="1"/>
  <c r="P68" i="3"/>
  <c r="Q68" i="3" s="1"/>
  <c r="P71" i="3"/>
  <c r="Q71" i="3" s="1"/>
  <c r="P134" i="3"/>
  <c r="P137" i="3"/>
  <c r="P140" i="3"/>
  <c r="P143" i="3"/>
  <c r="Q143" i="3" s="1"/>
  <c r="P158" i="3"/>
  <c r="P266" i="3"/>
  <c r="P278" i="3"/>
  <c r="Q278" i="3" s="1"/>
  <c r="P283" i="3"/>
  <c r="Q283" i="3" s="1"/>
  <c r="P297" i="3"/>
  <c r="P302" i="3"/>
  <c r="Q302" i="3" s="1"/>
  <c r="Q334" i="3"/>
  <c r="P371" i="3"/>
  <c r="Q371" i="3" s="1"/>
  <c r="P463" i="3"/>
  <c r="Q463" i="3" s="1"/>
  <c r="AG32" i="2"/>
  <c r="AH32" i="2" s="1"/>
  <c r="AI32" i="2" s="1"/>
  <c r="AJ32" i="2" s="1"/>
  <c r="P170" i="3"/>
  <c r="Q170" i="3" s="1"/>
  <c r="P173" i="3"/>
  <c r="Q173" i="3" s="1"/>
  <c r="P176" i="3"/>
  <c r="Q176" i="3" s="1"/>
  <c r="P179" i="3"/>
  <c r="Q179" i="3" s="1"/>
  <c r="P191" i="3"/>
  <c r="Q191" i="3" s="1"/>
  <c r="Q208" i="3"/>
  <c r="P232" i="3"/>
  <c r="Q232" i="3" s="1"/>
  <c r="Q267" i="3"/>
  <c r="P267" i="3"/>
  <c r="P316" i="3"/>
  <c r="Q316" i="3" s="1"/>
  <c r="P320" i="3"/>
  <c r="Q320" i="3" s="1"/>
  <c r="P324" i="3"/>
  <c r="Q324" i="3" s="1"/>
  <c r="Q355" i="3"/>
  <c r="P387" i="3"/>
  <c r="Q383" i="3" s="1"/>
  <c r="P397" i="3"/>
  <c r="Q397" i="3" s="1"/>
  <c r="Q447" i="3"/>
  <c r="P447" i="3"/>
  <c r="Q452" i="3"/>
  <c r="Q470" i="3"/>
  <c r="P470" i="3"/>
  <c r="AK29" i="2"/>
  <c r="AL29" i="2" s="1"/>
  <c r="AM29" i="2" s="1"/>
  <c r="AN29" i="2" s="1"/>
  <c r="AR29" i="2" s="1"/>
  <c r="AS29" i="2" s="1"/>
  <c r="AG33" i="2"/>
  <c r="AH33" i="2" s="1"/>
  <c r="AI33" i="2" s="1"/>
  <c r="AJ33" i="2" s="1"/>
  <c r="P242" i="3"/>
  <c r="Q242" i="3" s="1"/>
  <c r="Q284" i="3"/>
  <c r="P298" i="3"/>
  <c r="Q298" i="3" s="1"/>
  <c r="P350" i="3"/>
  <c r="Q376" i="3"/>
  <c r="P388" i="3"/>
  <c r="Q388" i="3" s="1"/>
  <c r="Q393" i="3"/>
  <c r="P442" i="3"/>
  <c r="Q442" i="3"/>
  <c r="Q453" i="3"/>
  <c r="P453" i="3"/>
  <c r="AK14" i="2"/>
  <c r="AL14" i="2" s="1"/>
  <c r="AM14" i="2" s="1"/>
  <c r="AN14" i="2" s="1"/>
  <c r="AG17" i="2"/>
  <c r="AH17" i="2" s="1"/>
  <c r="AI17" i="2" s="1"/>
  <c r="AJ17" i="2" s="1"/>
  <c r="AK30" i="2"/>
  <c r="AL30" i="2" s="1"/>
  <c r="AM30" i="2" s="1"/>
  <c r="AN30" i="2" s="1"/>
  <c r="AR30" i="2" s="1"/>
  <c r="AS30" i="2" s="1"/>
  <c r="Q204" i="3"/>
  <c r="P228" i="3"/>
  <c r="Q228" i="3" s="1"/>
  <c r="Q243" i="3"/>
  <c r="P243" i="3"/>
  <c r="Q248" i="3"/>
  <c r="P258" i="3"/>
  <c r="Q258" i="3" s="1"/>
  <c r="Q253" i="3" s="1"/>
  <c r="P268" i="3"/>
  <c r="Q268" i="3" s="1"/>
  <c r="P284" i="3"/>
  <c r="Q303" i="3"/>
  <c r="Q317" i="3"/>
  <c r="Q351" i="3"/>
  <c r="Q372" i="3"/>
  <c r="P376" i="3"/>
  <c r="Q423" i="3"/>
  <c r="P430" i="3"/>
  <c r="Q430" i="3" s="1"/>
  <c r="Q448" i="3"/>
  <c r="Q299" i="3"/>
  <c r="Q313" i="3"/>
  <c r="P313" i="3"/>
  <c r="P341" i="3"/>
  <c r="Q341" i="3" s="1"/>
  <c r="Q389" i="3"/>
  <c r="P389" i="3"/>
  <c r="Q443" i="3"/>
  <c r="AK32" i="2"/>
  <c r="AL32" i="2" s="1"/>
  <c r="AM32" i="2" s="1"/>
  <c r="AN32" i="2" s="1"/>
  <c r="AR32" i="2" s="1"/>
  <c r="AS32" i="2" s="1"/>
  <c r="P115" i="3"/>
  <c r="Q115" i="3" s="1"/>
  <c r="P118" i="3"/>
  <c r="Q118" i="3" s="1"/>
  <c r="P121" i="3"/>
  <c r="Q121" i="3" s="1"/>
  <c r="P124" i="3"/>
  <c r="Q124" i="3" s="1"/>
  <c r="P153" i="3"/>
  <c r="Q153" i="3" s="1"/>
  <c r="P168" i="3"/>
  <c r="P171" i="3"/>
  <c r="Q171" i="3" s="1"/>
  <c r="P174" i="3"/>
  <c r="Q174" i="3" s="1"/>
  <c r="P177" i="3"/>
  <c r="Q177" i="3" s="1"/>
  <c r="P192" i="3"/>
  <c r="Q192" i="3" s="1"/>
  <c r="Q205" i="3"/>
  <c r="Q214" i="3"/>
  <c r="Q229" i="3"/>
  <c r="P233" i="3"/>
  <c r="Q233" i="3" s="1"/>
  <c r="P249" i="3"/>
  <c r="Q249" i="3" s="1"/>
  <c r="P259" i="3"/>
  <c r="Q263" i="3"/>
  <c r="P280" i="3"/>
  <c r="Q280" i="3" s="1"/>
  <c r="P299" i="3"/>
  <c r="P332" i="3"/>
  <c r="Q356" i="3"/>
  <c r="Q368" i="3"/>
  <c r="P394" i="3"/>
  <c r="Q394" i="3" s="1"/>
  <c r="Q413" i="3"/>
  <c r="P443" i="3"/>
  <c r="P449" i="3"/>
  <c r="Q449" i="3" s="1"/>
  <c r="P465" i="3"/>
  <c r="Q465" i="3" s="1"/>
  <c r="P478" i="3"/>
  <c r="P484" i="3"/>
  <c r="Q484" i="3" s="1"/>
  <c r="Q295" i="3"/>
  <c r="P295" i="3"/>
  <c r="Q314" i="3"/>
  <c r="Q337" i="3"/>
  <c r="P357" i="3"/>
  <c r="Q357" i="3" s="1"/>
  <c r="P479" i="3"/>
  <c r="Q479" i="3" s="1"/>
  <c r="P485" i="3"/>
  <c r="Q485" i="3" s="1"/>
  <c r="AK17" i="2"/>
  <c r="AL17" i="2" s="1"/>
  <c r="AM17" i="2" s="1"/>
  <c r="AN17" i="2" s="1"/>
  <c r="AR17" i="2" s="1"/>
  <c r="AS17" i="2" s="1"/>
  <c r="AG21" i="2"/>
  <c r="AH21" i="2" s="1"/>
  <c r="AI21" i="2" s="1"/>
  <c r="AJ21" i="2" s="1"/>
  <c r="P6" i="3"/>
  <c r="P9" i="3"/>
  <c r="Q9" i="3" s="1"/>
  <c r="P12" i="3"/>
  <c r="Q12" i="3" s="1"/>
  <c r="P15" i="3"/>
  <c r="Q15" i="3" s="1"/>
  <c r="P78" i="3"/>
  <c r="Q74" i="3" s="1"/>
  <c r="P81" i="3"/>
  <c r="Q81" i="3" s="1"/>
  <c r="P84" i="3"/>
  <c r="P87" i="3"/>
  <c r="Q87" i="3" s="1"/>
  <c r="P160" i="3"/>
  <c r="P189" i="3"/>
  <c r="Q189" i="3" s="1"/>
  <c r="P206" i="3"/>
  <c r="Q200" i="3" s="1"/>
  <c r="Q210" i="3"/>
  <c r="P215" i="3"/>
  <c r="Q215" i="3" s="1"/>
  <c r="P225" i="3"/>
  <c r="Q225" i="3" s="1"/>
  <c r="Q260" i="3"/>
  <c r="Q264" i="3"/>
  <c r="Q304" i="3"/>
  <c r="P314" i="3"/>
  <c r="P318" i="3"/>
  <c r="P322" i="3"/>
  <c r="Q322" i="3" s="1"/>
  <c r="P337" i="3"/>
  <c r="P352" i="3"/>
  <c r="Q352" i="3" s="1"/>
  <c r="P358" i="3"/>
  <c r="Q358" i="3" s="1"/>
  <c r="Q378" i="3"/>
  <c r="Q405" i="3"/>
  <c r="P425" i="3"/>
  <c r="Q425" i="3" s="1"/>
  <c r="P432" i="3"/>
  <c r="Q432" i="3" s="1"/>
  <c r="Q444" i="3"/>
  <c r="P444" i="3"/>
  <c r="P450" i="3"/>
  <c r="Q450" i="3" s="1"/>
  <c r="P240" i="3"/>
  <c r="Q236" i="3" s="1"/>
  <c r="Q245" i="3"/>
  <c r="P338" i="3"/>
  <c r="Q338" i="3" s="1"/>
  <c r="P374" i="3"/>
  <c r="Q374" i="3" s="1"/>
  <c r="P467" i="3"/>
  <c r="Q467" i="3" s="1"/>
  <c r="P486" i="3"/>
  <c r="Q486" i="3"/>
  <c r="E31" i="8"/>
  <c r="E28" i="8"/>
  <c r="E25" i="8"/>
  <c r="E22" i="8"/>
  <c r="E19" i="8"/>
  <c r="E16" i="8"/>
  <c r="F74" i="5"/>
  <c r="F71" i="5"/>
  <c r="F68" i="5"/>
  <c r="F65" i="5"/>
  <c r="F62" i="5"/>
  <c r="F59" i="5"/>
  <c r="F75" i="8"/>
  <c r="F72" i="8"/>
  <c r="F69" i="8"/>
  <c r="F66" i="8"/>
  <c r="F63" i="8"/>
  <c r="F60" i="8"/>
  <c r="E75" i="8"/>
  <c r="E72" i="8"/>
  <c r="E69" i="8"/>
  <c r="E66" i="8"/>
  <c r="E63" i="8"/>
  <c r="E60" i="8"/>
  <c r="F54" i="8"/>
  <c r="F51" i="8"/>
  <c r="F48" i="8"/>
  <c r="F45" i="8"/>
  <c r="F42" i="8"/>
  <c r="F39" i="8"/>
  <c r="E53" i="5"/>
  <c r="E50" i="5"/>
  <c r="E47" i="5"/>
  <c r="E44" i="5"/>
  <c r="E41" i="5"/>
  <c r="E38" i="5"/>
  <c r="F32" i="5"/>
  <c r="F29" i="5"/>
  <c r="F26" i="5"/>
  <c r="F23" i="5"/>
  <c r="F20" i="5"/>
  <c r="F17" i="5"/>
  <c r="E30" i="8"/>
  <c r="F74" i="8"/>
  <c r="F71" i="8"/>
  <c r="F68" i="8"/>
  <c r="F65" i="8"/>
  <c r="F62" i="8"/>
  <c r="F59" i="8"/>
  <c r="E76" i="5"/>
  <c r="E73" i="5"/>
  <c r="E70" i="5"/>
  <c r="E67" i="5"/>
  <c r="E64" i="5"/>
  <c r="E61" i="5"/>
  <c r="F52" i="5"/>
  <c r="F49" i="5"/>
  <c r="F46" i="5"/>
  <c r="F43" i="5"/>
  <c r="F40" i="5"/>
  <c r="F37" i="5"/>
  <c r="E70" i="8"/>
  <c r="E59" i="8"/>
  <c r="E52" i="8"/>
  <c r="E47" i="8"/>
  <c r="E43" i="8"/>
  <c r="E38" i="8"/>
  <c r="F31" i="8"/>
  <c r="E74" i="5"/>
  <c r="E66" i="5"/>
  <c r="E62" i="5"/>
  <c r="F51" i="5"/>
  <c r="F47" i="5"/>
  <c r="E43" i="5"/>
  <c r="F39" i="5"/>
  <c r="F28" i="5"/>
  <c r="F16" i="5"/>
  <c r="E74" i="8"/>
  <c r="F64" i="8"/>
  <c r="F26" i="8"/>
  <c r="F18" i="8"/>
  <c r="E51" i="5"/>
  <c r="E39" i="5"/>
  <c r="E32" i="5"/>
  <c r="E28" i="5"/>
  <c r="F24" i="5"/>
  <c r="E20" i="5"/>
  <c r="E16" i="5"/>
  <c r="E64" i="8"/>
  <c r="E51" i="8"/>
  <c r="E42" i="8"/>
  <c r="F30" i="8"/>
  <c r="E26" i="8"/>
  <c r="F22" i="8"/>
  <c r="E18" i="8"/>
  <c r="F73" i="5"/>
  <c r="F69" i="5"/>
  <c r="F61" i="5"/>
  <c r="E24" i="5"/>
  <c r="E68" i="8"/>
  <c r="F50" i="8"/>
  <c r="F46" i="8"/>
  <c r="F41" i="8"/>
  <c r="F37" i="8"/>
  <c r="E69" i="5"/>
  <c r="E65" i="5"/>
  <c r="F54" i="5"/>
  <c r="F50" i="5"/>
  <c r="E46" i="5"/>
  <c r="F42" i="5"/>
  <c r="F38" i="5"/>
  <c r="F31" i="5"/>
  <c r="F19" i="5"/>
  <c r="F73" i="8"/>
  <c r="E50" i="8"/>
  <c r="E46" i="8"/>
  <c r="E41" i="8"/>
  <c r="E37" i="8"/>
  <c r="F29" i="8"/>
  <c r="F21" i="8"/>
  <c r="F17" i="8"/>
  <c r="E54" i="5"/>
  <c r="E42" i="5"/>
  <c r="E31" i="5"/>
  <c r="F27" i="5"/>
  <c r="E23" i="5"/>
  <c r="E19" i="5"/>
  <c r="E73" i="8"/>
  <c r="E62" i="8"/>
  <c r="E29" i="8"/>
  <c r="F25" i="8"/>
  <c r="E21" i="8"/>
  <c r="E17" i="8"/>
  <c r="F76" i="5"/>
  <c r="F72" i="5"/>
  <c r="F64" i="5"/>
  <c r="F60" i="5"/>
  <c r="E27" i="5"/>
  <c r="E15" i="5"/>
  <c r="F67" i="8"/>
  <c r="E54" i="8"/>
  <c r="E45" i="8"/>
  <c r="E72" i="5"/>
  <c r="E68" i="5"/>
  <c r="E60" i="5"/>
  <c r="F53" i="5"/>
  <c r="E49" i="5"/>
  <c r="F45" i="5"/>
  <c r="F41" i="5"/>
  <c r="E37" i="5"/>
  <c r="F22" i="5"/>
  <c r="E67" i="8"/>
  <c r="F53" i="8"/>
  <c r="F49" i="8"/>
  <c r="F44" i="8"/>
  <c r="F40" i="8"/>
  <c r="F24" i="8"/>
  <c r="F20" i="8"/>
  <c r="E45" i="5"/>
  <c r="F30" i="5"/>
  <c r="E26" i="5"/>
  <c r="E22" i="5"/>
  <c r="F18" i="5"/>
  <c r="E71" i="8"/>
  <c r="F61" i="8"/>
  <c r="E53" i="8"/>
  <c r="E49" i="8"/>
  <c r="E44" i="8"/>
  <c r="E40" i="8"/>
  <c r="F32" i="8"/>
  <c r="F28" i="8"/>
  <c r="E24" i="8"/>
  <c r="E20" i="8"/>
  <c r="F16" i="8"/>
  <c r="F75" i="5"/>
  <c r="F67" i="5"/>
  <c r="F63" i="5"/>
  <c r="E30" i="5"/>
  <c r="E18" i="5"/>
  <c r="F76" i="8"/>
  <c r="E61" i="8"/>
  <c r="E32" i="8"/>
  <c r="E75" i="5"/>
  <c r="E71" i="5"/>
  <c r="E63" i="5"/>
  <c r="E59" i="5"/>
  <c r="E52" i="5"/>
  <c r="F48" i="5"/>
  <c r="F44" i="5"/>
  <c r="E40" i="5"/>
  <c r="F25" i="5"/>
  <c r="E76" i="8"/>
  <c r="E65" i="8"/>
  <c r="E48" i="8"/>
  <c r="E39" i="8"/>
  <c r="F27" i="8"/>
  <c r="F23" i="8"/>
  <c r="E48" i="5"/>
  <c r="E29" i="5"/>
  <c r="E25" i="5"/>
  <c r="F21" i="5"/>
  <c r="E17" i="5"/>
  <c r="F70" i="8"/>
  <c r="F52" i="8"/>
  <c r="F47" i="8"/>
  <c r="F43" i="8"/>
  <c r="F38" i="8"/>
  <c r="E27" i="8"/>
  <c r="E23" i="8"/>
  <c r="F19" i="8"/>
  <c r="E15" i="8"/>
  <c r="F70" i="5"/>
  <c r="F66" i="5"/>
  <c r="E21" i="5"/>
  <c r="AK19" i="2"/>
  <c r="AL19" i="2" s="1"/>
  <c r="AM19" i="2" s="1"/>
  <c r="AN19" i="2" s="1"/>
  <c r="AR19" i="2" s="1"/>
  <c r="AS19" i="2" s="1"/>
  <c r="AG28" i="2"/>
  <c r="AH28" i="2" s="1"/>
  <c r="AI28" i="2" s="1"/>
  <c r="AJ28" i="2" s="1"/>
  <c r="P197" i="3"/>
  <c r="Q197" i="3" s="1"/>
  <c r="Q211" i="3"/>
  <c r="P230" i="3"/>
  <c r="Q230" i="3" s="1"/>
  <c r="P245" i="3"/>
  <c r="Q265" i="3"/>
  <c r="P286" i="3"/>
  <c r="Q286" i="3"/>
  <c r="Q296" i="3"/>
  <c r="Q301" i="3"/>
  <c r="Q305" i="3"/>
  <c r="Q323" i="3"/>
  <c r="Q339" i="3"/>
  <c r="P391" i="3"/>
  <c r="Q391" i="3" s="1"/>
  <c r="Q415" i="3"/>
  <c r="P433" i="3"/>
  <c r="Q433" i="3" s="1"/>
  <c r="Q445" i="3"/>
  <c r="Q461" i="3"/>
  <c r="Q481" i="3"/>
  <c r="Q161" i="3"/>
  <c r="Q231" i="3"/>
  <c r="P246" i="3"/>
  <c r="Q246" i="3" s="1"/>
  <c r="Q251" i="3"/>
  <c r="Q282" i="3"/>
  <c r="Q306" i="3"/>
  <c r="P319" i="3"/>
  <c r="Q319" i="3" s="1"/>
  <c r="Q360" i="3"/>
  <c r="Q370" i="3"/>
  <c r="P427" i="3"/>
  <c r="Q427" i="3" s="1"/>
  <c r="P468" i="3"/>
  <c r="Q468" i="3" s="1"/>
  <c r="P481" i="3"/>
  <c r="P487" i="3"/>
  <c r="Q487" i="3" s="1"/>
  <c r="P471" i="3"/>
  <c r="Q471" i="3" s="1"/>
  <c r="Q480" i="3"/>
  <c r="G44" i="7"/>
  <c r="Q398" i="3"/>
  <c r="Q354" i="3"/>
  <c r="Q395" i="3"/>
  <c r="P354" i="3"/>
  <c r="P378" i="3"/>
  <c r="P395" i="3"/>
  <c r="P415" i="3"/>
  <c r="Q401" i="3" s="1"/>
  <c r="P424" i="3"/>
  <c r="Q419" i="3" s="1"/>
  <c r="Q392" i="3"/>
  <c r="P462" i="3"/>
  <c r="Q462" i="3" s="1"/>
  <c r="Q489" i="3"/>
  <c r="F15" i="8" l="1"/>
  <c r="F33" i="8" s="1"/>
  <c r="F15" i="5"/>
  <c r="G15" i="5" s="1"/>
  <c r="I15" i="5" s="1"/>
  <c r="Q272" i="3"/>
  <c r="Q19" i="3"/>
  <c r="G44" i="5"/>
  <c r="I44" i="5" s="1"/>
  <c r="G71" i="8"/>
  <c r="I71" i="8" s="1"/>
  <c r="G69" i="5"/>
  <c r="I69" i="5" s="1"/>
  <c r="Q1" i="3"/>
  <c r="I48" i="5"/>
  <c r="G48" i="5"/>
  <c r="G51" i="8"/>
  <c r="I51" i="8" s="1"/>
  <c r="G76" i="8"/>
  <c r="I76" i="8" s="1"/>
  <c r="G44" i="8"/>
  <c r="I44" i="8" s="1"/>
  <c r="I68" i="5"/>
  <c r="G68" i="5"/>
  <c r="G21" i="8"/>
  <c r="I21" i="8" s="1"/>
  <c r="I46" i="5"/>
  <c r="G46" i="5"/>
  <c r="G28" i="5"/>
  <c r="I28" i="5"/>
  <c r="F55" i="5"/>
  <c r="F77" i="8"/>
  <c r="I31" i="8"/>
  <c r="G31" i="8"/>
  <c r="Q346" i="3"/>
  <c r="Q347" i="3" s="1"/>
  <c r="Q56" i="3"/>
  <c r="Q109" i="3"/>
  <c r="Q163" i="3"/>
  <c r="Q186" i="3"/>
  <c r="Q181" i="3" s="1"/>
  <c r="I26" i="5"/>
  <c r="G26" i="5"/>
  <c r="G21" i="5"/>
  <c r="I21" i="5" s="1"/>
  <c r="I17" i="5"/>
  <c r="G17" i="5"/>
  <c r="G18" i="5"/>
  <c r="I18" i="5" s="1"/>
  <c r="G49" i="8"/>
  <c r="I49" i="8" s="1"/>
  <c r="I72" i="5"/>
  <c r="G72" i="5"/>
  <c r="G32" i="5"/>
  <c r="I32" i="5" s="1"/>
  <c r="G38" i="5"/>
  <c r="I38" i="5"/>
  <c r="G60" i="8"/>
  <c r="I60" i="8"/>
  <c r="F77" i="5"/>
  <c r="Q75" i="3"/>
  <c r="Q206" i="3"/>
  <c r="Q55" i="3"/>
  <c r="Q91" i="3"/>
  <c r="Q20" i="3"/>
  <c r="Q21" i="3" s="1"/>
  <c r="Q308" i="3"/>
  <c r="I26" i="8"/>
  <c r="G26" i="8"/>
  <c r="I20" i="8"/>
  <c r="G20" i="8"/>
  <c r="Q424" i="3"/>
  <c r="G40" i="5"/>
  <c r="I40" i="5" s="1"/>
  <c r="I30" i="5"/>
  <c r="G30" i="5"/>
  <c r="I53" i="8"/>
  <c r="G53" i="8"/>
  <c r="I45" i="8"/>
  <c r="G45" i="8"/>
  <c r="G29" i="8"/>
  <c r="I29" i="8" s="1"/>
  <c r="G18" i="8"/>
  <c r="I18" i="8" s="1"/>
  <c r="I39" i="5"/>
  <c r="G39" i="5"/>
  <c r="G62" i="5"/>
  <c r="I62" i="5" s="1"/>
  <c r="G41" i="5"/>
  <c r="I41" i="5"/>
  <c r="G63" i="8"/>
  <c r="I63" i="8"/>
  <c r="Q400" i="3"/>
  <c r="Q402" i="3" s="1"/>
  <c r="Q309" i="3"/>
  <c r="Q310" i="3" s="1"/>
  <c r="Q78" i="3"/>
  <c r="Q73" i="3" s="1"/>
  <c r="Q92" i="3"/>
  <c r="Q93" i="3" s="1"/>
  <c r="G65" i="5"/>
  <c r="I65" i="5" s="1"/>
  <c r="Q183" i="3"/>
  <c r="Q237" i="3"/>
  <c r="Q327" i="3"/>
  <c r="G66" i="5"/>
  <c r="I66" i="5" s="1"/>
  <c r="G29" i="5"/>
  <c r="I29" i="5" s="1"/>
  <c r="I52" i="5"/>
  <c r="G52" i="5"/>
  <c r="E33" i="5"/>
  <c r="I46" i="8"/>
  <c r="G46" i="8"/>
  <c r="F55" i="8"/>
  <c r="G50" i="5"/>
  <c r="I50" i="5"/>
  <c r="G72" i="8"/>
  <c r="I72" i="8"/>
  <c r="Q240" i="3"/>
  <c r="Q235" i="3" s="1"/>
  <c r="Q2" i="3"/>
  <c r="Q3" i="3" s="1"/>
  <c r="Q291" i="3"/>
  <c r="Q292" i="3" s="1"/>
  <c r="Q363" i="3"/>
  <c r="Q438" i="3"/>
  <c r="G37" i="8"/>
  <c r="I37" i="8" s="1"/>
  <c r="E55" i="8"/>
  <c r="I41" i="8"/>
  <c r="G41" i="8"/>
  <c r="Q254" i="3"/>
  <c r="Q255" i="3" s="1"/>
  <c r="I23" i="8"/>
  <c r="G23" i="8"/>
  <c r="E77" i="5"/>
  <c r="G59" i="5"/>
  <c r="I59" i="5" s="1"/>
  <c r="G22" i="5"/>
  <c r="I22" i="5" s="1"/>
  <c r="E55" i="5"/>
  <c r="G37" i="5"/>
  <c r="I37" i="5" s="1"/>
  <c r="G27" i="5"/>
  <c r="I27" i="5" s="1"/>
  <c r="G19" i="5"/>
  <c r="I19" i="5"/>
  <c r="I50" i="8"/>
  <c r="G50" i="8"/>
  <c r="I42" i="8"/>
  <c r="G42" i="8"/>
  <c r="I38" i="8"/>
  <c r="G38" i="8"/>
  <c r="I61" i="5"/>
  <c r="G61" i="5"/>
  <c r="G30" i="8"/>
  <c r="I30" i="8"/>
  <c r="G53" i="5"/>
  <c r="I53" i="5"/>
  <c r="G75" i="8"/>
  <c r="I75" i="8"/>
  <c r="Q290" i="3"/>
  <c r="Q146" i="3"/>
  <c r="Q147" i="3" s="1"/>
  <c r="Q218" i="3"/>
  <c r="E33" i="8"/>
  <c r="I63" i="5"/>
  <c r="G63" i="5"/>
  <c r="G74" i="8"/>
  <c r="I74" i="8"/>
  <c r="G43" i="8"/>
  <c r="I43" i="8" s="1"/>
  <c r="I64" i="5"/>
  <c r="G64" i="5"/>
  <c r="G16" i="8"/>
  <c r="I16" i="8" s="1"/>
  <c r="Q456" i="3"/>
  <c r="Q328" i="3"/>
  <c r="Q329" i="3" s="1"/>
  <c r="Q273" i="3"/>
  <c r="Q274" i="3" s="1"/>
  <c r="Q150" i="3"/>
  <c r="Q145" i="3" s="1"/>
  <c r="Q222" i="3"/>
  <c r="Q217" i="3" s="1"/>
  <c r="G25" i="5"/>
  <c r="I25" i="5" s="1"/>
  <c r="Q437" i="3"/>
  <c r="G27" i="8"/>
  <c r="I27" i="8" s="1"/>
  <c r="G24" i="8"/>
  <c r="I24" i="8"/>
  <c r="G64" i="8"/>
  <c r="I64" i="8"/>
  <c r="G47" i="8"/>
  <c r="I47" i="8" s="1"/>
  <c r="I67" i="5"/>
  <c r="G67" i="5"/>
  <c r="I19" i="8"/>
  <c r="G19" i="8"/>
  <c r="Q474" i="3"/>
  <c r="Q475" i="3" s="1"/>
  <c r="Q418" i="3"/>
  <c r="Q420" i="3" s="1"/>
  <c r="Q128" i="3"/>
  <c r="G62" i="8"/>
  <c r="I62" i="8" s="1"/>
  <c r="I74" i="5"/>
  <c r="G74" i="5"/>
  <c r="I39" i="8"/>
  <c r="G39" i="8"/>
  <c r="I75" i="5"/>
  <c r="G75" i="5"/>
  <c r="I45" i="5"/>
  <c r="G45" i="5"/>
  <c r="G49" i="5"/>
  <c r="I49" i="5" s="1"/>
  <c r="G31" i="5"/>
  <c r="I31" i="5"/>
  <c r="G68" i="8"/>
  <c r="I68" i="8"/>
  <c r="G16" i="5"/>
  <c r="I16" i="5"/>
  <c r="I52" i="8"/>
  <c r="G52" i="8"/>
  <c r="I70" i="5"/>
  <c r="G70" i="5"/>
  <c r="G22" i="8"/>
  <c r="I22" i="8" s="1"/>
  <c r="Q478" i="3"/>
  <c r="Q473" i="3" s="1"/>
  <c r="Q132" i="3"/>
  <c r="Q127" i="3" s="1"/>
  <c r="G51" i="5"/>
  <c r="I51" i="5" s="1"/>
  <c r="I67" i="8"/>
  <c r="G67" i="8"/>
  <c r="G69" i="8"/>
  <c r="I69" i="8" s="1"/>
  <c r="I23" i="5"/>
  <c r="G23" i="5"/>
  <c r="G71" i="5"/>
  <c r="I71" i="5" s="1"/>
  <c r="I48" i="8"/>
  <c r="G48" i="8"/>
  <c r="G32" i="8"/>
  <c r="I32" i="8" s="1"/>
  <c r="I42" i="5"/>
  <c r="G42" i="5"/>
  <c r="G24" i="5"/>
  <c r="I24" i="5"/>
  <c r="I20" i="5"/>
  <c r="G20" i="5"/>
  <c r="G59" i="8"/>
  <c r="I59" i="8" s="1"/>
  <c r="E77" i="8"/>
  <c r="G73" i="5"/>
  <c r="I73" i="5" s="1"/>
  <c r="G25" i="8"/>
  <c r="I25" i="8" s="1"/>
  <c r="Q199" i="3"/>
  <c r="Q201" i="3" s="1"/>
  <c r="Q387" i="3"/>
  <c r="Q382" i="3" s="1"/>
  <c r="Q384" i="3" s="1"/>
  <c r="Q38" i="3"/>
  <c r="Q39" i="3" s="1"/>
  <c r="G54" i="8"/>
  <c r="I54" i="8" s="1"/>
  <c r="G66" i="8"/>
  <c r="I66" i="8" s="1"/>
  <c r="G73" i="8"/>
  <c r="I73" i="8" s="1"/>
  <c r="G47" i="5"/>
  <c r="I47" i="5" s="1"/>
  <c r="Q455" i="3"/>
  <c r="G65" i="8"/>
  <c r="I65" i="8" s="1"/>
  <c r="I61" i="8"/>
  <c r="G61" i="8"/>
  <c r="G40" i="8"/>
  <c r="I40" i="8" s="1"/>
  <c r="I60" i="5"/>
  <c r="G60" i="5"/>
  <c r="I17" i="8"/>
  <c r="G17" i="8"/>
  <c r="G54" i="5"/>
  <c r="I54" i="5" s="1"/>
  <c r="G43" i="5"/>
  <c r="I43" i="5" s="1"/>
  <c r="I70" i="8"/>
  <c r="G70" i="8"/>
  <c r="G76" i="5"/>
  <c r="I76" i="5" s="1"/>
  <c r="I28" i="8"/>
  <c r="G28" i="8"/>
  <c r="Q164" i="3"/>
  <c r="Q165" i="3" s="1"/>
  <c r="Q364" i="3"/>
  <c r="Q350" i="3"/>
  <c r="Q345" i="3" s="1"/>
  <c r="Q110" i="3"/>
  <c r="Q111" i="3" s="1"/>
  <c r="Q42" i="3"/>
  <c r="Q37" i="3" s="1"/>
  <c r="F33" i="5" l="1"/>
  <c r="G15" i="8"/>
  <c r="I15" i="8" s="1"/>
  <c r="I33" i="8" s="1"/>
  <c r="G77" i="8"/>
  <c r="G55" i="8"/>
  <c r="G77" i="5"/>
  <c r="I55" i="8"/>
  <c r="G33" i="5"/>
  <c r="I77" i="5"/>
  <c r="Q439" i="3"/>
  <c r="Q57" i="3"/>
  <c r="I33" i="5"/>
  <c r="G55" i="5"/>
  <c r="Q365" i="3"/>
  <c r="Q457" i="3"/>
  <c r="I55" i="5"/>
  <c r="I77" i="8"/>
  <c r="Q129" i="3"/>
  <c r="Q219" i="3"/>
  <c r="G33" i="8" l="1"/>
  <c r="F9" i="8"/>
  <c r="G9" i="8" s="1"/>
  <c r="J26" i="10" s="1"/>
  <c r="F9" i="5"/>
  <c r="G9" i="5" s="1"/>
  <c r="G5" i="4" s="1"/>
  <c r="G11" i="4" s="1"/>
  <c r="G20" i="4" s="1"/>
  <c r="J25" i="6" l="1"/>
  <c r="D2" i="12" s="1"/>
  <c r="G5" i="7"/>
  <c r="G11" i="7" s="1"/>
  <c r="G20"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Y8" authorId="0" shapeId="0" xr:uid="{CDDAEE6A-7631-4381-AD5E-F2A3F8F1891D}">
      <text>
        <r>
          <rPr>
            <b/>
            <sz val="9"/>
            <color indexed="81"/>
            <rFont val="MS P ゴシック"/>
            <family val="3"/>
            <charset val="128"/>
          </rPr>
          <t>八街市:空欄のまま提出してください</t>
        </r>
        <r>
          <rPr>
            <sz val="9"/>
            <color indexed="81"/>
            <rFont val="MS P ゴシック"/>
            <family val="3"/>
            <charset val="128"/>
          </rPr>
          <t xml:space="preserve">
</t>
        </r>
      </text>
    </comment>
  </commentList>
</comments>
</file>

<file path=xl/sharedStrings.xml><?xml version="1.0" encoding="utf-8"?>
<sst xmlns="http://schemas.openxmlformats.org/spreadsheetml/2006/main" count="1561" uniqueCount="296">
  <si>
    <t>グループホーム運営費補助金の作成について</t>
  </si>
  <si>
    <t>　平素は、八街市の障害福祉にご理解、ご協力を賜りましてありがとうございます。</t>
  </si>
  <si>
    <t>　グループホーム運営費補助金の作成要領について、下記のとおりまとめましたので、作成前にご一読くださいますようお願いします。</t>
  </si>
  <si>
    <t>１．作業開始前に「コンテンツの有効化」ボタンをクリックしてください。（「コンテンツの有効化」ボタンが表示されない場合は対応いただく必要はありません。）</t>
  </si>
  <si>
    <r>
      <rPr>
        <sz val="11"/>
        <rFont val="DejaVu Sans"/>
        <family val="2"/>
      </rPr>
      <t>２．エクセルファイル名の【法人名を入れてください】</t>
    </r>
    <r>
      <rPr>
        <sz val="11"/>
        <rFont val="UD デジタル 教科書体 NK-B"/>
        <family val="1"/>
      </rPr>
      <t>GH</t>
    </r>
    <r>
      <rPr>
        <sz val="11"/>
        <rFont val="DejaVu Sans"/>
        <family val="2"/>
      </rPr>
      <t>運営費補助金の【　】内を貴法人名に変更してください。</t>
    </r>
  </si>
  <si>
    <t>３．今後のやりとりは、このエクセルファイルを用いてメールで行います。あらかじめ関数を挿入しているセルがありますので、入力の際は関数の削除がないよう留意してください。</t>
  </si>
  <si>
    <t>４．交付申請の際に入力が必要なもの（セルの色は、シートの色と同じです）</t>
  </si>
  <si>
    <t>①基本情報</t>
  </si>
  <si>
    <r>
      <rPr>
        <sz val="11"/>
        <rFont val="DejaVu Sans"/>
        <family val="2"/>
      </rPr>
      <t>※基本情報の作成方法は、別途</t>
    </r>
    <r>
      <rPr>
        <sz val="11"/>
        <rFont val="UD デジタル 教科書体 NK-B"/>
        <family val="1"/>
      </rPr>
      <t>PDF</t>
    </r>
    <r>
      <rPr>
        <sz val="11"/>
        <rFont val="DejaVu Sans"/>
        <family val="2"/>
      </rPr>
      <t>を確認してください。</t>
    </r>
  </si>
  <si>
    <t>対象者入力</t>
  </si>
  <si>
    <t>利用者毎</t>
  </si>
  <si>
    <t>②収支予算書</t>
  </si>
  <si>
    <t>③所要額</t>
  </si>
  <si>
    <t>④交付申請書</t>
  </si>
  <si>
    <t>５．実績報告および請求時に必要なもの（セルの色は、シートの色と同じです）</t>
  </si>
  <si>
    <t>⑤収支決算書</t>
  </si>
  <si>
    <t>⑥精算書</t>
  </si>
  <si>
    <t>⑦実績報告書</t>
  </si>
  <si>
    <t>⑧請求書</t>
  </si>
  <si>
    <t>６．所要額調査時と実績報告時において請求金額が変更となった場合に必要なもの（セルの色は、シートの色と同じです）</t>
  </si>
  <si>
    <t>⑨変更申請書</t>
  </si>
  <si>
    <t>７．</t>
  </si>
  <si>
    <t>は令和６年度からお願いする入力項目です。</t>
  </si>
  <si>
    <t>※市では、国保連合会を通して請求される内容との整合性を確認しています。過誤や返戻等で再請求をしていない場合、根拠となる数字が反映されませんので、今年度の請求内容を確認してください。</t>
  </si>
  <si>
    <t>連絡先・振込先・入居者一覧</t>
  </si>
  <si>
    <t>請求年度</t>
  </si>
  <si>
    <r>
      <rPr>
        <sz val="11"/>
        <color rgb="FFFF0000"/>
        <rFont val="DejaVu Sans"/>
        <family val="2"/>
      </rPr>
      <t>１</t>
    </r>
    <r>
      <rPr>
        <sz val="11"/>
        <rFont val="DejaVu Sans"/>
        <family val="2"/>
      </rPr>
      <t>連絡先</t>
    </r>
  </si>
  <si>
    <r>
      <rPr>
        <sz val="11"/>
        <color rgb="FFFF0000"/>
        <rFont val="DejaVu Sans"/>
        <family val="2"/>
      </rPr>
      <t>２</t>
    </r>
    <r>
      <rPr>
        <sz val="11"/>
        <rFont val="DejaVu Sans"/>
        <family val="2"/>
      </rPr>
      <t>振込口座</t>
    </r>
  </si>
  <si>
    <t>令和</t>
  </si>
  <si>
    <t>年度</t>
  </si>
  <si>
    <t>法人名</t>
  </si>
  <si>
    <t>フリガナ</t>
  </si>
  <si>
    <t>所在地</t>
  </si>
  <si>
    <t>所在地郵便番号</t>
  </si>
  <si>
    <t>代表者</t>
  </si>
  <si>
    <t>口座名義</t>
  </si>
  <si>
    <t>担当者</t>
  </si>
  <si>
    <t>銀行名</t>
  </si>
  <si>
    <t>電話番号</t>
  </si>
  <si>
    <t>支店名</t>
  </si>
  <si>
    <t>メールアドレス</t>
  </si>
  <si>
    <t>種別</t>
  </si>
  <si>
    <t>※以降のご連絡はメールでお送り致します。
　確実に受信確認のできるメールアドレスでお願いします。</t>
  </si>
  <si>
    <t>口座番号</t>
  </si>
  <si>
    <r>
      <rPr>
        <sz val="11"/>
        <color rgb="FFFF0000"/>
        <rFont val="DejaVu Sans"/>
        <family val="2"/>
      </rPr>
      <t>３</t>
    </r>
    <r>
      <rPr>
        <sz val="11"/>
        <rFont val="DejaVu Sans"/>
        <family val="2"/>
      </rPr>
      <t>対象者</t>
    </r>
  </si>
  <si>
    <t>入居者名</t>
  </si>
  <si>
    <t>グループ
ホーム名</t>
  </si>
  <si>
    <t>区分等</t>
  </si>
  <si>
    <r>
      <rPr>
        <sz val="11"/>
        <rFont val="DejaVu Sans"/>
        <family val="2"/>
      </rPr>
      <t xml:space="preserve">内容変更
</t>
    </r>
    <r>
      <rPr>
        <sz val="8"/>
        <rFont val="UD デジタル 教科書体 N-B"/>
        <family val="1"/>
      </rPr>
      <t>(</t>
    </r>
    <r>
      <rPr>
        <sz val="8"/>
        <rFont val="DejaVu Sans"/>
        <family val="2"/>
      </rPr>
      <t>該当する転きに○をして、日付を記入</t>
    </r>
    <r>
      <rPr>
        <sz val="8"/>
        <rFont val="UD デジタル 教科書体 N-B"/>
        <family val="1"/>
      </rPr>
      <t>)</t>
    </r>
  </si>
  <si>
    <t>月</t>
  </si>
  <si>
    <t>日</t>
  </si>
  <si>
    <t>世話人
配置</t>
  </si>
  <si>
    <t>共同
生活
住居
定員</t>
  </si>
  <si>
    <t>区分</t>
  </si>
  <si>
    <t>級地</t>
  </si>
  <si>
    <t>人員配置</t>
  </si>
  <si>
    <t>定員</t>
  </si>
  <si>
    <t>障害
支援区分</t>
  </si>
  <si>
    <t>①転き</t>
  </si>
  <si>
    <t>①の日付</t>
  </si>
  <si>
    <t>②転き</t>
  </si>
  <si>
    <t>②の日付</t>
  </si>
  <si>
    <t>年度途中入居</t>
  </si>
  <si>
    <t>区分等変更</t>
  </si>
  <si>
    <t>年度途中退居</t>
  </si>
  <si>
    <t>区分等変更の前日</t>
  </si>
  <si>
    <t>コード</t>
  </si>
  <si>
    <t>当年</t>
  </si>
  <si>
    <t xml:space="preserve">自
当初入所
</t>
  </si>
  <si>
    <t xml:space="preserve">自
入所日
変更日
</t>
  </si>
  <si>
    <t>（日割り）</t>
  </si>
  <si>
    <t xml:space="preserve">至
退所なし
</t>
  </si>
  <si>
    <t xml:space="preserve">至
退所日
変更日前日
</t>
  </si>
  <si>
    <t>初月</t>
  </si>
  <si>
    <t>間</t>
  </si>
  <si>
    <t>最終月</t>
  </si>
  <si>
    <t>延べ月</t>
  </si>
  <si>
    <t>○</t>
  </si>
  <si>
    <t>12:1</t>
  </si>
  <si>
    <t>４人以下</t>
  </si>
  <si>
    <t>非該当</t>
  </si>
  <si>
    <t>30:1</t>
  </si>
  <si>
    <t>５人</t>
  </si>
  <si>
    <t>加算なし</t>
  </si>
  <si>
    <t>６人</t>
  </si>
  <si>
    <t>翌年</t>
  </si>
  <si>
    <t>※年度途中で区分等が変わった方は、２行入力します。</t>
  </si>
  <si>
    <t>受給者証番号</t>
  </si>
  <si>
    <t>利用者名</t>
  </si>
  <si>
    <t>国加算の計</t>
  </si>
  <si>
    <t>事業所番号</t>
  </si>
  <si>
    <t>事業所名</t>
  </si>
  <si>
    <t>補助基準単価の合計</t>
  </si>
  <si>
    <t>国加算の計と補助基準単価の差</t>
  </si>
  <si>
    <t>提供年月</t>
  </si>
  <si>
    <t>人員配置
加算</t>
  </si>
  <si>
    <t>利用
日数</t>
  </si>
  <si>
    <t>共同生活援助
サービス費
（単位）</t>
  </si>
  <si>
    <t>人員配置
体制加算
（単位）</t>
  </si>
  <si>
    <t>入院時支援
特別加算
（単位）</t>
  </si>
  <si>
    <t>長期入院時
支援特別加算（単位）</t>
  </si>
  <si>
    <t>帰宅時
支援加算
（単位）</t>
  </si>
  <si>
    <t>長期帰宅時
支援加算
（単位）</t>
  </si>
  <si>
    <t>合計
単位数</t>
  </si>
  <si>
    <t>給地
区分</t>
  </si>
  <si>
    <t>合計</t>
  </si>
  <si>
    <t>補助基準単価</t>
  </si>
  <si>
    <r>
      <rPr>
        <sz val="11"/>
        <color rgb="FF000000"/>
        <rFont val="ＭＳ Ｐゴシック"/>
        <family val="2"/>
      </rPr>
      <t>4</t>
    </r>
    <r>
      <rPr>
        <sz val="11"/>
        <color rgb="FF000000"/>
        <rFont val="DejaVu Sans"/>
        <family val="2"/>
      </rPr>
      <t>月</t>
    </r>
  </si>
  <si>
    <r>
      <rPr>
        <sz val="11"/>
        <color rgb="FF000000"/>
        <rFont val="ＭＳ Ｐゴシック"/>
        <family val="2"/>
      </rPr>
      <t>5</t>
    </r>
    <r>
      <rPr>
        <sz val="11"/>
        <color rgb="FF000000"/>
        <rFont val="DejaVu Sans"/>
        <family val="2"/>
      </rPr>
      <t>月</t>
    </r>
  </si>
  <si>
    <r>
      <rPr>
        <sz val="11"/>
        <color rgb="FF000000"/>
        <rFont val="ＭＳ Ｐゴシック"/>
        <family val="2"/>
      </rPr>
      <t>6</t>
    </r>
    <r>
      <rPr>
        <sz val="11"/>
        <color rgb="FF000000"/>
        <rFont val="DejaVu Sans"/>
        <family val="2"/>
      </rPr>
      <t>月</t>
    </r>
  </si>
  <si>
    <r>
      <rPr>
        <sz val="11"/>
        <color rgb="FF000000"/>
        <rFont val="ＭＳ Ｐゴシック"/>
        <family val="2"/>
      </rPr>
      <t>7</t>
    </r>
    <r>
      <rPr>
        <sz val="11"/>
        <color rgb="FF000000"/>
        <rFont val="DejaVu Sans"/>
        <family val="2"/>
      </rPr>
      <t>月</t>
    </r>
  </si>
  <si>
    <r>
      <rPr>
        <sz val="11"/>
        <color rgb="FF000000"/>
        <rFont val="ＭＳ Ｐゴシック"/>
        <family val="2"/>
      </rPr>
      <t>8</t>
    </r>
    <r>
      <rPr>
        <sz val="11"/>
        <color rgb="FF000000"/>
        <rFont val="DejaVu Sans"/>
        <family val="2"/>
      </rPr>
      <t>月</t>
    </r>
  </si>
  <si>
    <r>
      <rPr>
        <sz val="11"/>
        <color rgb="FF000000"/>
        <rFont val="ＭＳ Ｐゴシック"/>
        <family val="2"/>
      </rPr>
      <t>9</t>
    </r>
    <r>
      <rPr>
        <sz val="11"/>
        <color rgb="FF000000"/>
        <rFont val="DejaVu Sans"/>
        <family val="2"/>
      </rPr>
      <t>月</t>
    </r>
  </si>
  <si>
    <r>
      <rPr>
        <sz val="11"/>
        <color rgb="FF000000"/>
        <rFont val="ＭＳ Ｐゴシック"/>
        <family val="2"/>
      </rPr>
      <t>10</t>
    </r>
    <r>
      <rPr>
        <sz val="11"/>
        <color rgb="FF000000"/>
        <rFont val="DejaVu Sans"/>
        <family val="2"/>
      </rPr>
      <t>月</t>
    </r>
  </si>
  <si>
    <r>
      <rPr>
        <sz val="11"/>
        <color rgb="FF000000"/>
        <rFont val="ＭＳ Ｐゴシック"/>
        <family val="2"/>
      </rPr>
      <t>11</t>
    </r>
    <r>
      <rPr>
        <sz val="11"/>
        <color rgb="FF000000"/>
        <rFont val="DejaVu Sans"/>
        <family val="2"/>
      </rPr>
      <t>月</t>
    </r>
  </si>
  <si>
    <r>
      <rPr>
        <sz val="11"/>
        <color rgb="FF000000"/>
        <rFont val="ＭＳ Ｐゴシック"/>
        <family val="2"/>
      </rPr>
      <t>12</t>
    </r>
    <r>
      <rPr>
        <sz val="11"/>
        <color rgb="FF000000"/>
        <rFont val="DejaVu Sans"/>
        <family val="2"/>
      </rPr>
      <t>月</t>
    </r>
  </si>
  <si>
    <r>
      <rPr>
        <sz val="11"/>
        <color rgb="FF000000"/>
        <rFont val="ＭＳ Ｐゴシック"/>
        <family val="2"/>
      </rPr>
      <t>1</t>
    </r>
    <r>
      <rPr>
        <sz val="11"/>
        <color rgb="FF000000"/>
        <rFont val="DejaVu Sans"/>
        <family val="2"/>
      </rPr>
      <t>月</t>
    </r>
  </si>
  <si>
    <r>
      <rPr>
        <sz val="11"/>
        <color rgb="FF000000"/>
        <rFont val="ＭＳ Ｐゴシック"/>
        <family val="2"/>
      </rPr>
      <t>2</t>
    </r>
    <r>
      <rPr>
        <sz val="11"/>
        <color rgb="FF000000"/>
        <rFont val="DejaVu Sans"/>
        <family val="2"/>
      </rPr>
      <t>月</t>
    </r>
  </si>
  <si>
    <r>
      <rPr>
        <sz val="11"/>
        <color rgb="FF000000"/>
        <rFont val="ＭＳ Ｐゴシック"/>
        <family val="2"/>
      </rPr>
      <t>3</t>
    </r>
    <r>
      <rPr>
        <sz val="11"/>
        <color rgb="FF000000"/>
        <rFont val="DejaVu Sans"/>
        <family val="2"/>
      </rPr>
      <t>月</t>
    </r>
  </si>
  <si>
    <t>収入</t>
  </si>
  <si>
    <t>科　　　目</t>
  </si>
  <si>
    <t>金　　額（全体　　名）</t>
  </si>
  <si>
    <t>金額（八街市　　名分）</t>
  </si>
  <si>
    <t>備　考</t>
  </si>
  <si>
    <t>対象収入</t>
  </si>
  <si>
    <t>補助金収入</t>
  </si>
  <si>
    <t>グループホーム運営費補助金</t>
  </si>
  <si>
    <t>自立支援
給付費収入</t>
  </si>
  <si>
    <t>共同生活援助サービス費、人員配置体制加算、入院時・長期入院時支援特別加算
帰宅、長期帰宅支援加算</t>
  </si>
  <si>
    <t>上記以外の加算</t>
  </si>
  <si>
    <t>寄付金</t>
  </si>
  <si>
    <t>その他（上記以外のもの）</t>
  </si>
  <si>
    <t>①　　計</t>
  </si>
  <si>
    <t>対象外収入</t>
  </si>
  <si>
    <t xml:space="preserve">利用者負担金収入
</t>
  </si>
  <si>
    <t>家賃</t>
  </si>
  <si>
    <t>本人から徴収している額</t>
  </si>
  <si>
    <r>
      <rPr>
        <sz val="9"/>
        <rFont val="DejaVu Sans"/>
        <family val="2"/>
      </rPr>
      <t>補足給付費（</t>
    </r>
    <r>
      <rPr>
        <sz val="9"/>
        <rFont val="UD デジタル 教科書体 N-B"/>
        <family val="1"/>
      </rPr>
      <t>10,000</t>
    </r>
    <r>
      <rPr>
        <sz val="9"/>
        <rFont val="DejaVu Sans"/>
        <family val="2"/>
      </rPr>
      <t>円</t>
    </r>
    <r>
      <rPr>
        <sz val="9"/>
        <rFont val="UD デジタル 教科書体 N-B"/>
        <family val="1"/>
      </rPr>
      <t>/</t>
    </r>
    <r>
      <rPr>
        <sz val="9"/>
        <rFont val="DejaVu Sans"/>
        <family val="2"/>
      </rPr>
      <t>月</t>
    </r>
    <r>
      <rPr>
        <sz val="9"/>
        <rFont val="UD デジタル 教科書体 N-B"/>
        <family val="1"/>
      </rPr>
      <t>/</t>
    </r>
    <r>
      <rPr>
        <sz val="9"/>
        <rFont val="DejaVu Sans"/>
        <family val="2"/>
      </rPr>
      <t>人）</t>
    </r>
  </si>
  <si>
    <t>光熱水費</t>
  </si>
  <si>
    <t>食費</t>
  </si>
  <si>
    <t>共用経費、日用品費</t>
  </si>
  <si>
    <t>②　　　　計</t>
  </si>
  <si>
    <t>①＋ ②　　計</t>
  </si>
  <si>
    <t>支出</t>
  </si>
  <si>
    <t>対象経費</t>
  </si>
  <si>
    <t>人件費</t>
  </si>
  <si>
    <t>給与報酬</t>
  </si>
  <si>
    <t>賞与、退職金（役員報酬等を含む）</t>
  </si>
  <si>
    <t>法定福利費、福利厚生費</t>
  </si>
  <si>
    <t>事業費</t>
  </si>
  <si>
    <t>保険料</t>
  </si>
  <si>
    <t>車輌、車輌運搬費</t>
  </si>
  <si>
    <t>消耗品器機、備品費</t>
  </si>
  <si>
    <t>賃借料</t>
  </si>
  <si>
    <t>事務費</t>
  </si>
  <si>
    <t>事務、消耗品費</t>
  </si>
  <si>
    <t>租税公課</t>
  </si>
  <si>
    <t>通信運搬費</t>
  </si>
  <si>
    <t>③　　　計</t>
  </si>
  <si>
    <t>対象外経費</t>
  </si>
  <si>
    <t>利用者に請求している家賃</t>
  </si>
  <si>
    <t>修繕費</t>
  </si>
  <si>
    <t>④　　　　計</t>
  </si>
  <si>
    <t>③＋ ④　　計</t>
  </si>
  <si>
    <t>上記のとおり相違ないことを証明します。</t>
  </si>
  <si>
    <t>代表者名</t>
  </si>
  <si>
    <t>※①＋②と③＋④の計が一致するようにして下さい</t>
  </si>
  <si>
    <t>八街市グループホーム運営費補助金所要額調書　　　　　　　　　　　　　　　　　　　　</t>
  </si>
  <si>
    <t>１．補助金所要額</t>
  </si>
  <si>
    <t>（単位：円）</t>
  </si>
  <si>
    <t>対象者数</t>
  </si>
  <si>
    <t>補助基準額</t>
  </si>
  <si>
    <r>
      <rPr>
        <sz val="11"/>
        <rFont val="DejaVu Sans"/>
        <family val="2"/>
      </rPr>
      <t>補助基本額
（</t>
    </r>
    <r>
      <rPr>
        <sz val="11"/>
        <rFont val="UD デジタル 教科書体 N-B"/>
        <family val="1"/>
      </rPr>
      <t>C</t>
    </r>
    <r>
      <rPr>
        <sz val="11"/>
        <rFont val="DejaVu Sans"/>
        <family val="2"/>
      </rPr>
      <t>と</t>
    </r>
    <r>
      <rPr>
        <sz val="11"/>
        <rFont val="UD デジタル 教科書体 N-B"/>
        <family val="1"/>
      </rPr>
      <t>D</t>
    </r>
    <r>
      <rPr>
        <sz val="11"/>
        <rFont val="DejaVu Sans"/>
        <family val="2"/>
      </rPr>
      <t>を比較して少ない額）</t>
    </r>
  </si>
  <si>
    <t>備考</t>
  </si>
  <si>
    <t>対象経費の
支出額</t>
  </si>
  <si>
    <t>寄付金その他の収入額</t>
  </si>
  <si>
    <t>差引額</t>
  </si>
  <si>
    <t>A</t>
  </si>
  <si>
    <t>B</t>
  </si>
  <si>
    <r>
      <rPr>
        <sz val="11"/>
        <rFont val="UD デジタル 教科書体 N-B"/>
        <family val="1"/>
      </rPr>
      <t>C</t>
    </r>
    <r>
      <rPr>
        <sz val="11"/>
        <rFont val="DejaVu Sans"/>
        <family val="2"/>
      </rPr>
      <t>（</t>
    </r>
    <r>
      <rPr>
        <sz val="11"/>
        <rFont val="UD デジタル 教科書体 N-B"/>
        <family val="1"/>
      </rPr>
      <t>A</t>
    </r>
    <r>
      <rPr>
        <sz val="11"/>
        <rFont val="DejaVu Sans"/>
        <family val="2"/>
      </rPr>
      <t>－</t>
    </r>
    <r>
      <rPr>
        <sz val="11"/>
        <rFont val="UD デジタル 教科書体 N-B"/>
        <family val="1"/>
      </rPr>
      <t>B</t>
    </r>
    <r>
      <rPr>
        <sz val="11"/>
        <rFont val="DejaVu Sans"/>
        <family val="2"/>
      </rPr>
      <t>）</t>
    </r>
  </si>
  <si>
    <t>D</t>
  </si>
  <si>
    <t>E</t>
  </si>
  <si>
    <t>名</t>
  </si>
  <si>
    <t>注１．Ｄの「補助基準額」欄には「２．対象者の内訳」の合計額が入る。</t>
  </si>
  <si>
    <t>２．対象者の内訳</t>
  </si>
  <si>
    <r>
      <rPr>
        <sz val="11"/>
        <rFont val="DejaVu Sans"/>
        <family val="2"/>
      </rPr>
      <t>（１）人員配置加算【</t>
    </r>
    <r>
      <rPr>
        <sz val="11"/>
        <rFont val="UD デジタル 教科書体 N-B"/>
        <family val="1"/>
      </rPr>
      <t>12</t>
    </r>
    <r>
      <rPr>
        <sz val="11"/>
        <rFont val="DejaVu Sans"/>
        <family val="2"/>
      </rPr>
      <t>：１】</t>
    </r>
  </si>
  <si>
    <t>共同生活住居
定員</t>
  </si>
  <si>
    <t>補助基準額①</t>
  </si>
  <si>
    <t>補助対象者数</t>
  </si>
  <si>
    <t>延月数②</t>
  </si>
  <si>
    <r>
      <rPr>
        <sz val="11"/>
        <rFont val="DejaVu Sans"/>
        <family val="2"/>
      </rPr>
      <t>計
①</t>
    </r>
    <r>
      <rPr>
        <sz val="11"/>
        <rFont val="UD デジタル 教科書体 N-B"/>
        <family val="1"/>
      </rPr>
      <t>×②</t>
    </r>
    <r>
      <rPr>
        <sz val="11"/>
        <rFont val="DejaVu Sans"/>
        <family val="2"/>
      </rPr>
      <t>＝③</t>
    </r>
  </si>
  <si>
    <t>国加算等の計④</t>
  </si>
  <si>
    <t>合　計
③－④</t>
  </si>
  <si>
    <t>対象者氏名（複数記載可）</t>
  </si>
  <si>
    <t>４名以下</t>
  </si>
  <si>
    <t>区分１、非該当</t>
  </si>
  <si>
    <t>区分２</t>
  </si>
  <si>
    <t>区分３</t>
  </si>
  <si>
    <t>区分４</t>
  </si>
  <si>
    <t>区分５</t>
  </si>
  <si>
    <t>区分６</t>
  </si>
  <si>
    <t>５名</t>
  </si>
  <si>
    <t>６名</t>
  </si>
  <si>
    <t>計</t>
  </si>
  <si>
    <r>
      <rPr>
        <sz val="11"/>
        <rFont val="DejaVu Sans"/>
        <family val="2"/>
      </rPr>
      <t>（２）人員配置加算【</t>
    </r>
    <r>
      <rPr>
        <sz val="11"/>
        <rFont val="UD デジタル 教科書体 N-B"/>
        <family val="1"/>
      </rPr>
      <t>30</t>
    </r>
    <r>
      <rPr>
        <sz val="11"/>
        <rFont val="DejaVu Sans"/>
        <family val="2"/>
      </rPr>
      <t>：１】</t>
    </r>
  </si>
  <si>
    <t>（３）人員配置加算【なし】</t>
  </si>
  <si>
    <r>
      <rPr>
        <sz val="11"/>
        <rFont val="DejaVu Sans"/>
        <family val="2"/>
      </rPr>
      <t>注１．対象者が月半ばで入退去した場合の月数については、当該月の日割計算を行い、小数点以下第</t>
    </r>
    <r>
      <rPr>
        <sz val="11"/>
        <rFont val="UD デジタル 教科書体 N-B"/>
        <family val="1"/>
      </rPr>
      <t>2</t>
    </r>
    <r>
      <rPr>
        <sz val="11"/>
        <rFont val="DejaVu Sans"/>
        <family val="2"/>
      </rPr>
      <t>位まで算出すること。（小数点以下第</t>
    </r>
    <r>
      <rPr>
        <sz val="11"/>
        <rFont val="UD デジタル 教科書体 N-B"/>
        <family val="1"/>
      </rPr>
      <t>3</t>
    </r>
    <r>
      <rPr>
        <sz val="11"/>
        <rFont val="DejaVu Sans"/>
        <family val="2"/>
      </rPr>
      <t>位を切り捨て。）</t>
    </r>
  </si>
  <si>
    <t>注２．区分の適用は月の初日の人員配置、定員、障害支援区分によるものとする。</t>
  </si>
  <si>
    <t>注３．「国加算等の計」の欄には、共同生活援助サービス費、人員配置体制加算、入院時支援特別加算、長期入院時支援特別加算、帰宅時支援加算、長期帰宅時支援加算の合計額を記入すること。</t>
  </si>
  <si>
    <t>注４．国加算の年間合計額と基準額の年間合計額を比較し、国加算の計が下回る場合が対象者となる。（月毎で下回る月があっても、年間合計で上回る場合は対象外）</t>
  </si>
  <si>
    <t>様式第１号（第３条第１項）</t>
  </si>
  <si>
    <t>八街市障害者グループホーム運営費補助金交付申請書</t>
  </si>
  <si>
    <t>　八街市長　北村　新司　　様</t>
  </si>
  <si>
    <t>　申請者　所在地　　</t>
  </si>
  <si>
    <t>　名　称　　</t>
  </si>
  <si>
    <t>　　　　代表者氏名　　</t>
  </si>
  <si>
    <t>記</t>
  </si>
  <si>
    <t>１　交付申請額　　　金　　　　　　　　　　　　　円</t>
  </si>
  <si>
    <t>円</t>
  </si>
  <si>
    <t>２　八街市障害者グループホーム運営費補助金所要額調書（別紙）</t>
  </si>
  <si>
    <t>３　歳入歳出予算書抄本</t>
  </si>
  <si>
    <t>備　　考</t>
  </si>
  <si>
    <t>自立支援給付費収入</t>
  </si>
  <si>
    <t>八街市グループホーム運営費補助金精算書</t>
  </si>
  <si>
    <t>（１）世話人配置【４：１】</t>
  </si>
  <si>
    <t>（２）世話人配置【５：１】</t>
  </si>
  <si>
    <t>（３）世話人配置【６：１】</t>
  </si>
  <si>
    <t>注２．区分の適用は月の初日の世話人配置、定員、障害支援区分によるものとする。</t>
  </si>
  <si>
    <t>注３．「国加算等の計」の欄には、共同生活援助サービス費、入院時支援特別加算、長期入院時支援特別加算、帰宅時支援加算、長期帰宅時支援加算の合計額を記入すること。</t>
  </si>
  <si>
    <r>
      <rPr>
        <sz val="12"/>
        <color rgb="FF000000"/>
        <rFont val="DejaVu Sans"/>
        <family val="2"/>
      </rPr>
      <t>様式第４号（第</t>
    </r>
    <r>
      <rPr>
        <sz val="12"/>
        <color rgb="FF000000"/>
        <rFont val="游明朝"/>
        <family val="1"/>
      </rPr>
      <t>12</t>
    </r>
    <r>
      <rPr>
        <sz val="12"/>
        <color rgb="FF000000"/>
        <rFont val="DejaVu Sans"/>
        <family val="2"/>
      </rPr>
      <t>条第１項）</t>
    </r>
  </si>
  <si>
    <t>八街市障害者グループホーム運営費補助金実績報告書</t>
  </si>
  <si>
    <t>１　八街市障害者グループホーム運営費補助金収支精算書（別紙）</t>
  </si>
  <si>
    <t>２　歳入歳出決算（見込）書抄本</t>
  </si>
  <si>
    <r>
      <rPr>
        <sz val="12"/>
        <color rgb="FF000000"/>
        <rFont val="DejaVu Sans"/>
        <family val="2"/>
      </rPr>
      <t>様式第６号（第</t>
    </r>
    <r>
      <rPr>
        <sz val="12"/>
        <color rgb="FF000000"/>
        <rFont val="游明朝"/>
        <family val="1"/>
      </rPr>
      <t>15</t>
    </r>
    <r>
      <rPr>
        <sz val="12"/>
        <color rgb="FF000000"/>
        <rFont val="DejaVu Sans"/>
        <family val="2"/>
      </rPr>
      <t>条）</t>
    </r>
  </si>
  <si>
    <t>八街市障害者グループホーム運営費補助金交付請求書</t>
  </si>
  <si>
    <t>印</t>
  </si>
  <si>
    <t>金</t>
  </si>
  <si>
    <r>
      <rPr>
        <sz val="12"/>
        <rFont val="DejaVu Sans"/>
        <family val="2"/>
      </rPr>
      <t>様式第</t>
    </r>
    <r>
      <rPr>
        <sz val="12"/>
        <rFont val="游明朝"/>
        <family val="1"/>
      </rPr>
      <t>3</t>
    </r>
    <r>
      <rPr>
        <sz val="12"/>
        <rFont val="DejaVu Sans"/>
        <family val="2"/>
      </rPr>
      <t>号</t>
    </r>
    <r>
      <rPr>
        <sz val="12"/>
        <rFont val="游明朝"/>
        <family val="1"/>
      </rPr>
      <t>(</t>
    </r>
    <r>
      <rPr>
        <sz val="12"/>
        <rFont val="DejaVu Sans"/>
        <family val="2"/>
      </rPr>
      <t>第</t>
    </r>
    <r>
      <rPr>
        <sz val="12"/>
        <rFont val="游明朝"/>
        <family val="1"/>
      </rPr>
      <t>8</t>
    </r>
    <r>
      <rPr>
        <sz val="12"/>
        <rFont val="DejaVu Sans"/>
        <family val="2"/>
      </rPr>
      <t>条の</t>
    </r>
    <r>
      <rPr>
        <sz val="12"/>
        <rFont val="游明朝"/>
        <family val="1"/>
      </rPr>
      <t>2</t>
    </r>
    <r>
      <rPr>
        <sz val="12"/>
        <rFont val="DejaVu Sans"/>
        <family val="2"/>
      </rPr>
      <t>第</t>
    </r>
    <r>
      <rPr>
        <sz val="12"/>
        <rFont val="游明朝"/>
        <family val="1"/>
      </rPr>
      <t>1</t>
    </r>
    <r>
      <rPr>
        <sz val="12"/>
        <rFont val="DejaVu Sans"/>
        <family val="2"/>
      </rPr>
      <t>項</t>
    </r>
    <r>
      <rPr>
        <sz val="12"/>
        <rFont val="游明朝"/>
        <family val="1"/>
      </rPr>
      <t>)</t>
    </r>
  </si>
  <si>
    <t>　　八街市長　北村新司　様</t>
  </si>
  <si>
    <t>申請者　</t>
  </si>
  <si>
    <t>名称</t>
  </si>
  <si>
    <t>氏名</t>
  </si>
  <si>
    <t>補助事業等変更（中止・廃止）承認申請書</t>
  </si>
  <si>
    <t>　令和  年  月  日付け八街市指令第     号の   で補助金等の交付を決定された八街市障害者グループホーム運営費補助金事業について、下記のとおり変更（中止・廃止）したいので、八街市補助金等交付規則第８条の２第１項の規定により関係書類を添えて申請します。</t>
  </si>
  <si>
    <t>　１　変更（中止・廃止）の理由</t>
  </si>
  <si>
    <t>　２　変更後の申請額　　　　　　　　　　　　金　　　　　　　　　　円</t>
  </si>
  <si>
    <t>　３　変更の内容</t>
  </si>
  <si>
    <t>　４　変更後の経費の配分</t>
  </si>
  <si>
    <t>事　　　業　　　費</t>
  </si>
  <si>
    <t>負　　　　担　　　　区　　　　分</t>
  </si>
  <si>
    <t>市補助金等</t>
  </si>
  <si>
    <t>その他</t>
  </si>
  <si>
    <t>自己負担</t>
  </si>
  <si>
    <t>　５　変更後の補助金等の額の算出基礎</t>
  </si>
  <si>
    <t>　６　変更後の補助事業等の期間　　　　年　　月　　日　～　　　　年　　月　　日</t>
  </si>
  <si>
    <t>　７　添附書類</t>
  </si>
  <si>
    <r>
      <rPr>
        <sz val="12"/>
        <rFont val="DejaVu Sans"/>
        <family val="2"/>
      </rPr>
      <t>　　</t>
    </r>
    <r>
      <rPr>
        <sz val="12"/>
        <rFont val="游明朝"/>
        <family val="1"/>
      </rPr>
      <t>(</t>
    </r>
    <r>
      <rPr>
        <sz val="12"/>
        <rFont val="DejaVu Sans"/>
        <family val="2"/>
      </rPr>
      <t>１</t>
    </r>
    <r>
      <rPr>
        <sz val="12"/>
        <rFont val="游明朝"/>
        <family val="1"/>
      </rPr>
      <t>)</t>
    </r>
    <r>
      <rPr>
        <sz val="12"/>
        <rFont val="DejaVu Sans"/>
        <family val="2"/>
      </rPr>
      <t>　事業計画書</t>
    </r>
  </si>
  <si>
    <r>
      <rPr>
        <sz val="12"/>
        <rFont val="DejaVu Sans"/>
        <family val="2"/>
      </rPr>
      <t>　　</t>
    </r>
    <r>
      <rPr>
        <sz val="12"/>
        <rFont val="游明朝"/>
        <family val="1"/>
      </rPr>
      <t>(</t>
    </r>
    <r>
      <rPr>
        <sz val="12"/>
        <rFont val="DejaVu Sans"/>
        <family val="2"/>
      </rPr>
      <t>２</t>
    </r>
    <r>
      <rPr>
        <sz val="12"/>
        <rFont val="游明朝"/>
        <family val="1"/>
      </rPr>
      <t>)</t>
    </r>
    <r>
      <rPr>
        <sz val="12"/>
        <rFont val="DejaVu Sans"/>
        <family val="2"/>
      </rPr>
      <t>　収支予算書の写し</t>
    </r>
  </si>
  <si>
    <r>
      <rPr>
        <sz val="12"/>
        <rFont val="DejaVu Sans"/>
        <family val="2"/>
      </rPr>
      <t>　　</t>
    </r>
    <r>
      <rPr>
        <sz val="12"/>
        <rFont val="游明朝"/>
        <family val="1"/>
      </rPr>
      <t>(</t>
    </r>
    <r>
      <rPr>
        <sz val="12"/>
        <rFont val="DejaVu Sans"/>
        <family val="2"/>
      </rPr>
      <t>３</t>
    </r>
    <r>
      <rPr>
        <sz val="12"/>
        <rFont val="游明朝"/>
        <family val="1"/>
      </rPr>
      <t>)</t>
    </r>
    <r>
      <rPr>
        <sz val="12"/>
        <rFont val="DejaVu Sans"/>
        <family val="2"/>
      </rPr>
      <t>　そ　の　他（　　　　　　　　　　　　）</t>
    </r>
  </si>
  <si>
    <t>●相手方区分</t>
  </si>
  <si>
    <t>●相手方名称</t>
  </si>
  <si>
    <t>●相手方カナ名称</t>
  </si>
  <si>
    <t>金額</t>
  </si>
  <si>
    <t>郵便番号</t>
  </si>
  <si>
    <t>住所１</t>
  </si>
  <si>
    <t>●住所２</t>
  </si>
  <si>
    <t>住所３</t>
  </si>
  <si>
    <t>住所４</t>
  </si>
  <si>
    <t>番地</t>
  </si>
  <si>
    <t>方書き</t>
  </si>
  <si>
    <t>（●）金融機関コード</t>
  </si>
  <si>
    <t>（●）本支店コード</t>
  </si>
  <si>
    <t>金融機関名</t>
  </si>
  <si>
    <t>本支店名</t>
  </si>
  <si>
    <t>（●）預金種別</t>
  </si>
  <si>
    <t>（●）口座番号</t>
  </si>
  <si>
    <t>口座摘要</t>
  </si>
  <si>
    <t>（●）口座名義人カナ</t>
  </si>
  <si>
    <t>1</t>
  </si>
  <si>
    <r>
      <rPr>
        <sz val="11"/>
        <color rgb="FF000000"/>
        <rFont val="DejaVu Sans"/>
        <family val="2"/>
      </rPr>
      <t>別表（第</t>
    </r>
    <r>
      <rPr>
        <sz val="11"/>
        <color rgb="FF000000"/>
        <rFont val="ＭＳ 明朝"/>
        <family val="1"/>
      </rPr>
      <t>5</t>
    </r>
    <r>
      <rPr>
        <sz val="11"/>
        <color rgb="FF000000"/>
        <rFont val="DejaVu Sans"/>
        <family val="2"/>
      </rPr>
      <t>条第</t>
    </r>
    <r>
      <rPr>
        <sz val="11"/>
        <color rgb="FF000000"/>
        <rFont val="ＭＳ 明朝"/>
        <family val="1"/>
      </rPr>
      <t>1</t>
    </r>
    <r>
      <rPr>
        <sz val="11"/>
        <color rgb="FF000000"/>
        <rFont val="DejaVu Sans"/>
        <family val="2"/>
      </rPr>
      <t>項）</t>
    </r>
  </si>
  <si>
    <t>人員配置加算</t>
  </si>
  <si>
    <t>障害支援区分</t>
  </si>
  <si>
    <t>（入居者１人当たり月額）</t>
  </si>
  <si>
    <r>
      <rPr>
        <sz val="11"/>
        <color rgb="FF000000"/>
        <rFont val="ＭＳ 明朝"/>
        <family val="1"/>
      </rPr>
      <t>12</t>
    </r>
    <r>
      <rPr>
        <sz val="11"/>
        <color rgb="FF000000"/>
        <rFont val="DejaVu Sans"/>
        <family val="2"/>
      </rPr>
      <t>：</t>
    </r>
    <r>
      <rPr>
        <sz val="11"/>
        <color rgb="FF000000"/>
        <rFont val="ＭＳ 明朝"/>
        <family val="1"/>
      </rPr>
      <t>1</t>
    </r>
  </si>
  <si>
    <r>
      <rPr>
        <sz val="11"/>
        <color rgb="FF000000"/>
        <rFont val="ＭＳ 明朝"/>
        <family val="1"/>
      </rPr>
      <t>4</t>
    </r>
    <r>
      <rPr>
        <sz val="11"/>
        <color rgb="FF000000"/>
        <rFont val="DejaVu Sans"/>
        <family val="2"/>
      </rPr>
      <t>人以下</t>
    </r>
  </si>
  <si>
    <r>
      <rPr>
        <sz val="11"/>
        <color rgb="FF000000"/>
        <rFont val="DejaVu Sans"/>
        <family val="2"/>
      </rPr>
      <t>区分</t>
    </r>
    <r>
      <rPr>
        <sz val="11"/>
        <color rgb="FF000000"/>
        <rFont val="ＭＳ 明朝"/>
        <family val="1"/>
      </rPr>
      <t>1</t>
    </r>
    <r>
      <rPr>
        <sz val="11"/>
        <color rgb="FF000000"/>
        <rFont val="DejaVu Sans"/>
        <family val="2"/>
      </rPr>
      <t>、非該当</t>
    </r>
  </si>
  <si>
    <r>
      <rPr>
        <sz val="11"/>
        <color rgb="FF000000"/>
        <rFont val="DejaVu Sans"/>
        <family val="2"/>
      </rPr>
      <t>区分</t>
    </r>
    <r>
      <rPr>
        <sz val="11"/>
        <color rgb="FF000000"/>
        <rFont val="ＭＳ 明朝"/>
        <family val="1"/>
      </rPr>
      <t>2</t>
    </r>
  </si>
  <si>
    <r>
      <rPr>
        <sz val="11"/>
        <color rgb="FF000000"/>
        <rFont val="ＭＳ 明朝"/>
        <family val="1"/>
      </rPr>
      <t>30</t>
    </r>
    <r>
      <rPr>
        <sz val="11"/>
        <color rgb="FF000000"/>
        <rFont val="DejaVu Sans"/>
        <family val="2"/>
      </rPr>
      <t>：</t>
    </r>
    <r>
      <rPr>
        <sz val="11"/>
        <color rgb="FF000000"/>
        <rFont val="ＭＳ 明朝"/>
        <family val="1"/>
      </rPr>
      <t>1</t>
    </r>
  </si>
  <si>
    <r>
      <rPr>
        <sz val="11"/>
        <color rgb="FF000000"/>
        <rFont val="ＭＳ 明朝"/>
        <family val="1"/>
      </rPr>
      <t>5</t>
    </r>
    <r>
      <rPr>
        <sz val="11"/>
        <color rgb="FF000000"/>
        <rFont val="DejaVu Sans"/>
        <family val="2"/>
      </rPr>
      <t>人</t>
    </r>
  </si>
  <si>
    <r>
      <rPr>
        <sz val="11"/>
        <color rgb="FF000000"/>
        <rFont val="DejaVu Sans"/>
        <family val="2"/>
      </rPr>
      <t>区分</t>
    </r>
    <r>
      <rPr>
        <sz val="11"/>
        <color rgb="FF000000"/>
        <rFont val="ＭＳ 明朝"/>
        <family val="1"/>
      </rPr>
      <t>3</t>
    </r>
  </si>
  <si>
    <r>
      <rPr>
        <sz val="11"/>
        <color rgb="FF000000"/>
        <rFont val="ＭＳ 明朝"/>
        <family val="1"/>
      </rPr>
      <t>6</t>
    </r>
    <r>
      <rPr>
        <sz val="11"/>
        <color rgb="FF000000"/>
        <rFont val="DejaVu Sans"/>
        <family val="2"/>
      </rPr>
      <t>人</t>
    </r>
  </si>
  <si>
    <r>
      <rPr>
        <sz val="11"/>
        <color rgb="FF000000"/>
        <rFont val="DejaVu Sans"/>
        <family val="2"/>
      </rPr>
      <t>区分</t>
    </r>
    <r>
      <rPr>
        <sz val="11"/>
        <color rgb="FF000000"/>
        <rFont val="ＭＳ 明朝"/>
        <family val="1"/>
      </rPr>
      <t>4</t>
    </r>
  </si>
  <si>
    <r>
      <rPr>
        <sz val="11"/>
        <color rgb="FF000000"/>
        <rFont val="DejaVu Sans"/>
        <family val="2"/>
      </rPr>
      <t>区分</t>
    </r>
    <r>
      <rPr>
        <sz val="11"/>
        <color rgb="FF000000"/>
        <rFont val="ＭＳ 明朝"/>
        <family val="1"/>
      </rPr>
      <t>5</t>
    </r>
  </si>
  <si>
    <r>
      <rPr>
        <sz val="11"/>
        <color rgb="FF000000"/>
        <rFont val="DejaVu Sans"/>
        <family val="2"/>
      </rPr>
      <t>区分</t>
    </r>
    <r>
      <rPr>
        <sz val="11"/>
        <color rgb="FF000000"/>
        <rFont val="ＭＳ 明朝"/>
        <family val="1"/>
      </rPr>
      <t>6</t>
    </r>
  </si>
  <si>
    <r>
      <rPr>
        <sz val="11"/>
        <color rgb="FF000000"/>
        <rFont val="DejaVu Sans"/>
        <family val="2"/>
      </rPr>
      <t>備考　区分とは、障害者総合支援法第</t>
    </r>
    <r>
      <rPr>
        <sz val="11"/>
        <color rgb="FF000000"/>
        <rFont val="ＭＳ 明朝"/>
        <family val="1"/>
      </rPr>
      <t>21</t>
    </r>
    <r>
      <rPr>
        <sz val="11"/>
        <color rgb="FF000000"/>
        <rFont val="DejaVu Sans"/>
        <family val="2"/>
      </rPr>
      <t>条第</t>
    </r>
    <r>
      <rPr>
        <sz val="11"/>
        <color rgb="FF000000"/>
        <rFont val="ＭＳ 明朝"/>
        <family val="1"/>
      </rPr>
      <t>1</t>
    </r>
    <r>
      <rPr>
        <sz val="11"/>
        <color rgb="FF000000"/>
        <rFont val="DejaVu Sans"/>
        <family val="2"/>
      </rPr>
      <t>項の規定により認定された支援区分</t>
    </r>
  </si>
  <si>
    <t>令和　　年　　月　　日</t>
    <rPh sb="0" eb="2">
      <t>レイワ</t>
    </rPh>
    <rPh sb="4" eb="5">
      <t>ネン</t>
    </rPh>
    <rPh sb="7" eb="8">
      <t>ガツ</t>
    </rPh>
    <rPh sb="10" eb="11">
      <t>ニチ</t>
    </rPh>
    <phoneticPr fontId="4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</si>
</sst>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 ;[Red]\(#,##0\)"/>
    <numFmt numFmtId="177" formatCode="m/d/yyyy"/>
    <numFmt numFmtId="178" formatCode="0&quot;日&quot;"/>
    <numFmt numFmtId="179" formatCode="0&quot;月&quot;"/>
    <numFmt numFmtId="180" formatCode="#,##0.00\ ;[Red]\(#,##0.00\)"/>
    <numFmt numFmtId="181" formatCode="[$]ggge&quot;年&quot;m&quot;月&quot;d&quot;日&quot;;@" x16r2:formatCode16="[$-ja-JP-x-gannen]ggge&quot;年&quot;m&quot;月&quot;d&quot;日&quot;;@"/>
    <numFmt numFmtId="182" formatCode="[$-411]ggge&quot;年&quot;m&quot;月&quot;d&quot;日&quot;;@"/>
  </numFmts>
  <fonts count="46">
    <font>
      <sz val="11"/>
      <name val="ＭＳ Ｐゴシック"/>
      <family val="3"/>
    </font>
    <font>
      <sz val="11"/>
      <color rgb="FF000000"/>
      <name val="ＭＳ Ｐゴシック"/>
      <family val="2"/>
    </font>
    <font>
      <sz val="11"/>
      <name val="UD デジタル 教科書体 NK-B"/>
      <family val="1"/>
    </font>
    <font>
      <sz val="11"/>
      <name val="DejaVu Sans"/>
      <family val="2"/>
    </font>
    <font>
      <sz val="10"/>
      <name val="UD デジタル 教科書体 NK-B"/>
      <family val="1"/>
    </font>
    <font>
      <sz val="11"/>
      <name val="ＭＳ 明朝"/>
      <family val="1"/>
    </font>
    <font>
      <b/>
      <sz val="11"/>
      <name val="DejaVu Sans"/>
      <family val="2"/>
    </font>
    <font>
      <b/>
      <sz val="11"/>
      <name val="ＭＳ 明朝"/>
      <family val="1"/>
    </font>
    <font>
      <sz val="11"/>
      <color rgb="FFFF0000"/>
      <name val="DejaVu Sans"/>
      <family val="2"/>
    </font>
    <font>
      <sz val="11"/>
      <color rgb="FFFF0000"/>
      <name val="ＭＳ 明朝"/>
      <family val="1"/>
    </font>
    <font>
      <sz val="10"/>
      <name val="DejaVu Sans"/>
      <family val="2"/>
    </font>
    <font>
      <u/>
      <sz val="11"/>
      <color rgb="FF0000FF"/>
      <name val="ＭＳ Ｐゴシック"/>
      <family val="3"/>
    </font>
    <font>
      <sz val="8"/>
      <color rgb="FFFF0000"/>
      <name val="DejaVu Sans"/>
      <family val="2"/>
    </font>
    <font>
      <sz val="8"/>
      <name val="UD デジタル 教科書体 N-B"/>
      <family val="1"/>
    </font>
    <font>
      <sz val="8"/>
      <name val="DejaVu Sans"/>
      <family val="2"/>
    </font>
    <font>
      <sz val="9"/>
      <name val="DejaVu Sans"/>
      <family val="2"/>
    </font>
    <font>
      <sz val="10"/>
      <name val="ＭＳ Ｐゴシック"/>
      <family val="3"/>
    </font>
    <font>
      <sz val="8"/>
      <name val="ＭＳ 明朝"/>
      <family val="1"/>
    </font>
    <font>
      <sz val="10"/>
      <color rgb="FFFF0000"/>
      <name val="DejaVu Sans"/>
      <family val="2"/>
    </font>
    <font>
      <sz val="11"/>
      <color rgb="FF000000"/>
      <name val="DejaVu Sans"/>
      <family val="2"/>
    </font>
    <font>
      <sz val="11"/>
      <color rgb="FF000000"/>
      <name val="HG創英角ﾎﾟｯﾌﾟ体"/>
      <family val="3"/>
    </font>
    <font>
      <sz val="9"/>
      <color rgb="FF000000"/>
      <name val="DejaVu Sans"/>
      <family val="2"/>
    </font>
    <font>
      <b/>
      <sz val="11"/>
      <color rgb="FF000000"/>
      <name val="ＭＳ Ｐゴシック"/>
      <family val="3"/>
    </font>
    <font>
      <sz val="11"/>
      <name val="UD デジタル 教科書体 N-B"/>
      <family val="1"/>
    </font>
    <font>
      <b/>
      <sz val="14"/>
      <color rgb="FFFF0000"/>
      <name val="UD デジタル 教科書体 N-B"/>
      <family val="1"/>
    </font>
    <font>
      <sz val="11"/>
      <color rgb="FFFF0000"/>
      <name val="UD デジタル 教科書体 N-B"/>
      <family val="1"/>
    </font>
    <font>
      <sz val="9"/>
      <name val="UD デジタル 教科書体 N-B"/>
      <family val="1"/>
    </font>
    <font>
      <b/>
      <sz val="11"/>
      <color rgb="FFFF0000"/>
      <name val="DejaVu Sans"/>
      <family val="2"/>
    </font>
    <font>
      <b/>
      <sz val="12"/>
      <name val="DejaVu Sans"/>
      <family val="2"/>
    </font>
    <font>
      <b/>
      <sz val="12"/>
      <name val="UD デジタル 教科書体 N-B"/>
      <family val="1"/>
    </font>
    <font>
      <sz val="11"/>
      <color rgb="FFFF0000"/>
      <name val="ＭＳ Ｐゴシック"/>
      <family val="3"/>
    </font>
    <font>
      <sz val="12"/>
      <color rgb="FF000000"/>
      <name val="游明朝"/>
      <family val="1"/>
    </font>
    <font>
      <sz val="12"/>
      <color rgb="FF000000"/>
      <name val="DejaVu Sans"/>
      <family val="2"/>
    </font>
    <font>
      <sz val="20"/>
      <color rgb="FF000000"/>
      <name val="游明朝"/>
      <family val="1"/>
    </font>
    <font>
      <sz val="9"/>
      <name val="ＭＳ Ｐゴシック"/>
      <family val="3"/>
    </font>
    <font>
      <b/>
      <sz val="12"/>
      <name val="ＭＳ Ｐゴシック"/>
      <family val="3"/>
    </font>
    <font>
      <sz val="12"/>
      <name val="游明朝"/>
      <family val="1"/>
    </font>
    <font>
      <sz val="12"/>
      <name val="DejaVu Sans"/>
      <family val="2"/>
    </font>
    <font>
      <sz val="9"/>
      <color rgb="FF000000"/>
      <name val="ＭＳ Ｐゴシック"/>
      <family val="3"/>
    </font>
    <font>
      <sz val="11"/>
      <color rgb="FF000000"/>
      <name val="游ゴシック"/>
      <family val="3"/>
    </font>
    <font>
      <sz val="11"/>
      <color rgb="FF000000"/>
      <name val="ＭＳ 明朝"/>
      <family val="1"/>
    </font>
    <font>
      <sz val="10"/>
      <color rgb="FF000000"/>
      <name val="DejaVu Sans"/>
      <family val="2"/>
    </font>
    <font>
      <sz val="11"/>
      <name val="ＭＳ Ｐゴシック"/>
      <family val="3"/>
    </font>
    <font>
      <sz val="6"/>
      <name val="ＭＳ Ｐゴシック"/>
      <family val="3"/>
      <charset val="128"/>
    </font>
    <font>
      <sz val="9"/>
      <color indexed="81"/>
      <name val="MS P ゴシック"/>
      <family val="3"/>
      <charset val="128"/>
    </font>
    <font>
      <b/>
      <sz val="9"/>
      <color indexed="81"/>
      <name val="MS P ゴシック"/>
      <family val="3"/>
      <charset val="128"/>
    </font>
  </fonts>
  <fills count="12">
    <fill>
      <patternFill patternType="none"/>
    </fill>
    <fill>
      <patternFill patternType="gray125"/>
    </fill>
    <fill>
      <patternFill patternType="solid">
        <fgColor rgb="FF00B050"/>
        <bgColor rgb="FF008080"/>
      </patternFill>
    </fill>
    <fill>
      <patternFill patternType="solid">
        <fgColor rgb="FFFFFF00"/>
        <bgColor rgb="FFFFFF00"/>
      </patternFill>
    </fill>
    <fill>
      <patternFill patternType="solid">
        <fgColor rgb="FF00B0F0"/>
        <bgColor rgb="FF33CCCC"/>
      </patternFill>
    </fill>
    <fill>
      <patternFill patternType="solid">
        <fgColor rgb="FFFF0000"/>
        <bgColor rgb="FF993300"/>
      </patternFill>
    </fill>
    <fill>
      <patternFill patternType="solid">
        <fgColor rgb="FFFFFFFF"/>
        <bgColor rgb="FFFFF2CC"/>
      </patternFill>
    </fill>
    <fill>
      <patternFill patternType="solid">
        <fgColor rgb="FFFFFF99"/>
        <bgColor rgb="FFFFF2CC"/>
      </patternFill>
    </fill>
    <fill>
      <patternFill patternType="solid">
        <fgColor rgb="FFDEEBF7"/>
        <bgColor rgb="FFCCFFFF"/>
      </patternFill>
    </fill>
    <fill>
      <patternFill patternType="solid">
        <fgColor rgb="FFFFF2CC"/>
        <bgColor rgb="FFFFFFFF"/>
      </patternFill>
    </fill>
    <fill>
      <patternFill patternType="solid">
        <fgColor rgb="FF92D050"/>
        <bgColor rgb="FFC0C0C0"/>
      </patternFill>
    </fill>
    <fill>
      <patternFill patternType="solid">
        <fgColor rgb="FFC0C0C0"/>
        <bgColor rgb="FFCCCCFF"/>
      </patternFill>
    </fill>
  </fills>
  <borders count="35">
    <border>
      <left/>
      <right/>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dotted">
        <color auto="1"/>
      </right>
      <top style="thin">
        <color auto="1"/>
      </top>
      <bottom style="thin">
        <color auto="1"/>
      </bottom>
      <diagonal/>
    </border>
    <border>
      <left/>
      <right/>
      <top style="thin">
        <color auto="1"/>
      </top>
      <bottom/>
      <diagonal/>
    </border>
    <border>
      <left/>
      <right/>
      <top/>
      <bottom style="hair">
        <color auto="1"/>
      </bottom>
      <diagonal/>
    </border>
    <border>
      <left style="hair">
        <color auto="1"/>
      </left>
      <right style="hair">
        <color auto="1"/>
      </right>
      <top style="hair">
        <color auto="1"/>
      </top>
      <bottom style="hair">
        <color auto="1"/>
      </bottom>
      <diagonal/>
    </border>
    <border>
      <left/>
      <right/>
      <top style="hair">
        <color auto="1"/>
      </top>
      <bottom style="hair">
        <color auto="1"/>
      </bottom>
      <diagonal/>
    </border>
    <border>
      <left style="hair">
        <color auto="1"/>
      </left>
      <right style="hair">
        <color auto="1"/>
      </right>
      <top style="hair">
        <color auto="1"/>
      </top>
      <bottom/>
      <diagonal/>
    </border>
    <border>
      <left style="double">
        <color auto="1"/>
      </left>
      <right/>
      <top style="double">
        <color auto="1"/>
      </top>
      <bottom style="double">
        <color auto="1"/>
      </bottom>
      <diagonal/>
    </border>
    <border>
      <left style="hair">
        <color auto="1"/>
      </left>
      <right style="double">
        <color auto="1"/>
      </right>
      <top style="double">
        <color auto="1"/>
      </top>
      <bottom style="double">
        <color auto="1"/>
      </bottom>
      <diagonal/>
    </border>
    <border>
      <left/>
      <right/>
      <top style="double">
        <color auto="1"/>
      </top>
      <bottom style="hair">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diagonal/>
    </border>
    <border diagonalUp="1">
      <left style="thin">
        <color auto="1"/>
      </left>
      <right style="thin">
        <color auto="1"/>
      </right>
      <top style="thin">
        <color auto="1"/>
      </top>
      <bottom style="thin">
        <color auto="1"/>
      </bottom>
      <diagonal style="thin">
        <color auto="1"/>
      </diagonal>
    </border>
    <border>
      <left style="thick">
        <color auto="1"/>
      </left>
      <right/>
      <top style="thick">
        <color auto="1"/>
      </top>
      <bottom style="thick">
        <color auto="1"/>
      </bottom>
      <diagonal/>
    </border>
    <border>
      <left style="thin">
        <color auto="1"/>
      </left>
      <right/>
      <top style="thick">
        <color auto="1"/>
      </top>
      <bottom style="thin">
        <color auto="1"/>
      </bottom>
      <diagonal/>
    </border>
    <border>
      <left style="thick">
        <color auto="1"/>
      </left>
      <right/>
      <top/>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style="thin">
        <color auto="1"/>
      </right>
      <top style="thick">
        <color auto="1"/>
      </top>
      <bottom/>
      <diagonal/>
    </border>
    <border>
      <left style="thin">
        <color auto="1"/>
      </left>
      <right/>
      <top/>
      <bottom style="thick">
        <color auto="1"/>
      </bottom>
      <diagonal/>
    </border>
    <border>
      <left/>
      <right/>
      <top style="thick">
        <color auto="1"/>
      </top>
      <bottom/>
      <diagonal/>
    </border>
    <border>
      <left style="thin">
        <color rgb="FFC0C0C0"/>
      </left>
      <right style="thin">
        <color rgb="FFC0C0C0"/>
      </right>
      <top style="thin">
        <color rgb="FFC0C0C0"/>
      </top>
      <bottom style="thin">
        <color rgb="FFC0C0C0"/>
      </bottom>
      <diagonal/>
    </border>
    <border>
      <left/>
      <right/>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s>
  <cellStyleXfs count="3">
    <xf numFmtId="0" fontId="0" fillId="0" borderId="0"/>
    <xf numFmtId="0" fontId="11" fillId="0" borderId="0" applyBorder="0" applyProtection="0"/>
    <xf numFmtId="176" fontId="42" fillId="0" borderId="0" applyBorder="0" applyProtection="0"/>
  </cellStyleXfs>
  <cellXfs count="293">
    <xf numFmtId="0" fontId="0" fillId="0" borderId="0" xfId="0"/>
    <xf numFmtId="0" fontId="2" fillId="0" borderId="0" xfId="0" applyFont="1"/>
    <xf numFmtId="0" fontId="3" fillId="0" borderId="0" xfId="0" applyFont="1"/>
    <xf numFmtId="0" fontId="2" fillId="0" borderId="0" xfId="0" applyFont="1" applyAlignment="1">
      <alignment horizontal="left" vertical="top" wrapText="1"/>
    </xf>
    <xf numFmtId="0" fontId="3" fillId="2" borderId="0" xfId="0" applyFont="1" applyFill="1"/>
    <xf numFmtId="0" fontId="4" fillId="0" borderId="0" xfId="0" applyFont="1"/>
    <xf numFmtId="0" fontId="3" fillId="3" borderId="0" xfId="0" applyFont="1" applyFill="1"/>
    <xf numFmtId="0" fontId="3" fillId="4" borderId="0" xfId="0" applyFont="1" applyFill="1"/>
    <xf numFmtId="0" fontId="3" fillId="5" borderId="0" xfId="0" applyFont="1" applyFill="1"/>
    <xf numFmtId="0" fontId="5" fillId="0" borderId="0" xfId="0" applyFont="1" applyAlignment="1">
      <alignment vertical="center"/>
    </xf>
    <xf numFmtId="0" fontId="5" fillId="0" borderId="0" xfId="0" applyFont="1" applyAlignment="1">
      <alignment vertical="center" wrapText="1"/>
    </xf>
    <xf numFmtId="49" fontId="5" fillId="0" borderId="0" xfId="0" applyNumberFormat="1" applyFont="1" applyAlignment="1">
      <alignment vertical="center"/>
    </xf>
    <xf numFmtId="0" fontId="7" fillId="6" borderId="0" xfId="0" applyFont="1" applyFill="1" applyAlignment="1">
      <alignment horizontal="center" vertical="center" shrinkToFit="1"/>
    </xf>
    <xf numFmtId="0" fontId="8" fillId="6" borderId="0" xfId="0" applyFont="1" applyFill="1" applyAlignment="1">
      <alignment horizontal="left" vertical="center" shrinkToFit="1"/>
    </xf>
    <xf numFmtId="0" fontId="5" fillId="6" borderId="0" xfId="0" applyFont="1" applyFill="1" applyAlignment="1">
      <alignment vertical="center" shrinkToFit="1"/>
    </xf>
    <xf numFmtId="0" fontId="8" fillId="0" borderId="2" xfId="0" applyFont="1" applyBorder="1" applyAlignment="1">
      <alignment horizontal="center" vertical="center"/>
    </xf>
    <xf numFmtId="0" fontId="9" fillId="0" borderId="3" xfId="0" applyFont="1" applyBorder="1" applyAlignment="1">
      <alignment horizontal="center" vertical="center"/>
    </xf>
    <xf numFmtId="0" fontId="8" fillId="0" borderId="4" xfId="0" applyFont="1" applyBorder="1" applyAlignment="1">
      <alignment horizontal="center" vertical="center"/>
    </xf>
    <xf numFmtId="0" fontId="3" fillId="6" borderId="0" xfId="0" applyFont="1" applyFill="1" applyAlignment="1">
      <alignment horizontal="center" vertical="center" shrinkToFit="1"/>
    </xf>
    <xf numFmtId="0" fontId="5" fillId="6" borderId="0" xfId="0" applyFont="1" applyFill="1" applyAlignment="1">
      <alignment horizontal="center" vertical="center" shrinkToFit="1"/>
    </xf>
    <xf numFmtId="0" fontId="10" fillId="6" borderId="0" xfId="0" applyFont="1" applyFill="1" applyAlignment="1">
      <alignment horizontal="center" vertical="center" shrinkToFit="1"/>
    </xf>
    <xf numFmtId="0" fontId="5" fillId="6" borderId="0" xfId="0" applyFont="1" applyFill="1" applyAlignment="1">
      <alignment vertical="center"/>
    </xf>
    <xf numFmtId="0" fontId="8" fillId="6" borderId="0" xfId="0" applyFont="1" applyFill="1" applyAlignment="1">
      <alignment vertical="center"/>
    </xf>
    <xf numFmtId="0" fontId="5" fillId="6" borderId="0" xfId="0" applyFont="1" applyFill="1" applyAlignment="1">
      <alignment horizontal="left" vertical="center"/>
    </xf>
    <xf numFmtId="0" fontId="5" fillId="6" borderId="0" xfId="0" applyFont="1" applyFill="1" applyAlignment="1">
      <alignment vertical="center" wrapText="1"/>
    </xf>
    <xf numFmtId="177" fontId="5" fillId="0" borderId="0" xfId="0" applyNumberFormat="1" applyFont="1" applyAlignment="1">
      <alignment vertical="center"/>
    </xf>
    <xf numFmtId="0" fontId="5" fillId="6" borderId="0" xfId="0" applyFont="1" applyFill="1" applyAlignment="1">
      <alignment horizontal="center" vertical="center" wrapText="1"/>
    </xf>
    <xf numFmtId="0" fontId="3" fillId="0" borderId="0" xfId="0" applyFont="1" applyAlignment="1">
      <alignment vertical="center"/>
    </xf>
    <xf numFmtId="49" fontId="3" fillId="0" borderId="0" xfId="0" applyNumberFormat="1" applyFont="1" applyAlignment="1">
      <alignment vertical="center" wrapText="1"/>
    </xf>
    <xf numFmtId="0" fontId="3" fillId="0" borderId="0" xfId="0" applyFont="1" applyAlignment="1">
      <alignment horizontal="center" vertical="center"/>
    </xf>
    <xf numFmtId="0" fontId="15" fillId="6" borderId="6" xfId="0" applyFont="1" applyFill="1" applyBorder="1" applyAlignment="1">
      <alignment vertical="center" textRotation="255" wrapText="1"/>
    </xf>
    <xf numFmtId="0" fontId="15" fillId="6" borderId="4" xfId="0" applyFont="1" applyFill="1" applyBorder="1" applyAlignment="1">
      <alignment horizontal="center" vertical="center" textRotation="255" wrapText="1"/>
    </xf>
    <xf numFmtId="0" fontId="15" fillId="6" borderId="1" xfId="0" applyFont="1" applyFill="1" applyBorder="1" applyAlignment="1">
      <alignment horizontal="center" vertical="center" textRotation="255" shrinkToFit="1"/>
    </xf>
    <xf numFmtId="0" fontId="3" fillId="6" borderId="0" xfId="0" applyFont="1" applyFill="1" applyAlignment="1">
      <alignment vertical="center" wrapText="1"/>
    </xf>
    <xf numFmtId="0" fontId="3" fillId="0" borderId="0" xfId="0" applyFont="1" applyAlignment="1">
      <alignment horizontal="center"/>
    </xf>
    <xf numFmtId="0" fontId="3" fillId="0" borderId="0" xfId="0" applyFont="1" applyAlignment="1">
      <alignment vertical="center" wrapText="1"/>
    </xf>
    <xf numFmtId="0" fontId="3" fillId="0" borderId="0" xfId="0" applyFont="1" applyAlignment="1">
      <alignment vertical="center" textRotation="255" wrapText="1"/>
    </xf>
    <xf numFmtId="0" fontId="3" fillId="0" borderId="5" xfId="0" applyFont="1" applyBorder="1" applyAlignment="1">
      <alignment horizontal="center" vertical="center" wrapText="1"/>
    </xf>
    <xf numFmtId="0" fontId="16" fillId="6" borderId="5" xfId="0" applyFont="1" applyFill="1" applyBorder="1" applyAlignment="1" applyProtection="1">
      <alignment horizontal="center" vertical="center"/>
      <protection locked="0"/>
    </xf>
    <xf numFmtId="0" fontId="0" fillId="6" borderId="5" xfId="0" applyFill="1" applyBorder="1" applyAlignment="1" applyProtection="1">
      <alignment vertical="center"/>
      <protection locked="0"/>
    </xf>
    <xf numFmtId="2" fontId="0" fillId="6" borderId="5" xfId="0" applyNumberFormat="1" applyFill="1" applyBorder="1" applyAlignment="1" applyProtection="1">
      <alignment vertical="center"/>
      <protection locked="0"/>
    </xf>
    <xf numFmtId="49" fontId="0" fillId="6" borderId="5" xfId="0" applyNumberFormat="1" applyFill="1" applyBorder="1" applyAlignment="1" applyProtection="1">
      <alignment horizontal="center" vertical="center" shrinkToFit="1"/>
      <protection locked="0"/>
    </xf>
    <xf numFmtId="0" fontId="0" fillId="6" borderId="5" xfId="0" applyFill="1" applyBorder="1" applyAlignment="1" applyProtection="1">
      <alignment horizontal="center" vertical="center" shrinkToFit="1"/>
      <protection locked="0"/>
    </xf>
    <xf numFmtId="0" fontId="0" fillId="6" borderId="5" xfId="0" applyFont="1" applyFill="1" applyBorder="1" applyAlignment="1" applyProtection="1">
      <alignment horizontal="center" vertical="center" shrinkToFit="1"/>
      <protection locked="0"/>
    </xf>
    <xf numFmtId="178" fontId="0" fillId="6" borderId="7" xfId="0" applyNumberFormat="1" applyFill="1" applyBorder="1" applyAlignment="1" applyProtection="1">
      <alignment vertical="center"/>
      <protection locked="0"/>
    </xf>
    <xf numFmtId="178" fontId="0" fillId="6" borderId="2" xfId="0" applyNumberFormat="1" applyFill="1" applyBorder="1" applyAlignment="1" applyProtection="1">
      <alignment vertical="center"/>
      <protection locked="0"/>
    </xf>
    <xf numFmtId="179" fontId="0" fillId="6" borderId="7" xfId="0" applyNumberFormat="1" applyFill="1" applyBorder="1" applyAlignment="1" applyProtection="1">
      <alignment vertical="center"/>
      <protection locked="0"/>
    </xf>
    <xf numFmtId="178" fontId="0" fillId="6" borderId="4" xfId="0" applyNumberFormat="1" applyFill="1" applyBorder="1" applyAlignment="1" applyProtection="1">
      <alignment vertical="center"/>
      <protection locked="0"/>
    </xf>
    <xf numFmtId="178" fontId="0" fillId="6" borderId="5" xfId="0" applyNumberFormat="1" applyFill="1" applyBorder="1" applyAlignment="1" applyProtection="1">
      <alignment vertical="center"/>
      <protection locked="0"/>
    </xf>
    <xf numFmtId="0" fontId="17" fillId="6" borderId="0" xfId="0" applyFont="1" applyFill="1" applyAlignment="1">
      <alignment vertical="center" shrinkToFit="1"/>
    </xf>
    <xf numFmtId="0" fontId="5" fillId="0" borderId="5" xfId="0" applyFont="1" applyBorder="1" applyAlignment="1">
      <alignment vertical="center"/>
    </xf>
    <xf numFmtId="2" fontId="5" fillId="0" borderId="0" xfId="0" applyNumberFormat="1" applyFont="1" applyAlignment="1">
      <alignment vertical="center"/>
    </xf>
    <xf numFmtId="2" fontId="9" fillId="0" borderId="5" xfId="0" applyNumberFormat="1" applyFont="1" applyBorder="1" applyAlignment="1">
      <alignment vertical="center"/>
    </xf>
    <xf numFmtId="0" fontId="9" fillId="0" borderId="5" xfId="0" applyFont="1" applyBorder="1" applyAlignment="1">
      <alignment vertical="center"/>
    </xf>
    <xf numFmtId="49" fontId="3" fillId="0" borderId="0" xfId="0" applyNumberFormat="1" applyFont="1" applyAlignment="1">
      <alignment vertical="center"/>
    </xf>
    <xf numFmtId="0" fontId="1" fillId="0" borderId="0" xfId="2" applyNumberFormat="1" applyFont="1" applyAlignment="1">
      <alignment vertical="center"/>
    </xf>
    <xf numFmtId="0" fontId="1" fillId="0" borderId="0" xfId="2" applyNumberFormat="1" applyFont="1" applyAlignment="1">
      <alignment vertical="center" shrinkToFit="1"/>
    </xf>
    <xf numFmtId="176" fontId="42" fillId="0" borderId="0" xfId="2" applyBorder="1" applyAlignment="1" applyProtection="1">
      <alignment vertical="center" shrinkToFit="1"/>
    </xf>
    <xf numFmtId="0" fontId="1" fillId="7" borderId="9" xfId="2" applyNumberFormat="1" applyFont="1" applyFill="1" applyBorder="1" applyAlignment="1" applyProtection="1">
      <alignment horizontal="center" vertical="center" shrinkToFit="1"/>
      <protection locked="0"/>
    </xf>
    <xf numFmtId="0" fontId="1" fillId="0" borderId="0" xfId="2" applyNumberFormat="1" applyFont="1" applyAlignment="1">
      <alignment horizontal="center" vertical="center" shrinkToFit="1"/>
    </xf>
    <xf numFmtId="0" fontId="19" fillId="0" borderId="0" xfId="2" applyNumberFormat="1" applyFont="1" applyAlignment="1">
      <alignment vertical="center" shrinkToFit="1"/>
    </xf>
    <xf numFmtId="0" fontId="1" fillId="7" borderId="9" xfId="2" applyNumberFormat="1" applyFont="1" applyFill="1" applyBorder="1" applyAlignment="1" applyProtection="1">
      <alignment vertical="center"/>
      <protection locked="0"/>
    </xf>
    <xf numFmtId="0" fontId="19" fillId="0" borderId="10" xfId="2" applyNumberFormat="1" applyFont="1" applyBorder="1" applyAlignment="1">
      <alignment horizontal="center" vertical="center" shrinkToFit="1"/>
    </xf>
    <xf numFmtId="176" fontId="20" fillId="8" borderId="10" xfId="2" applyFont="1" applyFill="1" applyBorder="1" applyAlignment="1">
      <alignment horizontal="center" vertical="center" shrinkToFit="1"/>
    </xf>
    <xf numFmtId="0" fontId="19" fillId="0" borderId="0" xfId="2" applyNumberFormat="1" applyFont="1" applyAlignment="1">
      <alignment vertical="center"/>
    </xf>
    <xf numFmtId="0" fontId="1" fillId="7" borderId="11" xfId="2" applyNumberFormat="1" applyFont="1" applyFill="1" applyBorder="1" applyAlignment="1" applyProtection="1">
      <alignment vertical="center" shrinkToFit="1"/>
      <protection locked="0"/>
    </xf>
    <xf numFmtId="176" fontId="20" fillId="8" borderId="12" xfId="2" applyFont="1" applyFill="1" applyBorder="1" applyAlignment="1">
      <alignment horizontal="center" vertical="center" shrinkToFit="1"/>
    </xf>
    <xf numFmtId="0" fontId="1" fillId="0" borderId="0" xfId="2" applyNumberFormat="1" applyFont="1" applyAlignment="1">
      <alignment horizontal="center" vertical="center"/>
    </xf>
    <xf numFmtId="176" fontId="20" fillId="8" borderId="14" xfId="2" applyFont="1" applyFill="1" applyBorder="1" applyAlignment="1">
      <alignment horizontal="center" vertical="center" shrinkToFit="1"/>
    </xf>
    <xf numFmtId="0" fontId="1" fillId="0" borderId="9" xfId="2" applyNumberFormat="1" applyFont="1" applyBorder="1" applyAlignment="1">
      <alignment horizontal="center" vertical="center"/>
    </xf>
    <xf numFmtId="176" fontId="1" fillId="0" borderId="0" xfId="2" applyFont="1" applyAlignment="1">
      <alignment vertical="center"/>
    </xf>
    <xf numFmtId="176" fontId="20" fillId="0" borderId="0" xfId="2" applyFont="1" applyBorder="1" applyAlignment="1" applyProtection="1">
      <alignment horizontal="center" vertical="center" shrinkToFit="1"/>
    </xf>
    <xf numFmtId="176" fontId="20" fillId="0" borderId="15" xfId="2" applyFont="1" applyBorder="1" applyAlignment="1" applyProtection="1">
      <alignment horizontal="center" vertical="center" shrinkToFit="1"/>
    </xf>
    <xf numFmtId="176" fontId="20" fillId="0" borderId="15" xfId="2" applyFont="1" applyBorder="1" applyAlignment="1">
      <alignment vertical="center"/>
    </xf>
    <xf numFmtId="0" fontId="1" fillId="0" borderId="0" xfId="2" applyNumberFormat="1" applyFont="1" applyAlignment="1">
      <alignment vertical="center" wrapText="1"/>
    </xf>
    <xf numFmtId="0" fontId="19" fillId="0" borderId="10" xfId="2" applyNumberFormat="1" applyFont="1" applyBorder="1" applyAlignment="1">
      <alignment horizontal="center" vertical="center" wrapText="1" shrinkToFit="1"/>
    </xf>
    <xf numFmtId="0" fontId="19" fillId="0" borderId="10" xfId="2" applyNumberFormat="1" applyFont="1" applyBorder="1" applyAlignment="1">
      <alignment horizontal="center" vertical="center" wrapText="1"/>
    </xf>
    <xf numFmtId="0" fontId="21" fillId="0" borderId="10" xfId="2" applyNumberFormat="1" applyFont="1" applyBorder="1" applyAlignment="1">
      <alignment horizontal="center" vertical="center" wrapText="1"/>
    </xf>
    <xf numFmtId="176" fontId="19" fillId="0" borderId="10" xfId="2" applyFont="1" applyBorder="1" applyAlignment="1" applyProtection="1">
      <alignment horizontal="center" vertical="center" shrinkToFit="1"/>
    </xf>
    <xf numFmtId="0" fontId="1" fillId="0" borderId="10" xfId="2" applyNumberFormat="1" applyFont="1" applyBorder="1" applyAlignment="1">
      <alignment horizontal="center" vertical="center" shrinkToFit="1"/>
    </xf>
    <xf numFmtId="0" fontId="1" fillId="9" borderId="10" xfId="2" applyNumberFormat="1" applyFont="1" applyFill="1" applyBorder="1" applyAlignment="1" applyProtection="1">
      <alignment horizontal="center" vertical="center" shrinkToFit="1"/>
      <protection locked="0"/>
    </xf>
    <xf numFmtId="0" fontId="1" fillId="7" borderId="10" xfId="2" applyNumberFormat="1" applyFont="1" applyFill="1" applyBorder="1" applyAlignment="1" applyProtection="1">
      <alignment horizontal="center" vertical="center" shrinkToFit="1"/>
      <protection locked="0"/>
    </xf>
    <xf numFmtId="176" fontId="42" fillId="7" borderId="10" xfId="2" applyFill="1" applyBorder="1" applyAlignment="1" applyProtection="1">
      <alignment horizontal="center" vertical="center" shrinkToFit="1"/>
      <protection locked="0"/>
    </xf>
    <xf numFmtId="176" fontId="42" fillId="8" borderId="10" xfId="2" applyFill="1" applyBorder="1" applyAlignment="1" applyProtection="1">
      <alignment horizontal="center" vertical="center"/>
    </xf>
    <xf numFmtId="176" fontId="42" fillId="8" borderId="10" xfId="2" applyFill="1" applyBorder="1" applyAlignment="1" applyProtection="1">
      <alignment horizontal="center" vertical="center" shrinkToFit="1"/>
    </xf>
    <xf numFmtId="176" fontId="22" fillId="8" borderId="10" xfId="2" applyFont="1" applyFill="1" applyBorder="1" applyAlignment="1">
      <alignment horizontal="center" vertical="center" shrinkToFit="1"/>
    </xf>
    <xf numFmtId="0" fontId="23" fillId="0" borderId="0" xfId="0" applyFont="1"/>
    <xf numFmtId="176" fontId="23" fillId="0" borderId="0" xfId="2" applyFont="1" applyBorder="1" applyAlignment="1" applyProtection="1"/>
    <xf numFmtId="0" fontId="23" fillId="6" borderId="0" xfId="0" applyFont="1" applyFill="1"/>
    <xf numFmtId="0" fontId="3" fillId="6" borderId="0" xfId="0" applyFont="1" applyFill="1" applyAlignment="1">
      <alignment vertical="center"/>
    </xf>
    <xf numFmtId="176" fontId="25" fillId="6" borderId="0" xfId="2" applyFont="1" applyFill="1" applyBorder="1" applyAlignment="1" applyProtection="1">
      <alignment horizontal="center" vertical="center"/>
    </xf>
    <xf numFmtId="0" fontId="23" fillId="0" borderId="5" xfId="0" applyFont="1" applyBorder="1"/>
    <xf numFmtId="176" fontId="10" fillId="7" borderId="5" xfId="2" applyFont="1" applyFill="1" applyBorder="1" applyAlignment="1" applyProtection="1">
      <alignment horizontal="center" vertical="center" shrinkToFit="1"/>
      <protection locked="0"/>
    </xf>
    <xf numFmtId="0" fontId="15" fillId="0" borderId="5" xfId="0" applyFont="1" applyBorder="1" applyAlignment="1">
      <alignment horizontal="left" vertical="center"/>
    </xf>
    <xf numFmtId="176" fontId="0" fillId="7" borderId="5" xfId="2" applyFont="1" applyFill="1" applyBorder="1" applyAlignment="1" applyProtection="1">
      <alignment horizontal="right" vertical="center"/>
      <protection locked="0"/>
    </xf>
    <xf numFmtId="176" fontId="0" fillId="6" borderId="5" xfId="2" applyFont="1" applyFill="1" applyBorder="1" applyAlignment="1" applyProtection="1">
      <alignment horizontal="right" vertical="center"/>
    </xf>
    <xf numFmtId="176" fontId="0" fillId="7" borderId="5" xfId="2" applyFont="1" applyFill="1" applyBorder="1" applyAlignment="1" applyProtection="1">
      <alignment horizontal="right" vertical="center" wrapText="1"/>
      <protection locked="0"/>
    </xf>
    <xf numFmtId="176" fontId="0" fillId="7" borderId="4" xfId="2" applyFont="1" applyFill="1" applyBorder="1" applyAlignment="1" applyProtection="1">
      <alignment horizontal="right" vertical="center" wrapText="1"/>
      <protection locked="0"/>
    </xf>
    <xf numFmtId="176" fontId="0" fillId="0" borderId="5" xfId="2" applyFont="1" applyBorder="1" applyAlignment="1" applyProtection="1">
      <alignment horizontal="right" vertical="center"/>
    </xf>
    <xf numFmtId="176" fontId="0" fillId="7" borderId="16" xfId="2" applyFont="1" applyFill="1" applyBorder="1" applyAlignment="1" applyProtection="1">
      <alignment horizontal="right" vertical="center"/>
      <protection locked="0"/>
    </xf>
    <xf numFmtId="0" fontId="15" fillId="0" borderId="5" xfId="0" applyFont="1" applyBorder="1" applyAlignment="1">
      <alignment horizontal="left" vertical="center" shrinkToFit="1"/>
    </xf>
    <xf numFmtId="0" fontId="23" fillId="0" borderId="0" xfId="0" applyFont="1" applyAlignment="1">
      <alignment horizontal="left" vertical="top"/>
    </xf>
    <xf numFmtId="0" fontId="3" fillId="6" borderId="2" xfId="0" applyFont="1" applyFill="1" applyBorder="1" applyAlignment="1">
      <alignment horizontal="left" vertical="top"/>
    </xf>
    <xf numFmtId="0" fontId="23" fillId="6" borderId="4" xfId="0" applyFont="1" applyFill="1" applyBorder="1" applyAlignment="1">
      <alignment horizontal="left" vertical="top"/>
    </xf>
    <xf numFmtId="176" fontId="0" fillId="6" borderId="2" xfId="2" applyFont="1" applyFill="1" applyBorder="1" applyAlignment="1" applyProtection="1">
      <alignment horizontal="right" vertical="center"/>
    </xf>
    <xf numFmtId="0" fontId="23" fillId="6" borderId="5" xfId="0" applyFont="1" applyFill="1" applyBorder="1"/>
    <xf numFmtId="0" fontId="23" fillId="0" borderId="0" xfId="0" applyFont="1" applyAlignment="1">
      <alignment vertical="center"/>
    </xf>
    <xf numFmtId="176" fontId="10" fillId="6" borderId="5" xfId="2" applyFont="1" applyFill="1" applyBorder="1" applyAlignment="1" applyProtection="1">
      <alignment horizontal="center" vertical="center" shrinkToFit="1"/>
    </xf>
    <xf numFmtId="0" fontId="23" fillId="6" borderId="2" xfId="0" applyFont="1" applyFill="1" applyBorder="1" applyAlignment="1">
      <alignment vertical="center"/>
    </xf>
    <xf numFmtId="0" fontId="23" fillId="6" borderId="4" xfId="0" applyFont="1" applyFill="1" applyBorder="1" applyAlignment="1">
      <alignment vertical="center"/>
    </xf>
    <xf numFmtId="176" fontId="3" fillId="6" borderId="0" xfId="2" applyFont="1" applyFill="1" applyBorder="1" applyAlignment="1" applyProtection="1">
      <alignment horizontal="center" vertical="center"/>
    </xf>
    <xf numFmtId="0" fontId="27" fillId="6" borderId="0" xfId="0" applyFont="1" applyFill="1"/>
    <xf numFmtId="176" fontId="23" fillId="6" borderId="0" xfId="2" applyFont="1" applyFill="1" applyBorder="1" applyAlignment="1" applyProtection="1">
      <alignment vertical="center"/>
    </xf>
    <xf numFmtId="176" fontId="0" fillId="0" borderId="0" xfId="2" applyFont="1" applyBorder="1" applyAlignment="1" applyProtection="1">
      <alignment vertical="center"/>
    </xf>
    <xf numFmtId="176" fontId="28" fillId="0" borderId="0" xfId="2" applyFont="1" applyBorder="1" applyAlignment="1" applyProtection="1">
      <alignment horizontal="center" vertical="center"/>
    </xf>
    <xf numFmtId="176" fontId="29" fillId="0" borderId="0" xfId="2" applyFont="1" applyBorder="1" applyAlignment="1" applyProtection="1">
      <alignment horizontal="center" vertical="center"/>
    </xf>
    <xf numFmtId="176" fontId="23" fillId="0" borderId="1" xfId="2" applyFont="1" applyBorder="1" applyAlignment="1" applyProtection="1">
      <alignment horizontal="center" vertical="center"/>
    </xf>
    <xf numFmtId="176" fontId="3" fillId="0" borderId="1" xfId="2" applyFont="1" applyBorder="1" applyAlignment="1" applyProtection="1">
      <alignment vertical="center"/>
    </xf>
    <xf numFmtId="176" fontId="23" fillId="0" borderId="0" xfId="2" applyFont="1" applyBorder="1" applyAlignment="1" applyProtection="1">
      <alignment vertical="center"/>
    </xf>
    <xf numFmtId="176" fontId="3" fillId="0" borderId="0" xfId="2" applyFont="1" applyBorder="1" applyAlignment="1" applyProtection="1">
      <alignment horizontal="right" vertical="center"/>
    </xf>
    <xf numFmtId="176" fontId="3" fillId="0" borderId="5" xfId="2" applyFont="1" applyBorder="1" applyAlignment="1" applyProtection="1">
      <alignment horizontal="center" vertical="center" wrapText="1"/>
    </xf>
    <xf numFmtId="176" fontId="3" fillId="0" borderId="17" xfId="2" applyFont="1" applyBorder="1" applyAlignment="1" applyProtection="1">
      <alignment horizontal="center" vertical="center" wrapText="1"/>
    </xf>
    <xf numFmtId="176" fontId="3" fillId="0" borderId="18" xfId="2" applyFont="1" applyBorder="1" applyAlignment="1" applyProtection="1">
      <alignment horizontal="center" vertical="center" wrapText="1"/>
    </xf>
    <xf numFmtId="176" fontId="23" fillId="0" borderId="6" xfId="2" applyFont="1" applyBorder="1" applyAlignment="1" applyProtection="1">
      <alignment horizontal="center" vertical="center"/>
    </xf>
    <xf numFmtId="176" fontId="23" fillId="0" borderId="6" xfId="2" applyFont="1" applyBorder="1" applyAlignment="1" applyProtection="1">
      <alignment horizontal="center" vertical="center" wrapText="1"/>
    </xf>
    <xf numFmtId="176" fontId="3" fillId="7" borderId="6" xfId="2" applyFont="1" applyFill="1" applyBorder="1" applyAlignment="1" applyProtection="1">
      <alignment horizontal="right" vertical="center"/>
      <protection locked="0"/>
    </xf>
    <xf numFmtId="176" fontId="0" fillId="0" borderId="6" xfId="2" applyFont="1" applyBorder="1" applyAlignment="1" applyProtection="1">
      <alignment horizontal="right" vertical="center"/>
    </xf>
    <xf numFmtId="176" fontId="0" fillId="0" borderId="1" xfId="2" applyFont="1" applyBorder="1" applyAlignment="1" applyProtection="1">
      <alignment horizontal="right" vertical="center"/>
    </xf>
    <xf numFmtId="176" fontId="0" fillId="0" borderId="6" xfId="2" applyFont="1" applyBorder="1" applyAlignment="1" applyProtection="1">
      <alignment horizontal="center" vertical="center"/>
    </xf>
    <xf numFmtId="176" fontId="0" fillId="0" borderId="0" xfId="2" applyFont="1" applyBorder="1" applyAlignment="1" applyProtection="1">
      <alignment horizontal="center" vertical="center"/>
    </xf>
    <xf numFmtId="176" fontId="3" fillId="0" borderId="0" xfId="2" applyFont="1" applyBorder="1" applyAlignment="1" applyProtection="1">
      <alignment vertical="center"/>
    </xf>
    <xf numFmtId="176" fontId="30" fillId="0" borderId="0" xfId="2" applyFont="1" applyBorder="1" applyAlignment="1" applyProtection="1">
      <alignment vertical="center"/>
    </xf>
    <xf numFmtId="0" fontId="0" fillId="0" borderId="0" xfId="0" applyFont="1" applyAlignment="1">
      <alignment vertical="center"/>
    </xf>
    <xf numFmtId="0" fontId="3" fillId="0" borderId="0" xfId="0" applyFont="1" applyAlignment="1" applyProtection="1">
      <alignment vertical="center"/>
    </xf>
    <xf numFmtId="0" fontId="23" fillId="0" borderId="0" xfId="0" applyFont="1" applyAlignment="1" applyProtection="1">
      <alignment horizontal="right" vertical="center"/>
    </xf>
    <xf numFmtId="0" fontId="3" fillId="0" borderId="1" xfId="0" applyFont="1" applyBorder="1" applyAlignment="1" applyProtection="1">
      <alignment vertical="center"/>
    </xf>
    <xf numFmtId="0" fontId="3" fillId="0" borderId="0" xfId="0" applyFont="1" applyAlignment="1" applyProtection="1">
      <alignment horizontal="right" vertical="center"/>
    </xf>
    <xf numFmtId="176" fontId="3" fillId="0" borderId="5" xfId="2" applyFont="1" applyBorder="1" applyAlignment="1" applyProtection="1">
      <alignment horizontal="center" vertical="center"/>
    </xf>
    <xf numFmtId="176" fontId="3" fillId="0" borderId="5" xfId="2" applyFont="1" applyBorder="1" applyAlignment="1" applyProtection="1">
      <alignment horizontal="left" vertical="center"/>
    </xf>
    <xf numFmtId="176" fontId="23" fillId="0" borderId="2" xfId="2" applyFont="1" applyBorder="1" applyAlignment="1" applyProtection="1">
      <alignment vertical="center"/>
    </xf>
    <xf numFmtId="176" fontId="0" fillId="0" borderId="5" xfId="2" applyFont="1" applyBorder="1" applyAlignment="1" applyProtection="1">
      <alignment vertical="center"/>
    </xf>
    <xf numFmtId="180" fontId="0" fillId="0" borderId="5" xfId="2" applyNumberFormat="1" applyFont="1" applyBorder="1" applyAlignment="1" applyProtection="1">
      <alignment vertical="center"/>
    </xf>
    <xf numFmtId="176" fontId="23" fillId="0" borderId="5" xfId="2" applyFont="1" applyBorder="1" applyAlignment="1" applyProtection="1">
      <alignment vertical="center"/>
    </xf>
    <xf numFmtId="176" fontId="23" fillId="0" borderId="19" xfId="2" applyFont="1" applyBorder="1" applyAlignment="1" applyProtection="1">
      <alignment vertical="center"/>
    </xf>
    <xf numFmtId="180" fontId="0" fillId="0" borderId="0" xfId="2" applyNumberFormat="1" applyFont="1" applyBorder="1" applyAlignment="1" applyProtection="1">
      <alignment vertical="center"/>
    </xf>
    <xf numFmtId="0" fontId="0" fillId="0" borderId="0" xfId="0" applyFont="1" applyAlignment="1" applyProtection="1">
      <alignment vertical="center"/>
    </xf>
    <xf numFmtId="0" fontId="31" fillId="0" borderId="0" xfId="2" applyNumberFormat="1" applyFont="1" applyAlignment="1">
      <alignment vertical="center"/>
    </xf>
    <xf numFmtId="0" fontId="31" fillId="6" borderId="0" xfId="2" applyNumberFormat="1" applyFont="1" applyFill="1" applyAlignment="1">
      <alignment vertical="center"/>
    </xf>
    <xf numFmtId="0" fontId="31" fillId="6" borderId="0" xfId="2" applyNumberFormat="1" applyFont="1" applyFill="1" applyAlignment="1">
      <alignment horizontal="right" vertical="center"/>
    </xf>
    <xf numFmtId="0" fontId="31" fillId="6" borderId="0" xfId="2" applyNumberFormat="1" applyFont="1" applyFill="1" applyAlignment="1">
      <alignment horizontal="center" vertical="center"/>
    </xf>
    <xf numFmtId="0" fontId="32" fillId="6" borderId="0" xfId="2" applyNumberFormat="1" applyFont="1" applyFill="1" applyAlignment="1">
      <alignment vertical="center"/>
    </xf>
    <xf numFmtId="176" fontId="34" fillId="7" borderId="5" xfId="2" applyFont="1" applyFill="1" applyBorder="1" applyAlignment="1" applyProtection="1">
      <alignment horizontal="right" vertical="center" wrapText="1"/>
      <protection locked="0"/>
    </xf>
    <xf numFmtId="176" fontId="34" fillId="7" borderId="4" xfId="2" applyFont="1" applyFill="1" applyBorder="1" applyAlignment="1" applyProtection="1">
      <alignment horizontal="right" vertical="center" wrapText="1"/>
      <protection locked="0"/>
    </xf>
    <xf numFmtId="176" fontId="35" fillId="0" borderId="0" xfId="2" applyFont="1" applyBorder="1" applyAlignment="1" applyProtection="1">
      <alignment horizontal="center" vertical="center"/>
    </xf>
    <xf numFmtId="176" fontId="0" fillId="0" borderId="6" xfId="2" applyFont="1" applyBorder="1" applyAlignment="1" applyProtection="1">
      <alignment horizontal="center" vertical="center"/>
      <protection locked="0"/>
    </xf>
    <xf numFmtId="0" fontId="36" fillId="0" borderId="0" xfId="0" applyFont="1"/>
    <xf numFmtId="0" fontId="36" fillId="6" borderId="0" xfId="0" applyFont="1" applyFill="1"/>
    <xf numFmtId="0" fontId="36" fillId="6" borderId="0" xfId="0" applyFont="1" applyFill="1" applyAlignment="1">
      <alignment horizontal="justify" vertical="center"/>
    </xf>
    <xf numFmtId="0" fontId="32" fillId="6" borderId="0" xfId="0" applyFont="1" applyFill="1"/>
    <xf numFmtId="0" fontId="37" fillId="6" borderId="0" xfId="0" applyFont="1" applyFill="1" applyAlignment="1">
      <alignment horizontal="right"/>
    </xf>
    <xf numFmtId="0" fontId="37" fillId="6" borderId="0" xfId="0" applyFont="1" applyFill="1"/>
    <xf numFmtId="0" fontId="36" fillId="6" borderId="0" xfId="0" applyFont="1" applyFill="1" applyAlignment="1">
      <alignment wrapText="1"/>
    </xf>
    <xf numFmtId="0" fontId="36" fillId="6" borderId="0" xfId="0" applyFont="1" applyFill="1" applyAlignment="1">
      <alignment vertical="center"/>
    </xf>
    <xf numFmtId="0" fontId="36" fillId="6" borderId="0" xfId="0" applyFont="1" applyFill="1" applyAlignment="1">
      <alignment horizontal="left" vertical="center"/>
    </xf>
    <xf numFmtId="0" fontId="36" fillId="6" borderId="22" xfId="0" applyFont="1" applyFill="1" applyBorder="1"/>
    <xf numFmtId="0" fontId="37" fillId="6" borderId="16" xfId="0" applyFont="1" applyFill="1" applyBorder="1" applyAlignment="1">
      <alignment horizontal="justify" vertical="center" wrapText="1"/>
    </xf>
    <xf numFmtId="0" fontId="37" fillId="6" borderId="23" xfId="0" applyFont="1" applyFill="1" applyBorder="1" applyAlignment="1">
      <alignment horizontal="justify" vertical="center" wrapText="1"/>
    </xf>
    <xf numFmtId="0" fontId="37" fillId="6" borderId="20" xfId="0" applyFont="1" applyFill="1" applyBorder="1" applyAlignment="1">
      <alignment horizontal="right" vertical="center" wrapText="1"/>
    </xf>
    <xf numFmtId="0" fontId="37" fillId="6" borderId="25" xfId="0" applyFont="1" applyFill="1" applyBorder="1" applyAlignment="1">
      <alignment horizontal="right" vertical="center" wrapText="1"/>
    </xf>
    <xf numFmtId="0" fontId="37" fillId="6" borderId="18" xfId="0" applyFont="1" applyFill="1" applyBorder="1" applyAlignment="1">
      <alignment horizontal="right" vertical="center" wrapText="1"/>
    </xf>
    <xf numFmtId="0" fontId="36" fillId="6" borderId="0" xfId="0" applyFont="1" applyFill="1" applyAlignment="1">
      <alignment vertical="center" wrapText="1"/>
    </xf>
    <xf numFmtId="0" fontId="36" fillId="6" borderId="27" xfId="0" applyFont="1" applyFill="1" applyBorder="1" applyAlignment="1">
      <alignment vertical="center" wrapText="1"/>
    </xf>
    <xf numFmtId="0" fontId="37" fillId="6" borderId="0" xfId="0" applyFont="1" applyFill="1" applyAlignment="1">
      <alignment horizontal="left" vertical="center"/>
    </xf>
    <xf numFmtId="0" fontId="36" fillId="6" borderId="0" xfId="0" applyFont="1" applyFill="1" applyAlignment="1">
      <alignment horizontal="left"/>
    </xf>
    <xf numFmtId="0" fontId="37" fillId="6" borderId="0" xfId="0" applyFont="1" applyFill="1" applyAlignment="1">
      <alignment horizontal="justify" vertical="center"/>
    </xf>
    <xf numFmtId="49" fontId="21" fillId="11" borderId="5" xfId="2" applyNumberFormat="1" applyFont="1" applyFill="1" applyBorder="1" applyAlignment="1">
      <alignment horizontal="center" vertical="center" wrapText="1"/>
    </xf>
    <xf numFmtId="0" fontId="38" fillId="0" borderId="28" xfId="2" applyNumberFormat="1" applyFont="1" applyBorder="1" applyAlignment="1">
      <alignment horizontal="left" wrapText="1"/>
    </xf>
    <xf numFmtId="176" fontId="38" fillId="0" borderId="28" xfId="2" applyFont="1" applyBorder="1" applyAlignment="1">
      <alignment horizontal="left" wrapText="1"/>
    </xf>
    <xf numFmtId="0" fontId="39" fillId="0" borderId="0" xfId="2" applyNumberFormat="1" applyFont="1" applyBorder="1" applyAlignment="1" applyProtection="1">
      <alignment vertical="center"/>
    </xf>
    <xf numFmtId="0" fontId="39" fillId="0" borderId="0" xfId="2" applyNumberFormat="1" applyFont="1" applyBorder="1" applyAlignment="1" applyProtection="1">
      <alignment horizontal="center" vertical="center"/>
    </xf>
    <xf numFmtId="0" fontId="19" fillId="0" borderId="31" xfId="2" applyNumberFormat="1" applyFont="1" applyBorder="1" applyAlignment="1" applyProtection="1">
      <alignment horizontal="center" vertical="center" wrapText="1"/>
    </xf>
    <xf numFmtId="0" fontId="19" fillId="0" borderId="32" xfId="2" applyNumberFormat="1" applyFont="1" applyBorder="1" applyAlignment="1" applyProtection="1">
      <alignment horizontal="center" vertical="center" shrinkToFit="1"/>
    </xf>
    <xf numFmtId="0" fontId="19" fillId="0" borderId="32" xfId="2" applyNumberFormat="1" applyFont="1" applyBorder="1" applyAlignment="1" applyProtection="1">
      <alignment horizontal="center" vertical="center" wrapText="1"/>
    </xf>
    <xf numFmtId="3" fontId="19" fillId="0" borderId="32" xfId="2" applyNumberFormat="1" applyFont="1" applyBorder="1" applyAlignment="1" applyProtection="1">
      <alignment horizontal="right" vertical="center" wrapText="1"/>
    </xf>
    <xf numFmtId="49" fontId="40" fillId="0" borderId="10" xfId="2" applyNumberFormat="1" applyFont="1" applyBorder="1" applyAlignment="1" applyProtection="1">
      <alignment vertical="center" wrapText="1"/>
    </xf>
    <xf numFmtId="0" fontId="40" fillId="0" borderId="10" xfId="2" applyNumberFormat="1" applyFont="1" applyBorder="1" applyAlignment="1" applyProtection="1">
      <alignment vertical="center" wrapText="1"/>
    </xf>
    <xf numFmtId="0" fontId="19" fillId="0" borderId="10" xfId="2" applyNumberFormat="1" applyFont="1" applyBorder="1" applyAlignment="1" applyProtection="1">
      <alignment horizontal="center" vertical="center" wrapText="1"/>
    </xf>
    <xf numFmtId="0" fontId="39" fillId="0" borderId="10" xfId="2" applyNumberFormat="1" applyFont="1" applyBorder="1" applyAlignment="1" applyProtection="1">
      <alignment vertical="center"/>
    </xf>
    <xf numFmtId="3" fontId="40" fillId="0" borderId="10" xfId="2" applyNumberFormat="1" applyFont="1" applyBorder="1" applyAlignment="1" applyProtection="1">
      <alignment horizontal="right" vertical="center" wrapText="1"/>
    </xf>
    <xf numFmtId="49" fontId="19" fillId="0" borderId="10" xfId="2" applyNumberFormat="1" applyFont="1" applyBorder="1" applyAlignment="1" applyProtection="1">
      <alignment vertical="center" wrapText="1"/>
    </xf>
    <xf numFmtId="0" fontId="19" fillId="0" borderId="0" xfId="2" applyNumberFormat="1" applyFont="1" applyBorder="1" applyAlignment="1" applyProtection="1">
      <alignment vertical="center"/>
    </xf>
    <xf numFmtId="0" fontId="3" fillId="0" borderId="0" xfId="0" applyFont="1" applyBorder="1" applyAlignment="1">
      <alignment horizontal="left" wrapText="1"/>
    </xf>
    <xf numFmtId="0" fontId="3" fillId="0" borderId="0" xfId="0" applyFont="1" applyBorder="1" applyAlignment="1">
      <alignment horizontal="left" vertical="top" wrapText="1"/>
    </xf>
    <xf numFmtId="0" fontId="2" fillId="0" borderId="0" xfId="0" applyFont="1"/>
    <xf numFmtId="0" fontId="3" fillId="0" borderId="0" xfId="0" applyFont="1" applyAlignment="1">
      <alignment horizontal="left" wrapText="1"/>
    </xf>
    <xf numFmtId="0" fontId="18" fillId="6" borderId="8" xfId="0" applyFont="1" applyFill="1" applyBorder="1" applyAlignment="1">
      <alignment horizontal="left" vertical="center"/>
    </xf>
    <xf numFmtId="0" fontId="10" fillId="6" borderId="5"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0" borderId="0" xfId="0" applyFont="1" applyBorder="1" applyAlignment="1">
      <alignment horizontal="center" vertical="center" wrapText="1"/>
    </xf>
    <xf numFmtId="0" fontId="14" fillId="6" borderId="5" xfId="0" applyFont="1" applyFill="1" applyBorder="1" applyAlignment="1">
      <alignment horizontal="center" vertical="center" wrapText="1"/>
    </xf>
    <xf numFmtId="0" fontId="3" fillId="6" borderId="5" xfId="0" applyFont="1" applyFill="1" applyBorder="1" applyAlignment="1">
      <alignment horizontal="center" vertical="center" textRotation="255" wrapText="1"/>
    </xf>
    <xf numFmtId="0" fontId="14" fillId="6" borderId="4" xfId="0" applyFont="1" applyFill="1" applyBorder="1" applyAlignment="1">
      <alignment horizontal="center" vertical="center" wrapText="1"/>
    </xf>
    <xf numFmtId="0" fontId="11" fillId="7" borderId="3" xfId="1" applyFill="1" applyBorder="1" applyAlignment="1" applyProtection="1">
      <alignment horizontal="center" vertical="center" shrinkToFit="1"/>
      <protection locked="0"/>
    </xf>
    <xf numFmtId="0" fontId="3" fillId="6" borderId="0" xfId="0" applyFont="1" applyFill="1" applyBorder="1" applyAlignment="1">
      <alignment horizontal="center" vertical="center" shrinkToFit="1"/>
    </xf>
    <xf numFmtId="0" fontId="0" fillId="7" borderId="3" xfId="0" applyFill="1" applyBorder="1" applyAlignment="1" applyProtection="1">
      <alignment horizontal="center" vertical="center" shrinkToFit="1"/>
      <protection locked="0"/>
    </xf>
    <xf numFmtId="0" fontId="12" fillId="6" borderId="0" xfId="0" applyFont="1" applyFill="1" applyBorder="1" applyAlignment="1">
      <alignment vertical="center" wrapText="1"/>
    </xf>
    <xf numFmtId="0" fontId="6" fillId="6" borderId="0" xfId="0" applyFont="1" applyFill="1" applyBorder="1" applyAlignment="1">
      <alignment horizontal="center" vertical="center" shrinkToFit="1"/>
    </xf>
    <xf numFmtId="0" fontId="8" fillId="0" borderId="1" xfId="0" applyFont="1" applyBorder="1" applyAlignment="1">
      <alignment horizontal="center" vertical="center"/>
    </xf>
    <xf numFmtId="0" fontId="8" fillId="6" borderId="0" xfId="0" applyFont="1" applyFill="1" applyBorder="1" applyAlignment="1">
      <alignment vertical="center" shrinkToFit="1"/>
    </xf>
    <xf numFmtId="0" fontId="0" fillId="7" borderId="1" xfId="0" applyFill="1" applyBorder="1" applyAlignment="1" applyProtection="1">
      <alignment horizontal="center" vertical="center" shrinkToFit="1"/>
      <protection locked="0"/>
    </xf>
    <xf numFmtId="176" fontId="19" fillId="0" borderId="13" xfId="2" applyFont="1" applyBorder="1" applyAlignment="1" applyProtection="1">
      <alignment horizontal="center" vertical="center" shrinkToFit="1"/>
    </xf>
    <xf numFmtId="0" fontId="19" fillId="0" borderId="0" xfId="2" applyNumberFormat="1" applyFont="1" applyAlignment="1">
      <alignment horizontal="center" vertical="center" shrinkToFit="1"/>
    </xf>
    <xf numFmtId="0" fontId="19" fillId="0" borderId="10" xfId="2" applyNumberFormat="1" applyFont="1" applyBorder="1" applyAlignment="1">
      <alignment horizontal="center" vertical="center" shrinkToFit="1"/>
    </xf>
    <xf numFmtId="0" fontId="19" fillId="0" borderId="12" xfId="2" applyNumberFormat="1" applyFont="1" applyBorder="1" applyAlignment="1">
      <alignment horizontal="center" vertical="center" shrinkToFit="1"/>
    </xf>
    <xf numFmtId="0" fontId="25" fillId="6" borderId="0" xfId="0" applyFont="1" applyFill="1" applyBorder="1" applyAlignment="1">
      <alignment horizontal="center" vertical="center"/>
    </xf>
    <xf numFmtId="0" fontId="23" fillId="6" borderId="0" xfId="0" applyFont="1" applyFill="1" applyBorder="1" applyAlignment="1">
      <alignment horizontal="left" vertical="center" shrinkToFit="1"/>
    </xf>
    <xf numFmtId="0" fontId="25" fillId="6" borderId="0" xfId="0" applyFont="1" applyFill="1" applyBorder="1" applyAlignment="1">
      <alignment horizontal="left" vertical="center"/>
    </xf>
    <xf numFmtId="0" fontId="3" fillId="6" borderId="5" xfId="0" applyFont="1" applyFill="1" applyBorder="1" applyAlignment="1">
      <alignment horizontal="center" vertical="center"/>
    </xf>
    <xf numFmtId="0" fontId="3" fillId="0" borderId="5" xfId="0" applyFont="1" applyBorder="1" applyAlignment="1">
      <alignment horizontal="center" vertical="center"/>
    </xf>
    <xf numFmtId="0" fontId="3" fillId="6" borderId="0" xfId="0" applyFont="1" applyFill="1" applyBorder="1" applyAlignment="1">
      <alignment horizontal="left" vertical="center"/>
    </xf>
    <xf numFmtId="177" fontId="23" fillId="6" borderId="0" xfId="0" applyNumberFormat="1" applyFont="1" applyFill="1" applyBorder="1" applyAlignment="1">
      <alignment horizontal="left" vertical="center"/>
    </xf>
    <xf numFmtId="0" fontId="3" fillId="4" borderId="5" xfId="0" applyFont="1" applyFill="1" applyBorder="1" applyAlignment="1">
      <alignment horizontal="center" vertical="center" textRotation="255"/>
    </xf>
    <xf numFmtId="0" fontId="3" fillId="6" borderId="5" xfId="0" applyFont="1" applyFill="1" applyBorder="1" applyAlignment="1">
      <alignment vertical="center"/>
    </xf>
    <xf numFmtId="0" fontId="3" fillId="6" borderId="5" xfId="0" applyFont="1" applyFill="1" applyBorder="1" applyAlignment="1">
      <alignment horizontal="left" vertical="center"/>
    </xf>
    <xf numFmtId="0" fontId="23" fillId="6" borderId="5" xfId="0" applyFont="1" applyFill="1" applyBorder="1" applyAlignment="1">
      <alignment horizontal="center" vertical="center"/>
    </xf>
    <xf numFmtId="0" fontId="25" fillId="6" borderId="1" xfId="0" applyFont="1" applyFill="1" applyBorder="1" applyAlignment="1">
      <alignment horizontal="center" vertical="center"/>
    </xf>
    <xf numFmtId="0" fontId="10" fillId="6" borderId="5" xfId="0" applyFont="1" applyFill="1" applyBorder="1" applyAlignment="1">
      <alignment horizontal="center" vertical="center"/>
    </xf>
    <xf numFmtId="0" fontId="3" fillId="10" borderId="5" xfId="0" applyFont="1" applyFill="1" applyBorder="1" applyAlignment="1">
      <alignment horizontal="center" vertical="center" textRotation="255"/>
    </xf>
    <xf numFmtId="0" fontId="3" fillId="6" borderId="5" xfId="0" applyFont="1" applyFill="1" applyBorder="1" applyAlignment="1">
      <alignment horizontal="left" vertical="center" shrinkToFit="1"/>
    </xf>
    <xf numFmtId="0" fontId="23" fillId="0" borderId="5" xfId="0" applyFont="1" applyBorder="1" applyAlignment="1" applyProtection="1">
      <alignment horizontal="center" vertical="center"/>
      <protection locked="0"/>
    </xf>
    <xf numFmtId="0" fontId="23" fillId="0" borderId="0" xfId="0" applyFont="1" applyBorder="1" applyAlignment="1">
      <alignment horizontal="left" vertical="top"/>
    </xf>
    <xf numFmtId="0" fontId="3" fillId="6" borderId="5" xfId="0" applyFont="1" applyFill="1" applyBorder="1" applyAlignment="1">
      <alignment horizontal="left" vertical="top"/>
    </xf>
    <xf numFmtId="0" fontId="23" fillId="6" borderId="5" xfId="0" applyFont="1" applyFill="1" applyBorder="1" applyAlignment="1">
      <alignment horizontal="center" vertical="top"/>
    </xf>
    <xf numFmtId="0" fontId="15" fillId="0" borderId="5" xfId="0" applyFont="1" applyBorder="1" applyAlignment="1">
      <alignment horizontal="left" vertical="center"/>
    </xf>
    <xf numFmtId="0" fontId="19" fillId="4" borderId="5" xfId="0" applyFont="1" applyFill="1" applyBorder="1" applyAlignment="1">
      <alignment horizontal="center" vertical="center" textRotation="255"/>
    </xf>
    <xf numFmtId="0" fontId="3" fillId="0" borderId="5" xfId="0" applyFont="1" applyBorder="1" applyAlignment="1">
      <alignment horizontal="left" vertical="top" wrapText="1"/>
    </xf>
    <xf numFmtId="0" fontId="3" fillId="0" borderId="5" xfId="0" applyFont="1" applyBorder="1" applyAlignment="1">
      <alignment horizontal="left" vertical="center"/>
    </xf>
    <xf numFmtId="0" fontId="24" fillId="6" borderId="0" xfId="0" applyFont="1" applyFill="1" applyBorder="1" applyAlignment="1">
      <alignment horizontal="center" vertical="center"/>
    </xf>
    <xf numFmtId="0" fontId="10" fillId="0" borderId="5" xfId="0" applyFont="1" applyBorder="1" applyAlignment="1">
      <alignment horizontal="center" vertical="center"/>
    </xf>
    <xf numFmtId="0" fontId="3" fillId="0" borderId="5" xfId="0" applyFont="1" applyBorder="1" applyAlignment="1">
      <alignment horizontal="left" vertical="center" wrapText="1"/>
    </xf>
    <xf numFmtId="0" fontId="15" fillId="0" borderId="5" xfId="0" applyFont="1" applyBorder="1" applyAlignment="1">
      <alignment horizontal="left" vertical="center" wrapText="1"/>
    </xf>
    <xf numFmtId="0" fontId="3" fillId="0" borderId="2" xfId="0" applyFont="1" applyBorder="1" applyAlignment="1">
      <alignment horizontal="left" vertical="center" wrapText="1"/>
    </xf>
    <xf numFmtId="0" fontId="26" fillId="0" borderId="5" xfId="0" applyFont="1" applyBorder="1" applyAlignment="1">
      <alignment horizontal="center" vertical="center" wrapText="1"/>
    </xf>
    <xf numFmtId="176" fontId="3" fillId="0" borderId="5" xfId="2" applyFont="1" applyBorder="1" applyAlignment="1" applyProtection="1">
      <alignment horizontal="center" vertical="center"/>
    </xf>
    <xf numFmtId="0" fontId="0" fillId="0" borderId="5" xfId="0" applyFont="1" applyBorder="1" applyAlignment="1" applyProtection="1">
      <alignment horizontal="center" vertical="center"/>
    </xf>
    <xf numFmtId="0" fontId="3" fillId="0" borderId="0" xfId="0" applyFont="1" applyBorder="1" applyAlignment="1" applyProtection="1">
      <alignment horizontal="left" vertical="center" wrapText="1"/>
    </xf>
    <xf numFmtId="176" fontId="3" fillId="0" borderId="5" xfId="2" applyFont="1" applyBorder="1" applyAlignment="1" applyProtection="1">
      <alignment horizontal="left" vertical="center"/>
    </xf>
    <xf numFmtId="0" fontId="0" fillId="7" borderId="5" xfId="0" applyFont="1" applyFill="1" applyBorder="1" applyAlignment="1" applyProtection="1">
      <alignment horizontal="center" vertical="center"/>
      <protection locked="0"/>
    </xf>
    <xf numFmtId="0" fontId="3" fillId="0" borderId="5" xfId="0" applyFont="1" applyBorder="1" applyAlignment="1" applyProtection="1">
      <alignment horizontal="center" vertical="center"/>
    </xf>
    <xf numFmtId="176" fontId="28" fillId="0" borderId="0" xfId="2" applyFont="1" applyBorder="1" applyAlignment="1" applyProtection="1">
      <alignment horizontal="center" vertical="center"/>
    </xf>
    <xf numFmtId="176" fontId="23" fillId="0" borderId="1" xfId="2" applyFont="1" applyBorder="1" applyAlignment="1" applyProtection="1">
      <alignment horizontal="center" vertical="center"/>
    </xf>
    <xf numFmtId="176" fontId="3" fillId="0" borderId="5" xfId="2" applyFont="1" applyBorder="1" applyAlignment="1" applyProtection="1">
      <alignment horizontal="center" vertical="center" wrapText="1"/>
    </xf>
    <xf numFmtId="176" fontId="3" fillId="0" borderId="4" xfId="2" applyFont="1" applyBorder="1" applyAlignment="1" applyProtection="1">
      <alignment horizontal="center" vertical="center" wrapText="1"/>
    </xf>
    <xf numFmtId="176" fontId="3" fillId="0" borderId="16" xfId="2" applyFont="1" applyBorder="1" applyAlignment="1" applyProtection="1">
      <alignment horizontal="center" vertical="center" wrapText="1"/>
    </xf>
    <xf numFmtId="176" fontId="23" fillId="0" borderId="0" xfId="2" applyFont="1" applyBorder="1" applyAlignment="1" applyProtection="1">
      <alignment horizontal="center" vertical="center" wrapText="1"/>
    </xf>
    <xf numFmtId="0" fontId="31" fillId="6" borderId="0" xfId="2" applyNumberFormat="1" applyFont="1" applyFill="1" applyAlignment="1">
      <alignment vertical="center" wrapText="1"/>
    </xf>
    <xf numFmtId="0" fontId="32" fillId="6" borderId="0" xfId="2" applyNumberFormat="1" applyFont="1" applyFill="1" applyAlignment="1">
      <alignment horizontal="center" vertical="center"/>
    </xf>
    <xf numFmtId="176" fontId="33" fillId="6" borderId="0" xfId="2" applyFont="1" applyFill="1" applyAlignment="1">
      <alignment horizontal="center" vertical="center"/>
    </xf>
    <xf numFmtId="0" fontId="32" fillId="6" borderId="0" xfId="2" applyNumberFormat="1" applyFont="1" applyFill="1" applyAlignment="1">
      <alignment vertical="center"/>
    </xf>
    <xf numFmtId="0" fontId="32" fillId="6" borderId="0" xfId="2" applyNumberFormat="1" applyFont="1" applyFill="1" applyAlignment="1">
      <alignment horizontal="right" vertical="center"/>
    </xf>
    <xf numFmtId="0" fontId="31" fillId="6" borderId="0" xfId="2" applyNumberFormat="1" applyFont="1" applyFill="1" applyAlignment="1">
      <alignment vertical="center" shrinkToFit="1"/>
    </xf>
    <xf numFmtId="0" fontId="31" fillId="6" borderId="0" xfId="2" applyNumberFormat="1" applyFont="1" applyFill="1" applyAlignment="1">
      <alignment horizontal="center" vertical="center"/>
    </xf>
    <xf numFmtId="182" fontId="31" fillId="6" borderId="0" xfId="2" applyNumberFormat="1" applyFont="1" applyFill="1" applyAlignment="1">
      <alignment horizontal="right" vertical="center"/>
    </xf>
    <xf numFmtId="0" fontId="23" fillId="6" borderId="5" xfId="0" applyFont="1" applyFill="1" applyBorder="1" applyAlignment="1" applyProtection="1">
      <alignment horizontal="center" vertical="center"/>
      <protection locked="0"/>
    </xf>
    <xf numFmtId="0" fontId="26" fillId="6" borderId="5" xfId="0" applyFont="1" applyFill="1" applyBorder="1" applyAlignment="1">
      <alignment horizontal="left" vertical="center"/>
    </xf>
    <xf numFmtId="0" fontId="3" fillId="6" borderId="5" xfId="0" applyFont="1" applyFill="1" applyBorder="1" applyAlignment="1">
      <alignment horizontal="left" vertical="top" wrapText="1"/>
    </xf>
    <xf numFmtId="0" fontId="3" fillId="6" borderId="2" xfId="0" applyFont="1" applyFill="1" applyBorder="1" applyAlignment="1">
      <alignment horizontal="left" vertical="center" wrapText="1"/>
    </xf>
    <xf numFmtId="0" fontId="3" fillId="0" borderId="0" xfId="0" applyFont="1" applyBorder="1" applyAlignment="1" applyProtection="1">
      <alignment horizontal="left" vertical="center"/>
    </xf>
    <xf numFmtId="176" fontId="0" fillId="0" borderId="1" xfId="2" applyFont="1" applyBorder="1" applyAlignment="1" applyProtection="1">
      <alignment horizontal="center" vertical="center"/>
    </xf>
    <xf numFmtId="176" fontId="0" fillId="0" borderId="0" xfId="2" applyFont="1" applyBorder="1" applyAlignment="1" applyProtection="1">
      <alignment horizontal="center" vertical="center" wrapText="1"/>
    </xf>
    <xf numFmtId="0" fontId="31" fillId="6" borderId="0" xfId="2" applyNumberFormat="1" applyFont="1" applyFill="1" applyAlignment="1">
      <alignment horizontal="right" vertical="center"/>
    </xf>
    <xf numFmtId="0" fontId="37" fillId="6" borderId="26" xfId="0" applyFont="1" applyFill="1" applyBorder="1" applyAlignment="1">
      <alignment horizontal="right" vertical="center" wrapText="1"/>
    </xf>
    <xf numFmtId="0" fontId="37" fillId="6" borderId="0" xfId="0" applyFont="1" applyFill="1" applyBorder="1" applyAlignment="1">
      <alignment horizontal="left" vertical="center"/>
    </xf>
    <xf numFmtId="0" fontId="37" fillId="6" borderId="20" xfId="0" applyFont="1" applyFill="1" applyBorder="1" applyAlignment="1">
      <alignment horizontal="center" vertical="center" wrapText="1"/>
    </xf>
    <xf numFmtId="0" fontId="37" fillId="6" borderId="21" xfId="0" applyFont="1" applyFill="1" applyBorder="1" applyAlignment="1">
      <alignment horizontal="center" vertical="center" wrapText="1"/>
    </xf>
    <xf numFmtId="0" fontId="37" fillId="6" borderId="24" xfId="0" applyFont="1" applyFill="1" applyBorder="1" applyAlignment="1">
      <alignment horizontal="left" vertical="center" wrapText="1"/>
    </xf>
    <xf numFmtId="0" fontId="36" fillId="6" borderId="0" xfId="0" applyFont="1" applyFill="1" applyBorder="1" applyAlignment="1">
      <alignment horizontal="left" vertical="top" shrinkToFit="1"/>
    </xf>
    <xf numFmtId="0" fontId="37" fillId="6" borderId="0" xfId="0" applyFont="1" applyFill="1" applyBorder="1" applyAlignment="1">
      <alignment horizontal="center" vertical="center" wrapText="1"/>
    </xf>
    <xf numFmtId="0" fontId="37" fillId="6" borderId="0" xfId="0" applyFont="1" applyFill="1" applyBorder="1" applyAlignment="1">
      <alignment horizontal="left" vertical="center" wrapText="1"/>
    </xf>
    <xf numFmtId="0" fontId="37" fillId="6" borderId="0" xfId="0" applyFont="1" applyFill="1" applyBorder="1" applyAlignment="1">
      <alignment horizontal="center" vertical="center"/>
    </xf>
    <xf numFmtId="181" fontId="36" fillId="6" borderId="0" xfId="0" applyNumberFormat="1" applyFont="1" applyFill="1" applyBorder="1" applyAlignment="1">
      <alignment horizontal="right" vertical="center"/>
    </xf>
    <xf numFmtId="0" fontId="31" fillId="6" borderId="0" xfId="0" applyFont="1" applyFill="1" applyBorder="1" applyAlignment="1">
      <alignment horizontal="left" vertical="top"/>
    </xf>
    <xf numFmtId="49" fontId="19" fillId="0" borderId="34" xfId="2" applyNumberFormat="1" applyFont="1" applyBorder="1" applyAlignment="1" applyProtection="1">
      <alignment horizontal="center" vertical="center" wrapText="1"/>
    </xf>
    <xf numFmtId="0" fontId="40" fillId="0" borderId="30" xfId="2" applyNumberFormat="1" applyFont="1" applyBorder="1" applyAlignment="1" applyProtection="1">
      <alignment horizontal="center" vertical="center" wrapText="1"/>
    </xf>
    <xf numFmtId="49" fontId="40" fillId="0" borderId="30" xfId="2" applyNumberFormat="1" applyFont="1" applyBorder="1" applyAlignment="1" applyProtection="1">
      <alignment horizontal="center" vertical="center" wrapText="1"/>
    </xf>
    <xf numFmtId="49" fontId="40" fillId="0" borderId="33" xfId="2" applyNumberFormat="1" applyFont="1" applyBorder="1" applyAlignment="1" applyProtection="1">
      <alignment horizontal="center" vertical="center" wrapText="1"/>
    </xf>
    <xf numFmtId="0" fontId="19" fillId="0" borderId="29" xfId="2" applyNumberFormat="1" applyFont="1" applyBorder="1" applyAlignment="1" applyProtection="1">
      <alignment horizontal="justify" vertical="center"/>
    </xf>
    <xf numFmtId="0" fontId="41" fillId="0" borderId="30" xfId="2" applyNumberFormat="1" applyFont="1" applyBorder="1" applyAlignment="1" applyProtection="1">
      <alignment horizontal="center" vertical="center" wrapText="1"/>
    </xf>
    <xf numFmtId="0" fontId="19" fillId="0" borderId="30" xfId="2" applyNumberFormat="1" applyFont="1" applyBorder="1" applyAlignment="1" applyProtection="1">
      <alignment horizontal="center" vertical="center" wrapText="1"/>
    </xf>
    <xf numFmtId="0" fontId="19" fillId="0" borderId="10" xfId="2" applyNumberFormat="1" applyFont="1" applyBorder="1" applyAlignment="1" applyProtection="1">
      <alignment horizontal="center" vertical="center"/>
    </xf>
    <xf numFmtId="0" fontId="0" fillId="7" borderId="5" xfId="0" applyFill="1" applyBorder="1" applyAlignment="1" applyProtection="1">
      <alignment horizontal="center" vertical="center" shrinkToFit="1"/>
      <protection locked="0"/>
    </xf>
    <xf numFmtId="0" fontId="0" fillId="7" borderId="5" xfId="0" applyFont="1" applyFill="1" applyBorder="1" applyAlignment="1" applyProtection="1">
      <alignment horizontal="center" vertical="center" shrinkToFit="1"/>
      <protection locked="0"/>
    </xf>
    <xf numFmtId="182" fontId="31" fillId="6" borderId="0" xfId="2" applyNumberFormat="1" applyFont="1" applyFill="1" applyAlignment="1">
      <alignment vertical="center"/>
    </xf>
  </cellXfs>
  <cellStyles count="3">
    <cellStyle name="ハイパーリンク" xfId="1" builtinId="8"/>
    <cellStyle name="説明文" xfId="2" builtinId="53" customBuiltin="1"/>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2CC"/>
      <rgbColor rgb="FFDEEBF7"/>
      <rgbColor rgb="FF660066"/>
      <rgbColor rgb="FFFF8080"/>
      <rgbColor rgb="FF0066CC"/>
      <rgbColor rgb="FFCCCCFF"/>
      <rgbColor rgb="FF000080"/>
      <rgbColor rgb="FFFF00FF"/>
      <rgbColor rgb="FFFFFF00"/>
      <rgbColor rgb="FF00FFFF"/>
      <rgbColor rgb="FF800080"/>
      <rgbColor rgb="FF800000"/>
      <rgbColor rgb="FF008080"/>
      <rgbColor rgb="FF0000FF"/>
      <rgbColor rgb="FF00B0F0"/>
      <rgbColor rgb="FFCCFFFF"/>
      <rgbColor rgb="FFCCFFCC"/>
      <rgbColor rgb="FFFFFF99"/>
      <rgbColor rgb="FF99CCFF"/>
      <rgbColor rgb="FFFF99CC"/>
      <rgbColor rgb="FFCC99FF"/>
      <rgbColor rgb="FFFFCC99"/>
      <rgbColor rgb="FF3366FF"/>
      <rgbColor rgb="FF33CCCC"/>
      <rgbColor rgb="FF92D050"/>
      <rgbColor rgb="FFFFCC00"/>
      <rgbColor rgb="FFFF9900"/>
      <rgbColor rgb="FFFF6600"/>
      <rgbColor rgb="FF666699"/>
      <rgbColor rgb="FF969696"/>
      <rgbColor rgb="FF002060"/>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38"/>
  <sheetViews>
    <sheetView topLeftCell="A13" zoomScaleNormal="100" zoomScalePageLayoutView="60" workbookViewId="0">
      <selection sqref="A1:N1"/>
    </sheetView>
  </sheetViews>
  <sheetFormatPr defaultRowHeight="15"/>
  <cols>
    <col min="1" max="1" width="2.75" style="1"/>
    <col min="2" max="2" width="3.25" style="1"/>
    <col min="3" max="3" width="13.125" style="1"/>
    <col min="4" max="1025" width="8.875" style="1"/>
  </cols>
  <sheetData>
    <row r="1" spans="2:12">
      <c r="B1"/>
      <c r="C1"/>
      <c r="D1"/>
      <c r="E1"/>
      <c r="F1"/>
      <c r="G1"/>
      <c r="H1"/>
      <c r="I1"/>
      <c r="J1"/>
      <c r="K1"/>
      <c r="L1"/>
    </row>
    <row r="2" spans="2:12">
      <c r="B2" s="2" t="s">
        <v>0</v>
      </c>
      <c r="C2"/>
      <c r="D2"/>
      <c r="E2"/>
      <c r="F2"/>
      <c r="G2"/>
      <c r="H2"/>
      <c r="I2"/>
      <c r="J2"/>
      <c r="K2"/>
      <c r="L2"/>
    </row>
    <row r="3" spans="2:12">
      <c r="B3"/>
      <c r="C3"/>
      <c r="D3"/>
      <c r="E3"/>
      <c r="F3"/>
      <c r="G3"/>
      <c r="H3"/>
      <c r="I3"/>
      <c r="J3"/>
      <c r="K3"/>
      <c r="L3"/>
    </row>
    <row r="4" spans="2:12">
      <c r="B4" s="2" t="s">
        <v>1</v>
      </c>
      <c r="C4"/>
      <c r="D4"/>
      <c r="E4"/>
      <c r="F4"/>
      <c r="G4"/>
      <c r="H4"/>
      <c r="I4"/>
      <c r="J4"/>
      <c r="K4"/>
      <c r="L4"/>
    </row>
    <row r="5" spans="2:12" ht="15" customHeight="1">
      <c r="B5" s="191" t="s">
        <v>2</v>
      </c>
      <c r="C5" s="191"/>
      <c r="D5" s="191"/>
      <c r="E5" s="191"/>
      <c r="F5" s="191"/>
      <c r="G5" s="191"/>
      <c r="H5" s="191"/>
      <c r="I5" s="191"/>
      <c r="J5" s="191"/>
      <c r="K5" s="191"/>
      <c r="L5" s="191"/>
    </row>
    <row r="6" spans="2:12">
      <c r="B6" s="191"/>
      <c r="C6" s="191"/>
      <c r="D6" s="191"/>
      <c r="E6" s="191"/>
      <c r="F6" s="191"/>
      <c r="G6" s="191"/>
      <c r="H6" s="191"/>
      <c r="I6" s="191"/>
      <c r="J6" s="191"/>
      <c r="K6" s="191"/>
      <c r="L6" s="191"/>
    </row>
    <row r="7" spans="2:12">
      <c r="B7"/>
      <c r="C7"/>
      <c r="D7"/>
      <c r="E7"/>
      <c r="F7"/>
      <c r="G7"/>
      <c r="H7"/>
      <c r="I7"/>
      <c r="J7"/>
      <c r="K7"/>
      <c r="L7"/>
    </row>
    <row r="8" spans="2:12">
      <c r="B8"/>
      <c r="C8"/>
      <c r="D8"/>
      <c r="E8"/>
      <c r="F8"/>
      <c r="G8"/>
      <c r="H8"/>
      <c r="I8"/>
      <c r="J8"/>
      <c r="K8"/>
      <c r="L8"/>
    </row>
    <row r="9" spans="2:12" ht="15" customHeight="1">
      <c r="B9" s="191" t="s">
        <v>3</v>
      </c>
      <c r="C9" s="191"/>
      <c r="D9" s="191"/>
      <c r="E9" s="191"/>
      <c r="F9" s="191"/>
      <c r="G9" s="191"/>
      <c r="H9" s="191"/>
      <c r="I9" s="191"/>
      <c r="J9" s="191"/>
      <c r="K9" s="191"/>
      <c r="L9" s="191"/>
    </row>
    <row r="10" spans="2:12">
      <c r="B10" s="191"/>
      <c r="C10" s="191"/>
      <c r="D10" s="191"/>
      <c r="E10" s="191"/>
      <c r="F10" s="191"/>
      <c r="G10" s="191"/>
      <c r="H10" s="191"/>
      <c r="I10" s="191"/>
      <c r="J10" s="191"/>
      <c r="K10" s="191"/>
      <c r="L10" s="191"/>
    </row>
    <row r="11" spans="2:12">
      <c r="B11" s="194" t="s">
        <v>4</v>
      </c>
      <c r="C11" s="194"/>
      <c r="D11" s="194"/>
      <c r="E11" s="194"/>
      <c r="F11" s="194"/>
      <c r="G11" s="194"/>
      <c r="H11" s="194"/>
      <c r="I11" s="194"/>
      <c r="J11" s="194"/>
      <c r="K11" s="194"/>
      <c r="L11" s="194"/>
    </row>
    <row r="12" spans="2:12">
      <c r="B12" s="194"/>
      <c r="C12" s="194"/>
      <c r="D12" s="194"/>
      <c r="E12" s="194"/>
      <c r="F12" s="194"/>
      <c r="G12" s="194"/>
      <c r="H12" s="194"/>
      <c r="I12" s="194"/>
      <c r="J12" s="194"/>
      <c r="K12" s="194"/>
      <c r="L12" s="194"/>
    </row>
    <row r="13" spans="2:12" ht="15" customHeight="1">
      <c r="B13" s="192" t="s">
        <v>5</v>
      </c>
      <c r="C13" s="192"/>
      <c r="D13" s="192"/>
      <c r="E13" s="192"/>
      <c r="F13" s="192"/>
      <c r="G13" s="192"/>
      <c r="H13" s="192"/>
      <c r="I13" s="192"/>
      <c r="J13" s="192"/>
      <c r="K13" s="192"/>
      <c r="L13" s="192"/>
    </row>
    <row r="14" spans="2:12">
      <c r="B14" s="192"/>
      <c r="C14" s="192"/>
      <c r="D14" s="192"/>
      <c r="E14" s="192"/>
      <c r="F14" s="192"/>
      <c r="G14" s="192"/>
      <c r="H14" s="192"/>
      <c r="I14" s="192"/>
      <c r="J14" s="192"/>
      <c r="K14" s="192"/>
      <c r="L14" s="192"/>
    </row>
    <row r="15" spans="2:12">
      <c r="B15" s="3"/>
      <c r="C15" s="3"/>
      <c r="D15" s="3"/>
      <c r="E15" s="3"/>
      <c r="F15" s="3"/>
      <c r="G15" s="3"/>
      <c r="H15" s="3"/>
      <c r="I15" s="3"/>
      <c r="J15" s="3"/>
      <c r="K15" s="3"/>
      <c r="L15" s="3"/>
    </row>
    <row r="16" spans="2:12">
      <c r="B16" s="2" t="s">
        <v>6</v>
      </c>
      <c r="C16"/>
      <c r="D16"/>
      <c r="E16"/>
      <c r="F16"/>
      <c r="G16"/>
      <c r="H16"/>
      <c r="I16"/>
      <c r="J16"/>
      <c r="K16"/>
      <c r="L16"/>
    </row>
    <row r="17" spans="2:12">
      <c r="B17"/>
      <c r="C17" s="4" t="s">
        <v>7</v>
      </c>
      <c r="D17" s="2" t="s">
        <v>8</v>
      </c>
      <c r="E17"/>
      <c r="F17" s="5"/>
      <c r="G17"/>
      <c r="H17"/>
      <c r="I17"/>
      <c r="J17"/>
      <c r="K17"/>
      <c r="L17"/>
    </row>
    <row r="18" spans="2:12">
      <c r="B18"/>
      <c r="C18" s="4" t="s">
        <v>10</v>
      </c>
      <c r="D18"/>
      <c r="E18"/>
      <c r="F18"/>
      <c r="G18"/>
      <c r="H18"/>
      <c r="I18"/>
      <c r="J18"/>
      <c r="K18"/>
      <c r="L18"/>
    </row>
    <row r="19" spans="2:12">
      <c r="B19"/>
      <c r="C19" s="6" t="s">
        <v>11</v>
      </c>
      <c r="D19"/>
      <c r="E19"/>
      <c r="F19"/>
      <c r="G19"/>
      <c r="H19"/>
      <c r="I19"/>
      <c r="J19"/>
      <c r="K19"/>
      <c r="L19"/>
    </row>
    <row r="20" spans="2:12">
      <c r="B20"/>
      <c r="C20" s="6" t="s">
        <v>12</v>
      </c>
      <c r="D20"/>
      <c r="E20"/>
      <c r="F20"/>
      <c r="G20"/>
      <c r="H20"/>
      <c r="I20"/>
      <c r="J20"/>
      <c r="K20"/>
      <c r="L20"/>
    </row>
    <row r="21" spans="2:12">
      <c r="B21"/>
      <c r="C21" s="6" t="s">
        <v>13</v>
      </c>
      <c r="D21"/>
      <c r="E21"/>
      <c r="F21"/>
      <c r="G21"/>
      <c r="H21"/>
      <c r="I21"/>
      <c r="J21"/>
      <c r="K21"/>
      <c r="L21"/>
    </row>
    <row r="22" spans="2:12">
      <c r="B22"/>
      <c r="C22"/>
      <c r="D22"/>
      <c r="E22"/>
      <c r="F22"/>
      <c r="G22"/>
      <c r="H22"/>
      <c r="I22"/>
      <c r="J22"/>
      <c r="K22"/>
      <c r="L22"/>
    </row>
    <row r="23" spans="2:12">
      <c r="B23"/>
      <c r="C23"/>
      <c r="D23"/>
      <c r="E23"/>
      <c r="F23"/>
      <c r="G23"/>
      <c r="H23"/>
      <c r="I23"/>
      <c r="J23"/>
      <c r="K23"/>
      <c r="L23"/>
    </row>
    <row r="24" spans="2:12">
      <c r="B24"/>
      <c r="C24"/>
      <c r="D24"/>
      <c r="E24"/>
      <c r="F24"/>
      <c r="G24"/>
      <c r="H24"/>
      <c r="I24"/>
      <c r="J24"/>
      <c r="K24"/>
      <c r="L24"/>
    </row>
    <row r="25" spans="2:12">
      <c r="B25" s="2" t="s">
        <v>14</v>
      </c>
      <c r="C25"/>
      <c r="D25"/>
      <c r="E25"/>
      <c r="F25"/>
      <c r="G25"/>
      <c r="H25"/>
      <c r="I25"/>
      <c r="J25"/>
      <c r="K25"/>
      <c r="L25"/>
    </row>
    <row r="26" spans="2:12">
      <c r="B26"/>
      <c r="C26" s="7" t="s">
        <v>15</v>
      </c>
      <c r="D26"/>
      <c r="E26"/>
      <c r="F26"/>
      <c r="G26"/>
      <c r="H26"/>
      <c r="I26"/>
      <c r="J26"/>
      <c r="K26"/>
      <c r="L26"/>
    </row>
    <row r="27" spans="2:12">
      <c r="B27"/>
      <c r="C27" s="7" t="s">
        <v>16</v>
      </c>
      <c r="D27"/>
      <c r="E27"/>
      <c r="F27"/>
      <c r="G27"/>
      <c r="H27"/>
      <c r="I27"/>
      <c r="J27"/>
      <c r="K27"/>
      <c r="L27"/>
    </row>
    <row r="28" spans="2:12">
      <c r="B28"/>
      <c r="C28" s="7" t="s">
        <v>17</v>
      </c>
      <c r="D28"/>
      <c r="E28"/>
      <c r="F28"/>
      <c r="G28"/>
      <c r="H28"/>
      <c r="I28"/>
      <c r="J28"/>
      <c r="K28"/>
      <c r="L28"/>
    </row>
    <row r="29" spans="2:12">
      <c r="B29"/>
      <c r="C29" s="7" t="s">
        <v>18</v>
      </c>
      <c r="D29"/>
      <c r="E29"/>
      <c r="F29"/>
      <c r="G29"/>
      <c r="H29"/>
      <c r="I29"/>
      <c r="J29"/>
      <c r="K29"/>
      <c r="L29"/>
    </row>
    <row r="30" spans="2:12">
      <c r="B30"/>
      <c r="C30"/>
      <c r="D30"/>
      <c r="E30"/>
      <c r="F30"/>
      <c r="G30"/>
      <c r="H30"/>
      <c r="I30"/>
      <c r="J30"/>
      <c r="K30"/>
      <c r="L30"/>
    </row>
    <row r="31" spans="2:12" ht="15" customHeight="1">
      <c r="B31" s="194" t="s">
        <v>19</v>
      </c>
      <c r="C31" s="194"/>
      <c r="D31" s="194"/>
      <c r="E31" s="194"/>
      <c r="F31" s="194"/>
      <c r="G31" s="194"/>
      <c r="H31" s="194"/>
      <c r="I31" s="194"/>
      <c r="J31" s="194"/>
      <c r="K31" s="194"/>
      <c r="L31" s="194"/>
    </row>
    <row r="32" spans="2:12">
      <c r="B32" s="194"/>
      <c r="C32" s="194"/>
      <c r="D32" s="194"/>
      <c r="E32" s="194"/>
      <c r="F32" s="194"/>
      <c r="G32" s="194"/>
      <c r="H32" s="194"/>
      <c r="I32" s="194"/>
      <c r="J32" s="194"/>
      <c r="K32" s="194"/>
      <c r="L32" s="194"/>
    </row>
    <row r="33" spans="2:12">
      <c r="B33"/>
      <c r="C33" s="8" t="s">
        <v>20</v>
      </c>
      <c r="D33"/>
      <c r="E33"/>
      <c r="F33"/>
      <c r="G33"/>
      <c r="H33"/>
      <c r="I33"/>
      <c r="J33"/>
      <c r="K33"/>
      <c r="L33"/>
    </row>
    <row r="34" spans="2:12">
      <c r="B34"/>
      <c r="C34"/>
      <c r="D34"/>
      <c r="E34"/>
      <c r="F34"/>
      <c r="G34"/>
      <c r="H34"/>
      <c r="I34"/>
      <c r="J34"/>
      <c r="K34"/>
      <c r="L34"/>
    </row>
    <row r="35" spans="2:12">
      <c r="B35"/>
      <c r="C35"/>
      <c r="D35"/>
      <c r="E35"/>
      <c r="F35"/>
      <c r="G35"/>
      <c r="H35"/>
      <c r="I35"/>
      <c r="J35"/>
      <c r="K35"/>
      <c r="L35"/>
    </row>
    <row r="36" spans="2:12">
      <c r="B36" s="2" t="s">
        <v>21</v>
      </c>
      <c r="C36" s="4" t="s">
        <v>9</v>
      </c>
      <c r="D36" s="2" t="s">
        <v>22</v>
      </c>
      <c r="E36"/>
      <c r="F36"/>
      <c r="G36"/>
      <c r="H36"/>
      <c r="I36"/>
      <c r="J36"/>
      <c r="K36"/>
      <c r="L36"/>
    </row>
    <row r="37" spans="2:12" ht="15" customHeight="1">
      <c r="C37" s="191" t="s">
        <v>23</v>
      </c>
      <c r="D37" s="191"/>
      <c r="E37" s="191"/>
      <c r="F37" s="191"/>
      <c r="G37" s="191"/>
      <c r="H37" s="191"/>
      <c r="I37" s="191"/>
      <c r="J37" s="191"/>
      <c r="K37" s="191"/>
      <c r="L37" s="191"/>
    </row>
    <row r="38" spans="2:12">
      <c r="C38" s="193"/>
      <c r="D38" s="193"/>
      <c r="E38" s="193"/>
      <c r="F38" s="193"/>
      <c r="G38" s="193"/>
      <c r="H38" s="193"/>
      <c r="I38" s="193"/>
      <c r="J38" s="193"/>
      <c r="K38" s="193"/>
      <c r="L38" s="193"/>
    </row>
  </sheetData>
  <mergeCells count="6">
    <mergeCell ref="B5:L6"/>
    <mergeCell ref="B9:L10"/>
    <mergeCell ref="B13:L14"/>
    <mergeCell ref="C37:L38"/>
    <mergeCell ref="B11:L12"/>
    <mergeCell ref="B31:L32"/>
  </mergeCells>
  <phoneticPr fontId="43"/>
  <pageMargins left="0.31527777777777799" right="0.31527777777777799" top="0.55138888888888904" bottom="0.55138888888888904" header="0.51180555555555496" footer="0.51180555555555496"/>
  <pageSetup paperSize="9" firstPageNumber="0"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AMK43"/>
  <sheetViews>
    <sheetView zoomScaleNormal="100" zoomScalePageLayoutView="60" workbookViewId="0">
      <selection sqref="A1:AH2"/>
    </sheetView>
  </sheetViews>
  <sheetFormatPr defaultRowHeight="19.5"/>
  <cols>
    <col min="1" max="1025" width="2.5" style="146"/>
  </cols>
  <sheetData>
    <row r="1" spans="1:34" ht="19.5" customHeight="1">
      <c r="A1" s="258" t="s">
        <v>233</v>
      </c>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row>
    <row r="2" spans="1:34" ht="19.5" customHeight="1">
      <c r="A2" s="147"/>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row>
    <row r="3" spans="1:34" ht="19.5" customHeight="1">
      <c r="A3" s="147"/>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row>
    <row r="4" spans="1:34" ht="19.5" customHeight="1">
      <c r="A4" s="147"/>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row>
    <row r="5" spans="1:34" ht="19.5" customHeight="1">
      <c r="A5" s="256" t="s">
        <v>234</v>
      </c>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row>
    <row r="6" spans="1:34" ht="19.5" customHeight="1">
      <c r="A6" s="147"/>
      <c r="B6" s="147"/>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row>
    <row r="7" spans="1:34" ht="19.5" customHeight="1">
      <c r="A7" s="147"/>
      <c r="B7" s="147"/>
      <c r="C7" s="147"/>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row>
    <row r="8" spans="1:34" ht="19.5" customHeight="1">
      <c r="A8" s="270" t="str">
        <f>①基本情報!R2&amp;①基本情報!S2+1&amp;"年3月31日"</f>
        <v>令和8年3月31日</v>
      </c>
      <c r="B8" s="270"/>
      <c r="C8" s="270"/>
      <c r="D8" s="270"/>
      <c r="E8" s="270"/>
      <c r="F8" s="270"/>
      <c r="G8" s="27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G8" s="270"/>
      <c r="AH8" s="270"/>
    </row>
    <row r="9" spans="1:34" ht="19.5" customHeight="1">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row>
    <row r="10" spans="1:34" ht="19.5" customHeight="1">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row>
    <row r="11" spans="1:34" ht="19.5" customHeight="1">
      <c r="A11" s="258" t="s">
        <v>212</v>
      </c>
      <c r="B11" s="258"/>
      <c r="C11" s="258"/>
      <c r="D11" s="258"/>
      <c r="E11" s="258"/>
      <c r="F11" s="258"/>
      <c r="G11" s="258"/>
      <c r="H11" s="258"/>
      <c r="I11" s="258"/>
      <c r="J11" s="258"/>
      <c r="K11" s="258"/>
      <c r="L11" s="258"/>
      <c r="M11" s="258"/>
      <c r="N11" s="258"/>
      <c r="O11" s="258"/>
      <c r="P11" s="258"/>
      <c r="Q11" s="258"/>
      <c r="R11" s="258"/>
      <c r="S11" s="258"/>
      <c r="T11" s="258"/>
      <c r="U11" s="258"/>
      <c r="V11" s="258"/>
      <c r="W11" s="258"/>
      <c r="X11" s="258"/>
      <c r="Y11" s="258"/>
      <c r="Z11" s="258"/>
      <c r="AA11" s="258"/>
      <c r="AB11" s="258"/>
      <c r="AC11" s="258"/>
      <c r="AD11" s="258"/>
      <c r="AE11" s="258"/>
      <c r="AF11" s="258"/>
      <c r="AG11" s="258"/>
      <c r="AH11" s="258"/>
    </row>
    <row r="12" spans="1:34" ht="19.5" customHeight="1">
      <c r="A12" s="147"/>
      <c r="B12" s="147"/>
      <c r="C12" s="147"/>
      <c r="D12" s="147"/>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row>
    <row r="13" spans="1:34" ht="19.5" customHeight="1">
      <c r="A13" s="259" t="s">
        <v>213</v>
      </c>
      <c r="B13" s="259"/>
      <c r="C13" s="259"/>
      <c r="D13" s="259"/>
      <c r="E13" s="259"/>
      <c r="F13" s="259"/>
      <c r="G13" s="259"/>
      <c r="H13" s="259"/>
      <c r="I13" s="259"/>
      <c r="J13" s="259"/>
      <c r="K13" s="259"/>
      <c r="L13" s="259"/>
      <c r="M13" s="259"/>
      <c r="N13" s="259"/>
      <c r="O13" s="259"/>
      <c r="P13" s="259"/>
      <c r="Q13" s="259"/>
      <c r="R13" s="259"/>
      <c r="S13" s="259"/>
      <c r="T13" s="259"/>
      <c r="U13" s="259"/>
      <c r="V13" s="259"/>
      <c r="W13" s="259"/>
      <c r="X13" s="255">
        <f>①基本情報!B4</f>
        <v>0</v>
      </c>
      <c r="Y13" s="255"/>
      <c r="Z13" s="255"/>
      <c r="AA13" s="255"/>
      <c r="AB13" s="255"/>
      <c r="AC13" s="255"/>
      <c r="AD13" s="255"/>
      <c r="AE13" s="255"/>
      <c r="AF13" s="255"/>
      <c r="AG13" s="255"/>
      <c r="AH13" s="255"/>
    </row>
    <row r="14" spans="1:34" ht="19.5" customHeight="1">
      <c r="A14" s="259"/>
      <c r="B14" s="259"/>
      <c r="C14" s="259"/>
      <c r="D14" s="259"/>
      <c r="E14" s="259"/>
      <c r="F14" s="259"/>
      <c r="G14" s="259"/>
      <c r="H14" s="259"/>
      <c r="I14" s="259"/>
      <c r="J14" s="259"/>
      <c r="K14" s="259"/>
      <c r="L14" s="259"/>
      <c r="M14" s="259"/>
      <c r="N14" s="259"/>
      <c r="O14" s="259"/>
      <c r="P14" s="259"/>
      <c r="Q14" s="259"/>
      <c r="R14" s="259"/>
      <c r="S14" s="259"/>
      <c r="T14" s="259"/>
      <c r="U14" s="259"/>
      <c r="V14" s="259"/>
      <c r="W14" s="259"/>
      <c r="X14" s="255"/>
      <c r="Y14" s="255"/>
      <c r="Z14" s="255"/>
      <c r="AA14" s="255"/>
      <c r="AB14" s="255"/>
      <c r="AC14" s="255"/>
      <c r="AD14" s="255"/>
      <c r="AE14" s="255"/>
      <c r="AF14" s="255"/>
      <c r="AG14" s="255"/>
      <c r="AH14" s="255"/>
    </row>
    <row r="15" spans="1:34" ht="19.5" customHeight="1">
      <c r="A15" s="259" t="s">
        <v>214</v>
      </c>
      <c r="B15" s="259"/>
      <c r="C15" s="259"/>
      <c r="D15" s="259"/>
      <c r="E15" s="259"/>
      <c r="F15" s="259"/>
      <c r="G15" s="259"/>
      <c r="H15" s="259"/>
      <c r="I15" s="259"/>
      <c r="J15" s="259"/>
      <c r="K15" s="259"/>
      <c r="L15" s="259"/>
      <c r="M15" s="259"/>
      <c r="N15" s="259"/>
      <c r="O15" s="259"/>
      <c r="P15" s="259"/>
      <c r="Q15" s="259"/>
      <c r="R15" s="259"/>
      <c r="S15" s="259"/>
      <c r="T15" s="259"/>
      <c r="U15" s="259"/>
      <c r="V15" s="259"/>
      <c r="W15" s="259"/>
      <c r="X15" s="260">
        <f>①基本情報!B3</f>
        <v>0</v>
      </c>
      <c r="Y15" s="260"/>
      <c r="Z15" s="260"/>
      <c r="AA15" s="260"/>
      <c r="AB15" s="260"/>
      <c r="AC15" s="260"/>
      <c r="AD15" s="260"/>
      <c r="AE15" s="260"/>
      <c r="AF15" s="260"/>
      <c r="AG15" s="260"/>
      <c r="AH15" s="260"/>
    </row>
    <row r="16" spans="1:34" ht="9.75" customHeight="1">
      <c r="A16" s="148"/>
      <c r="B16" s="148"/>
      <c r="C16" s="148"/>
      <c r="D16" s="148"/>
      <c r="E16" s="148"/>
      <c r="F16" s="148"/>
      <c r="G16" s="148"/>
      <c r="H16" s="148"/>
      <c r="I16" s="148"/>
      <c r="J16" s="148"/>
      <c r="K16" s="148"/>
      <c r="L16" s="148"/>
      <c r="M16" s="148"/>
      <c r="N16" s="148"/>
      <c r="O16" s="148"/>
      <c r="P16" s="148"/>
      <c r="Q16" s="148"/>
      <c r="R16" s="148"/>
      <c r="S16" s="148"/>
      <c r="T16" s="148"/>
      <c r="U16" s="148"/>
      <c r="V16" s="148"/>
      <c r="W16" s="148"/>
      <c r="X16" s="149"/>
      <c r="Y16" s="149"/>
      <c r="Z16" s="149"/>
      <c r="AA16" s="149"/>
      <c r="AB16" s="149"/>
      <c r="AC16" s="149"/>
      <c r="AD16" s="149"/>
      <c r="AE16" s="149"/>
      <c r="AF16" s="149"/>
      <c r="AG16" s="149"/>
      <c r="AH16" s="149"/>
    </row>
    <row r="17" spans="1:34" ht="19.5" customHeight="1">
      <c r="A17" s="259" t="s">
        <v>215</v>
      </c>
      <c r="B17" s="259"/>
      <c r="C17" s="259"/>
      <c r="D17" s="259"/>
      <c r="E17" s="259"/>
      <c r="F17" s="259"/>
      <c r="G17" s="259"/>
      <c r="H17" s="259"/>
      <c r="I17" s="259"/>
      <c r="J17" s="259"/>
      <c r="K17" s="259"/>
      <c r="L17" s="259"/>
      <c r="M17" s="259"/>
      <c r="N17" s="259"/>
      <c r="O17" s="259"/>
      <c r="P17" s="259"/>
      <c r="Q17" s="259"/>
      <c r="R17" s="259"/>
      <c r="S17" s="259"/>
      <c r="T17" s="259"/>
      <c r="U17" s="259"/>
      <c r="V17" s="259"/>
      <c r="W17" s="259"/>
      <c r="X17" s="260">
        <f>①基本情報!B5</f>
        <v>0</v>
      </c>
      <c r="Y17" s="260"/>
      <c r="Z17" s="260"/>
      <c r="AA17" s="260"/>
      <c r="AB17" s="260"/>
      <c r="AC17" s="260"/>
      <c r="AD17" s="260"/>
      <c r="AE17" s="260"/>
      <c r="AF17" s="260"/>
      <c r="AG17" s="256" t="s">
        <v>235</v>
      </c>
      <c r="AH17" s="256"/>
    </row>
    <row r="18" spans="1:34" ht="19.5" customHeight="1">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row>
    <row r="19" spans="1:34" ht="19.5" customHeight="1">
      <c r="A19" s="147"/>
      <c r="B19" s="147"/>
      <c r="C19" s="147"/>
      <c r="D19" s="147"/>
      <c r="E19" s="147"/>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row>
    <row r="20" spans="1:34" ht="19.5" customHeight="1">
      <c r="A20" s="255" t="str">
        <f>"　"&amp;①基本情報!R2&amp;"　年　月　日付け八街市達第　　　号の　　で額の確定のあった"&amp;①基本情報!R2&amp;①基本情報!S2&amp;"年度八街市障害者グループホーム運営費補助金を、八街市補助金等交付規則第１５条の規定により、次のとおり請求します。"</f>
        <v>　令和　年　月　日付け八街市達第　　　号の　　で額の確定のあった令和7年度八街市障害者グループホーム運営費補助金を、八街市補助金等交付規則第１５条の規定により、次のとおり請求します。</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row>
    <row r="21" spans="1:34" ht="19.5" customHeight="1">
      <c r="A21" s="255"/>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c r="AG21" s="255"/>
      <c r="AH21" s="255"/>
    </row>
    <row r="22" spans="1:34" ht="19.5" customHeight="1">
      <c r="A22" s="255"/>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row>
    <row r="23" spans="1:34" ht="19.5" customHeight="1">
      <c r="A23" s="147"/>
      <c r="B23" s="147"/>
      <c r="C23" s="147"/>
      <c r="D23" s="147"/>
      <c r="E23" s="14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row>
    <row r="24" spans="1:34" ht="19.5" customHeight="1">
      <c r="A24" s="256" t="s">
        <v>216</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row>
    <row r="25" spans="1:34" ht="19.5" customHeight="1">
      <c r="A25" s="147"/>
      <c r="B25" s="147"/>
      <c r="C25" s="147"/>
      <c r="D25" s="147"/>
      <c r="E25" s="147"/>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row>
    <row r="26" spans="1:34" ht="19.5" customHeight="1">
      <c r="A26" s="147"/>
      <c r="B26" s="147"/>
      <c r="C26" s="147"/>
      <c r="D26" s="147"/>
      <c r="E26" s="147"/>
      <c r="F26" s="147"/>
      <c r="G26" s="147"/>
      <c r="H26" s="147"/>
      <c r="I26" s="150" t="s">
        <v>236</v>
      </c>
      <c r="J26" s="257">
        <f>⑥精算書!G9</f>
        <v>0</v>
      </c>
      <c r="K26" s="257"/>
      <c r="L26" s="257"/>
      <c r="M26" s="257"/>
      <c r="N26" s="257"/>
      <c r="O26" s="257"/>
      <c r="P26" s="257"/>
      <c r="Q26" s="257"/>
      <c r="R26" s="257"/>
      <c r="S26" s="257"/>
      <c r="T26" s="257"/>
      <c r="U26" s="257"/>
      <c r="V26" s="257"/>
      <c r="W26" s="150" t="s">
        <v>218</v>
      </c>
      <c r="X26" s="147"/>
      <c r="Y26" s="147"/>
      <c r="Z26" s="147"/>
      <c r="AA26" s="147"/>
      <c r="AB26" s="147"/>
      <c r="AC26" s="147"/>
      <c r="AD26" s="147"/>
      <c r="AE26" s="147"/>
      <c r="AF26" s="147"/>
      <c r="AG26" s="147"/>
      <c r="AH26" s="147"/>
    </row>
    <row r="27" spans="1:34" ht="19.5" customHeight="1">
      <c r="A27" s="147"/>
      <c r="B27" s="147"/>
      <c r="C27" s="147"/>
      <c r="D27" s="147"/>
      <c r="E27" s="147"/>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row>
    <row r="28" spans="1:34" ht="19.5" customHeight="1">
      <c r="A28" s="147"/>
      <c r="B28" s="147"/>
      <c r="C28" s="147"/>
      <c r="D28" s="147"/>
      <c r="E28" s="147"/>
      <c r="F28" s="147"/>
      <c r="G28" s="147"/>
      <c r="H28" s="147"/>
      <c r="I28" s="14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row>
    <row r="29" spans="1:34" ht="19.5" customHeight="1">
      <c r="A29" s="147"/>
      <c r="B29" s="147"/>
      <c r="C29" s="147"/>
      <c r="D29" s="147"/>
      <c r="E29" s="147"/>
      <c r="F29" s="147"/>
      <c r="G29" s="147"/>
      <c r="H29" s="147"/>
      <c r="I29" s="147"/>
      <c r="J29" s="147"/>
      <c r="K29" s="147"/>
      <c r="L29" s="147"/>
      <c r="M29" s="147"/>
      <c r="N29" s="147"/>
      <c r="O29" s="147"/>
      <c r="P29" s="147"/>
      <c r="Q29" s="147"/>
      <c r="R29" s="147"/>
      <c r="S29" s="147"/>
      <c r="T29" s="147"/>
      <c r="U29" s="147"/>
      <c r="V29" s="147"/>
      <c r="W29" s="147"/>
      <c r="X29" s="147"/>
      <c r="Y29" s="147"/>
      <c r="Z29" s="147"/>
      <c r="AA29" s="147"/>
      <c r="AB29" s="147"/>
      <c r="AC29" s="147"/>
      <c r="AD29" s="147"/>
      <c r="AE29" s="147"/>
      <c r="AF29" s="147"/>
      <c r="AG29" s="147"/>
      <c r="AH29" s="147"/>
    </row>
    <row r="30" spans="1:34" ht="19.5" customHeight="1">
      <c r="A30" s="147"/>
      <c r="B30" s="147"/>
      <c r="C30" s="147"/>
      <c r="D30" s="147"/>
      <c r="E30" s="147"/>
      <c r="F30" s="147"/>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147"/>
      <c r="AH30" s="147"/>
    </row>
    <row r="31" spans="1:34" ht="19.5" customHeight="1">
      <c r="A31" s="147"/>
      <c r="B31" s="147"/>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7"/>
      <c r="AD31" s="147"/>
      <c r="AE31" s="147"/>
      <c r="AF31" s="147"/>
      <c r="AG31" s="147"/>
      <c r="AH31" s="147"/>
    </row>
    <row r="32" spans="1:34" ht="19.5" customHeight="1">
      <c r="A32" s="147"/>
      <c r="B32" s="147"/>
      <c r="C32" s="147"/>
      <c r="D32" s="147"/>
      <c r="E32" s="147"/>
      <c r="F32" s="147"/>
      <c r="G32" s="147"/>
      <c r="H32" s="147"/>
      <c r="I32" s="147"/>
      <c r="J32" s="147"/>
      <c r="K32" s="147"/>
      <c r="L32" s="147"/>
      <c r="M32" s="147"/>
      <c r="N32" s="147"/>
      <c r="O32" s="147"/>
      <c r="P32" s="147"/>
      <c r="Q32" s="147"/>
      <c r="R32" s="147"/>
      <c r="S32" s="147"/>
      <c r="T32" s="147"/>
      <c r="U32" s="147"/>
      <c r="V32" s="147"/>
      <c r="W32" s="147"/>
      <c r="X32" s="147"/>
      <c r="Y32" s="147"/>
      <c r="Z32" s="147"/>
      <c r="AA32" s="147"/>
      <c r="AB32" s="147"/>
      <c r="AC32" s="147"/>
      <c r="AD32" s="147"/>
      <c r="AE32" s="147"/>
      <c r="AF32" s="147"/>
      <c r="AG32" s="147"/>
      <c r="AH32" s="147"/>
    </row>
    <row r="33" spans="1:34" ht="19.5" customHeight="1">
      <c r="A33" s="147"/>
      <c r="B33" s="147"/>
      <c r="C33" s="147"/>
      <c r="D33" s="147"/>
      <c r="E33" s="147"/>
      <c r="F33" s="147"/>
      <c r="G33" s="147"/>
      <c r="H33" s="147"/>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row>
    <row r="34" spans="1:34" ht="19.5" customHeight="1">
      <c r="A34" s="147"/>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row>
    <row r="35" spans="1:34" ht="19.5" customHeight="1">
      <c r="A35" s="147"/>
      <c r="B35" s="147"/>
      <c r="C35" s="147"/>
      <c r="D35" s="147"/>
      <c r="E35" s="147"/>
      <c r="F35" s="147"/>
      <c r="G35" s="147"/>
      <c r="H35" s="147"/>
      <c r="I35" s="147"/>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row>
    <row r="36" spans="1:34" ht="19.5" customHeight="1">
      <c r="A36" s="147"/>
      <c r="B36" s="147"/>
      <c r="C36" s="147"/>
      <c r="D36" s="147"/>
      <c r="E36" s="147"/>
      <c r="F36" s="147"/>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c r="AG36" s="147"/>
      <c r="AH36" s="147"/>
    </row>
    <row r="37" spans="1:34" ht="19.5" customHeight="1">
      <c r="A37" s="147"/>
      <c r="B37" s="147"/>
      <c r="C37" s="147"/>
      <c r="D37" s="147"/>
      <c r="E37" s="147"/>
      <c r="F37" s="147"/>
      <c r="G37" s="147"/>
      <c r="H37" s="147"/>
      <c r="I37" s="147"/>
      <c r="J37" s="147"/>
      <c r="K37" s="147"/>
      <c r="L37" s="147"/>
      <c r="M37" s="147"/>
      <c r="N37" s="147"/>
      <c r="O37" s="147"/>
      <c r="P37" s="147"/>
      <c r="Q37" s="147"/>
      <c r="R37" s="147"/>
      <c r="S37" s="147"/>
      <c r="T37" s="147"/>
      <c r="U37" s="147"/>
      <c r="V37" s="147"/>
      <c r="W37" s="147"/>
      <c r="X37" s="147"/>
      <c r="Y37" s="147"/>
      <c r="Z37" s="147"/>
      <c r="AA37" s="147"/>
      <c r="AB37" s="147"/>
      <c r="AC37" s="147"/>
      <c r="AD37" s="147"/>
      <c r="AE37" s="147"/>
      <c r="AF37" s="147"/>
      <c r="AG37" s="147"/>
      <c r="AH37" s="147"/>
    </row>
    <row r="38" spans="1:34" ht="19.5" customHeight="1">
      <c r="A38" s="147"/>
      <c r="B38" s="147"/>
      <c r="C38" s="147"/>
      <c r="D38" s="147"/>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row>
    <row r="39" spans="1:34" ht="19.5" customHeight="1">
      <c r="A39" s="147"/>
      <c r="B39" s="147"/>
      <c r="C39" s="147"/>
      <c r="D39" s="147"/>
      <c r="E39" s="147"/>
      <c r="F39" s="147"/>
      <c r="G39" s="147"/>
      <c r="H39" s="147"/>
      <c r="I39" s="147"/>
      <c r="J39" s="147"/>
      <c r="K39" s="147"/>
      <c r="L39" s="147"/>
      <c r="M39" s="147"/>
      <c r="N39" s="147"/>
      <c r="O39" s="147"/>
      <c r="P39" s="147"/>
      <c r="Q39" s="147"/>
      <c r="R39" s="147"/>
      <c r="S39" s="147"/>
      <c r="T39" s="147"/>
      <c r="U39" s="147"/>
      <c r="V39" s="147"/>
      <c r="W39" s="147"/>
      <c r="X39" s="147"/>
      <c r="Y39" s="147"/>
      <c r="Z39" s="147"/>
      <c r="AA39" s="147"/>
      <c r="AB39" s="147"/>
      <c r="AC39" s="147"/>
      <c r="AD39" s="147"/>
      <c r="AE39" s="147"/>
      <c r="AF39" s="147"/>
      <c r="AG39" s="147"/>
      <c r="AH39" s="147"/>
    </row>
    <row r="40" spans="1:34" ht="19.5" customHeight="1">
      <c r="A40" s="147"/>
      <c r="B40" s="147"/>
      <c r="C40" s="147"/>
      <c r="D40" s="147"/>
      <c r="E40" s="147"/>
      <c r="F40" s="147"/>
      <c r="G40" s="147"/>
      <c r="H40" s="147"/>
      <c r="I40" s="147"/>
      <c r="J40" s="147"/>
      <c r="K40" s="147"/>
      <c r="L40" s="147"/>
      <c r="M40" s="147"/>
      <c r="N40" s="147"/>
      <c r="O40" s="147"/>
      <c r="P40" s="147"/>
      <c r="Q40" s="147"/>
      <c r="R40" s="147"/>
      <c r="S40" s="147"/>
      <c r="T40" s="147"/>
      <c r="U40" s="147"/>
      <c r="V40" s="147"/>
      <c r="W40" s="147"/>
      <c r="X40" s="147"/>
      <c r="Y40" s="147"/>
      <c r="Z40" s="147"/>
      <c r="AA40" s="147"/>
      <c r="AB40" s="147"/>
      <c r="AC40" s="147"/>
      <c r="AD40" s="147"/>
      <c r="AE40" s="147"/>
      <c r="AF40" s="147"/>
      <c r="AG40" s="147"/>
      <c r="AH40" s="147"/>
    </row>
    <row r="41" spans="1:34" ht="19.5" customHeight="1">
      <c r="A41" s="147"/>
      <c r="B41" s="147"/>
      <c r="C41" s="147"/>
      <c r="D41" s="147"/>
      <c r="E41" s="147"/>
      <c r="F41" s="147"/>
      <c r="G41" s="147"/>
      <c r="H41" s="147"/>
      <c r="I41" s="147"/>
      <c r="J41" s="147"/>
      <c r="K41" s="147"/>
      <c r="L41" s="147"/>
      <c r="M41" s="147"/>
      <c r="N41" s="147"/>
      <c r="O41" s="147"/>
      <c r="P41" s="147"/>
      <c r="Q41" s="147"/>
      <c r="R41" s="147"/>
      <c r="S41" s="147"/>
      <c r="T41" s="147"/>
      <c r="U41" s="147"/>
      <c r="V41" s="147"/>
      <c r="W41" s="147"/>
      <c r="X41" s="147"/>
      <c r="Y41" s="147"/>
      <c r="Z41" s="147"/>
      <c r="AA41" s="147"/>
      <c r="AB41" s="147"/>
      <c r="AC41" s="147"/>
      <c r="AD41" s="147"/>
      <c r="AE41" s="147"/>
      <c r="AF41" s="147"/>
      <c r="AG41" s="147"/>
      <c r="AH41" s="147"/>
    </row>
    <row r="42" spans="1:34" ht="19.5" customHeight="1">
      <c r="A42" s="147"/>
      <c r="B42" s="147"/>
      <c r="C42" s="147"/>
      <c r="D42" s="147"/>
      <c r="E42" s="147"/>
      <c r="F42" s="147"/>
      <c r="G42" s="147"/>
      <c r="H42" s="147"/>
      <c r="I42" s="147"/>
      <c r="J42" s="147"/>
      <c r="K42" s="147"/>
      <c r="L42" s="147"/>
      <c r="M42" s="147"/>
      <c r="N42" s="147"/>
      <c r="O42" s="147"/>
      <c r="P42" s="147"/>
      <c r="Q42" s="147"/>
      <c r="R42" s="147"/>
      <c r="S42" s="147"/>
      <c r="T42" s="147"/>
      <c r="U42" s="147"/>
      <c r="V42" s="147"/>
      <c r="W42" s="147"/>
      <c r="X42" s="147"/>
      <c r="Y42" s="147"/>
      <c r="Z42" s="147"/>
      <c r="AA42" s="147"/>
      <c r="AB42" s="147"/>
      <c r="AC42" s="147"/>
      <c r="AD42" s="147"/>
      <c r="AE42" s="147"/>
      <c r="AF42" s="147"/>
      <c r="AG42" s="147"/>
      <c r="AH42" s="147"/>
    </row>
    <row r="43" spans="1:34" ht="19.5" customHeight="1">
      <c r="A43" s="147"/>
      <c r="B43" s="147"/>
      <c r="C43" s="147"/>
      <c r="D43" s="147"/>
      <c r="E43" s="147"/>
      <c r="F43" s="147"/>
      <c r="G43" s="147"/>
      <c r="H43" s="147"/>
      <c r="I43" s="147"/>
      <c r="J43" s="147"/>
      <c r="K43" s="147"/>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7"/>
    </row>
  </sheetData>
  <sheetProtection algorithmName="SHA-512" hashValue="sxDqZuf48ocWDBsMSUEsGtG/fL5XdguvFAyvht3CVKnta/2sDaX7DZpkpzK/8+Oh7M79ocgo6501WoscZXWQYA==" saltValue="YCKu+MN6zf2PZV28Eeebcg==" spinCount="100000" sheet="1" objects="1" scenarios="1" selectLockedCells="1"/>
  <mergeCells count="14">
    <mergeCell ref="A1:AH1"/>
    <mergeCell ref="A5:AH5"/>
    <mergeCell ref="A8:AH8"/>
    <mergeCell ref="A11:AH11"/>
    <mergeCell ref="A13:W14"/>
    <mergeCell ref="X13:AH14"/>
    <mergeCell ref="A20:AH22"/>
    <mergeCell ref="A24:AH24"/>
    <mergeCell ref="J26:V26"/>
    <mergeCell ref="A15:W15"/>
    <mergeCell ref="X15:AH15"/>
    <mergeCell ref="A17:W17"/>
    <mergeCell ref="X17:AF17"/>
    <mergeCell ref="AG17:AH17"/>
  </mergeCells>
  <phoneticPr fontId="43"/>
  <printOptions horizontalCentered="1"/>
  <pageMargins left="0.78749999999999998" right="0.78749999999999998" top="0.78749999999999998" bottom="0.78749999999999998" header="0.51180555555555496" footer="0.51180555555555496"/>
  <pageSetup paperSize="0" scale="0" firstPageNumber="0" orientation="portrait" usePrinterDefaults="0" horizontalDpi="0" verticalDpi="0" copie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MK34"/>
  <sheetViews>
    <sheetView zoomScaleNormal="100" zoomScalePageLayoutView="60" workbookViewId="0">
      <selection activeCell="B4" sqref="B4:H4"/>
    </sheetView>
  </sheetViews>
  <sheetFormatPr defaultRowHeight="19.5"/>
  <cols>
    <col min="1" max="1" width="2.5" style="155"/>
    <col min="2" max="2" width="23" style="155"/>
    <col min="3" max="3" width="13.375" style="155"/>
    <col min="4" max="4" width="15.25" style="155"/>
    <col min="5" max="5" width="9.25" style="155"/>
    <col min="6" max="6" width="8.125" style="155"/>
    <col min="7" max="1025" width="9" style="155"/>
  </cols>
  <sheetData>
    <row r="1" spans="1:8" ht="15.75" customHeight="1">
      <c r="A1" s="156"/>
      <c r="B1" s="272" t="s">
        <v>237</v>
      </c>
      <c r="C1" s="272"/>
      <c r="D1" s="156"/>
      <c r="E1" s="156"/>
      <c r="F1" s="156"/>
      <c r="G1" s="156"/>
      <c r="H1" s="156"/>
    </row>
    <row r="2" spans="1:8">
      <c r="A2" s="156"/>
      <c r="B2" s="157"/>
      <c r="C2" s="156"/>
      <c r="D2" s="156"/>
      <c r="E2" s="156"/>
      <c r="F2" s="156"/>
      <c r="G2" s="156"/>
      <c r="H2" s="156"/>
    </row>
    <row r="3" spans="1:8">
      <c r="A3" s="156"/>
      <c r="B3" s="280">
        <v>46112</v>
      </c>
      <c r="C3" s="280"/>
      <c r="D3" s="280"/>
      <c r="E3" s="280"/>
      <c r="F3" s="280"/>
      <c r="G3" s="280"/>
      <c r="H3" s="280"/>
    </row>
    <row r="4" spans="1:8" ht="24.75" customHeight="1">
      <c r="A4" s="156"/>
      <c r="B4" s="272" t="s">
        <v>238</v>
      </c>
      <c r="C4" s="272"/>
      <c r="D4" s="272"/>
      <c r="E4" s="272"/>
      <c r="F4" s="272"/>
      <c r="G4" s="272"/>
      <c r="H4" s="272"/>
    </row>
    <row r="5" spans="1:8">
      <c r="A5" s="156"/>
      <c r="B5" s="156"/>
      <c r="C5" s="156"/>
      <c r="D5" s="156"/>
      <c r="E5" s="158" t="s">
        <v>32</v>
      </c>
      <c r="F5" s="281">
        <f>①基本情報!B4</f>
        <v>0</v>
      </c>
      <c r="G5" s="281"/>
      <c r="H5" s="281"/>
    </row>
    <row r="6" spans="1:8">
      <c r="A6" s="156"/>
      <c r="B6" s="156"/>
      <c r="C6" s="156"/>
      <c r="D6" s="156"/>
      <c r="E6" s="158"/>
      <c r="F6" s="281"/>
      <c r="G6" s="281"/>
      <c r="H6" s="281"/>
    </row>
    <row r="7" spans="1:8">
      <c r="A7" s="156"/>
      <c r="B7" s="156"/>
      <c r="C7" s="156"/>
      <c r="D7" s="159" t="s">
        <v>239</v>
      </c>
      <c r="E7" s="160" t="s">
        <v>240</v>
      </c>
      <c r="F7" s="276">
        <f>①基本情報!B3</f>
        <v>0</v>
      </c>
      <c r="G7" s="276"/>
      <c r="H7" s="276"/>
    </row>
    <row r="8" spans="1:8">
      <c r="A8" s="156"/>
      <c r="B8" s="156"/>
      <c r="C8" s="156"/>
      <c r="D8" s="159"/>
      <c r="E8" s="156"/>
      <c r="F8" s="156"/>
      <c r="G8" s="161"/>
      <c r="H8" s="161"/>
    </row>
    <row r="9" spans="1:8">
      <c r="A9" s="156"/>
      <c r="B9" s="156"/>
      <c r="C9" s="156"/>
      <c r="D9" s="156"/>
      <c r="E9" s="160" t="s">
        <v>241</v>
      </c>
      <c r="F9" s="276">
        <f>①基本情報!B5</f>
        <v>0</v>
      </c>
      <c r="G9" s="276"/>
      <c r="H9" s="276"/>
    </row>
    <row r="10" spans="1:8">
      <c r="A10" s="156"/>
      <c r="B10" s="156"/>
      <c r="C10" s="156"/>
      <c r="D10" s="156"/>
      <c r="E10" s="156"/>
      <c r="F10" s="156"/>
      <c r="G10" s="162"/>
      <c r="H10" s="162"/>
    </row>
    <row r="11" spans="1:8">
      <c r="A11" s="156"/>
      <c r="B11" s="156"/>
      <c r="C11" s="156"/>
      <c r="D11" s="156"/>
      <c r="E11" s="156"/>
      <c r="F11" s="156"/>
      <c r="G11" s="162"/>
      <c r="H11" s="162"/>
    </row>
    <row r="12" spans="1:8" ht="13.5" customHeight="1">
      <c r="A12" s="156"/>
      <c r="B12" s="277" t="s">
        <v>242</v>
      </c>
      <c r="C12" s="277"/>
      <c r="D12" s="277"/>
      <c r="E12" s="277"/>
      <c r="F12" s="277"/>
      <c r="G12" s="277"/>
      <c r="H12" s="277"/>
    </row>
    <row r="13" spans="1:8" ht="63" customHeight="1">
      <c r="A13" s="156"/>
      <c r="B13" s="278" t="s">
        <v>243</v>
      </c>
      <c r="C13" s="278"/>
      <c r="D13" s="278"/>
      <c r="E13" s="278"/>
      <c r="F13" s="278"/>
      <c r="G13" s="278"/>
      <c r="H13" s="278"/>
    </row>
    <row r="14" spans="1:8">
      <c r="A14" s="156"/>
      <c r="B14" s="279" t="s">
        <v>216</v>
      </c>
      <c r="C14" s="279"/>
      <c r="D14" s="279"/>
      <c r="E14" s="279"/>
      <c r="F14" s="279"/>
      <c r="G14" s="279"/>
      <c r="H14" s="279"/>
    </row>
    <row r="15" spans="1:8" ht="27" customHeight="1">
      <c r="A15" s="156"/>
      <c r="B15" s="272" t="s">
        <v>244</v>
      </c>
      <c r="C15" s="272"/>
      <c r="D15" s="272"/>
      <c r="E15" s="272"/>
      <c r="F15" s="163"/>
      <c r="G15" s="156"/>
      <c r="H15" s="156"/>
    </row>
    <row r="16" spans="1:8" ht="27" customHeight="1">
      <c r="A16" s="156"/>
      <c r="B16" s="163"/>
      <c r="C16" s="163"/>
      <c r="D16" s="163"/>
      <c r="E16" s="163"/>
      <c r="F16" s="163"/>
      <c r="G16" s="156"/>
      <c r="H16" s="156"/>
    </row>
    <row r="17" spans="1:8" ht="21" customHeight="1">
      <c r="A17" s="156"/>
      <c r="B17" s="272" t="s">
        <v>245</v>
      </c>
      <c r="C17" s="272"/>
      <c r="D17" s="272"/>
      <c r="E17" s="272"/>
      <c r="F17" s="163"/>
      <c r="G17" s="156"/>
      <c r="H17" s="156"/>
    </row>
    <row r="18" spans="1:8" ht="21" customHeight="1">
      <c r="A18" s="156"/>
      <c r="B18" s="163"/>
      <c r="C18" s="163"/>
      <c r="D18" s="163"/>
      <c r="E18" s="163"/>
      <c r="F18" s="163"/>
      <c r="G18" s="156"/>
      <c r="H18" s="156"/>
    </row>
    <row r="19" spans="1:8" ht="17.25" customHeight="1">
      <c r="A19" s="156"/>
      <c r="B19" s="272" t="s">
        <v>246</v>
      </c>
      <c r="C19" s="272"/>
      <c r="D19" s="272"/>
      <c r="E19" s="272"/>
      <c r="F19" s="163"/>
      <c r="G19" s="156"/>
      <c r="H19" s="156"/>
    </row>
    <row r="20" spans="1:8" ht="15.75" customHeight="1">
      <c r="A20" s="156"/>
      <c r="B20" s="163"/>
      <c r="C20" s="163"/>
      <c r="D20" s="163"/>
      <c r="E20" s="163"/>
      <c r="F20" s="163"/>
      <c r="G20" s="156"/>
      <c r="H20" s="156"/>
    </row>
    <row r="21" spans="1:8">
      <c r="A21" s="156"/>
      <c r="B21" s="272" t="s">
        <v>247</v>
      </c>
      <c r="C21" s="272"/>
      <c r="D21" s="272"/>
      <c r="E21" s="272"/>
      <c r="F21" s="163"/>
      <c r="G21" s="156"/>
      <c r="H21" s="156"/>
    </row>
    <row r="22" spans="1:8">
      <c r="A22" s="156"/>
      <c r="B22" s="163"/>
      <c r="C22" s="163"/>
      <c r="D22" s="163"/>
      <c r="E22" s="163"/>
      <c r="F22" s="163"/>
      <c r="G22" s="156"/>
      <c r="H22" s="156"/>
    </row>
    <row r="23" spans="1:8" ht="25.5" customHeight="1">
      <c r="A23" s="156"/>
      <c r="B23" s="273" t="s">
        <v>248</v>
      </c>
      <c r="C23" s="274" t="s">
        <v>249</v>
      </c>
      <c r="D23" s="274"/>
      <c r="E23" s="274"/>
      <c r="F23" s="274"/>
      <c r="G23" s="164"/>
      <c r="H23" s="156"/>
    </row>
    <row r="24" spans="1:8" ht="20.25" customHeight="1">
      <c r="A24" s="156"/>
      <c r="B24" s="273"/>
      <c r="C24" s="165" t="s">
        <v>250</v>
      </c>
      <c r="D24" s="166" t="s">
        <v>251</v>
      </c>
      <c r="E24" s="275" t="s">
        <v>252</v>
      </c>
      <c r="F24" s="275"/>
      <c r="G24" s="156"/>
      <c r="H24" s="156"/>
    </row>
    <row r="25" spans="1:8" ht="91.5" customHeight="1">
      <c r="A25" s="156"/>
      <c r="B25" s="167" t="s">
        <v>218</v>
      </c>
      <c r="C25" s="168" t="s">
        <v>218</v>
      </c>
      <c r="D25" s="169" t="s">
        <v>218</v>
      </c>
      <c r="E25" s="271" t="s">
        <v>218</v>
      </c>
      <c r="F25" s="271"/>
      <c r="G25" s="164"/>
      <c r="H25" s="156"/>
    </row>
    <row r="26" spans="1:8">
      <c r="A26" s="156"/>
      <c r="B26" s="170"/>
      <c r="C26" s="171"/>
      <c r="D26" s="171"/>
      <c r="E26" s="170"/>
      <c r="F26" s="170"/>
      <c r="G26" s="156"/>
      <c r="H26" s="156"/>
    </row>
    <row r="27" spans="1:8">
      <c r="A27" s="156"/>
      <c r="B27" s="272" t="s">
        <v>253</v>
      </c>
      <c r="C27" s="272"/>
      <c r="D27" s="272"/>
      <c r="E27" s="272"/>
      <c r="F27" s="163"/>
      <c r="G27" s="156"/>
      <c r="H27" s="156"/>
    </row>
    <row r="28" spans="1:8">
      <c r="A28" s="156"/>
      <c r="B28" s="163"/>
      <c r="C28" s="163"/>
      <c r="D28" s="163"/>
      <c r="E28" s="163"/>
      <c r="F28" s="163"/>
      <c r="G28" s="156"/>
      <c r="H28" s="156"/>
    </row>
    <row r="29" spans="1:8">
      <c r="A29" s="156"/>
      <c r="B29" s="172" t="s">
        <v>254</v>
      </c>
      <c r="C29" s="163"/>
      <c r="D29" s="163"/>
      <c r="E29" s="163"/>
      <c r="F29" s="163"/>
      <c r="G29" s="173"/>
      <c r="H29" s="173"/>
    </row>
    <row r="30" spans="1:8">
      <c r="A30" s="156"/>
      <c r="B30" s="163"/>
      <c r="C30" s="163"/>
      <c r="D30" s="163"/>
      <c r="E30" s="163"/>
      <c r="F30" s="163"/>
      <c r="G30" s="173"/>
      <c r="H30" s="173"/>
    </row>
    <row r="31" spans="1:8">
      <c r="A31" s="156"/>
      <c r="B31" s="174" t="s">
        <v>255</v>
      </c>
      <c r="C31" s="156"/>
      <c r="D31" s="156"/>
      <c r="E31" s="156"/>
      <c r="F31" s="156"/>
      <c r="G31" s="156"/>
      <c r="H31" s="156"/>
    </row>
    <row r="32" spans="1:8">
      <c r="A32" s="156"/>
      <c r="B32" s="272" t="s">
        <v>256</v>
      </c>
      <c r="C32" s="272"/>
      <c r="D32" s="272"/>
      <c r="E32" s="272"/>
      <c r="F32" s="163"/>
      <c r="G32" s="156"/>
      <c r="H32" s="156"/>
    </row>
    <row r="33" spans="1:8">
      <c r="A33" s="156"/>
      <c r="B33" s="272" t="s">
        <v>257</v>
      </c>
      <c r="C33" s="272"/>
      <c r="D33" s="272"/>
      <c r="E33" s="272"/>
      <c r="F33" s="163"/>
      <c r="G33" s="156"/>
      <c r="H33" s="156"/>
    </row>
    <row r="34" spans="1:8">
      <c r="A34" s="156"/>
      <c r="B34" s="272" t="s">
        <v>258</v>
      </c>
      <c r="C34" s="272"/>
      <c r="D34" s="272"/>
      <c r="E34" s="272"/>
      <c r="F34" s="163"/>
      <c r="G34" s="156"/>
      <c r="H34" s="156"/>
    </row>
  </sheetData>
  <mergeCells count="21">
    <mergeCell ref="B1:C1"/>
    <mergeCell ref="B3:H3"/>
    <mergeCell ref="B4:H4"/>
    <mergeCell ref="F5:H6"/>
    <mergeCell ref="F7:H7"/>
    <mergeCell ref="F9:H9"/>
    <mergeCell ref="B12:H12"/>
    <mergeCell ref="B13:H13"/>
    <mergeCell ref="B14:H14"/>
    <mergeCell ref="B15:E15"/>
    <mergeCell ref="B17:E17"/>
    <mergeCell ref="B19:E19"/>
    <mergeCell ref="B21:E21"/>
    <mergeCell ref="B23:B24"/>
    <mergeCell ref="C23:F23"/>
    <mergeCell ref="E24:F24"/>
    <mergeCell ref="E25:F25"/>
    <mergeCell ref="B27:E27"/>
    <mergeCell ref="B32:E32"/>
    <mergeCell ref="B33:E33"/>
    <mergeCell ref="B34:E34"/>
  </mergeCells>
  <phoneticPr fontId="43"/>
  <pageMargins left="0.7" right="0.7" top="0.75" bottom="0.75" header="0.51180555555555496" footer="0.51180555555555496"/>
  <pageSetup paperSize="0" scale="0" firstPageNumber="0" orientation="portrait" usePrinterDefaults="0" horizontalDpi="0" verticalDpi="0" copie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2060"/>
  </sheetPr>
  <dimension ref="A1:S2"/>
  <sheetViews>
    <sheetView zoomScaleNormal="100" zoomScalePageLayoutView="60" workbookViewId="0">
      <selection sqref="A1:N1"/>
    </sheetView>
  </sheetViews>
  <sheetFormatPr defaultRowHeight="13.5"/>
  <cols>
    <col min="1" max="1025" width="8.625"/>
  </cols>
  <sheetData>
    <row r="1" spans="1:19" ht="24">
      <c r="A1" s="175" t="s">
        <v>259</v>
      </c>
      <c r="B1" s="175" t="s">
        <v>260</v>
      </c>
      <c r="C1" s="175" t="s">
        <v>261</v>
      </c>
      <c r="D1" s="175" t="s">
        <v>262</v>
      </c>
      <c r="E1" s="175" t="s">
        <v>263</v>
      </c>
      <c r="F1" s="175" t="s">
        <v>264</v>
      </c>
      <c r="G1" s="175" t="s">
        <v>265</v>
      </c>
      <c r="H1" s="175" t="s">
        <v>266</v>
      </c>
      <c r="I1" s="175" t="s">
        <v>267</v>
      </c>
      <c r="J1" s="175" t="s">
        <v>268</v>
      </c>
      <c r="K1" s="175" t="s">
        <v>269</v>
      </c>
      <c r="L1" s="175" t="s">
        <v>270</v>
      </c>
      <c r="M1" s="175" t="s">
        <v>271</v>
      </c>
      <c r="N1" s="175" t="s">
        <v>272</v>
      </c>
      <c r="O1" s="175" t="s">
        <v>273</v>
      </c>
      <c r="P1" s="175" t="s">
        <v>274</v>
      </c>
      <c r="Q1" s="175" t="s">
        <v>275</v>
      </c>
      <c r="R1" s="175" t="s">
        <v>276</v>
      </c>
      <c r="S1" s="175" t="s">
        <v>277</v>
      </c>
    </row>
    <row r="2" spans="1:19" ht="27" customHeight="1">
      <c r="A2" s="176" t="s">
        <v>278</v>
      </c>
      <c r="B2" s="176" t="str">
        <f>DBCS(①基本情報!B3)</f>
        <v/>
      </c>
      <c r="C2" s="176" t="str">
        <f>ASC(①基本情報!I3)</f>
        <v/>
      </c>
      <c r="D2" s="177" t="str">
        <f>ASC(④交付申請書!J25)</f>
        <v>0</v>
      </c>
      <c r="E2" s="176" t="str">
        <f>ASC(①基本情報!I4)</f>
        <v/>
      </c>
      <c r="F2" s="176" t="str">
        <f>DBCS(①基本情報!B4)</f>
        <v/>
      </c>
      <c r="G2" s="176"/>
      <c r="H2" s="176"/>
      <c r="I2" s="176"/>
      <c r="J2" s="176"/>
      <c r="K2" s="176"/>
      <c r="L2" s="176"/>
      <c r="M2" s="176"/>
      <c r="N2" s="176">
        <f>①基本情報!I6</f>
        <v>0</v>
      </c>
      <c r="O2" s="176">
        <f>①基本情報!I7</f>
        <v>0</v>
      </c>
      <c r="P2" s="176">
        <f>①基本情報!I8</f>
        <v>0</v>
      </c>
      <c r="Q2" s="176" t="str">
        <f>ASC(①基本情報!I9)</f>
        <v/>
      </c>
      <c r="R2" s="176"/>
      <c r="S2" s="176" t="str">
        <f>ASC(PHONETIC(①基本情報!I5))</f>
        <v/>
      </c>
    </row>
  </sheetData>
  <sheetProtection algorithmName="SHA-512" hashValue="YRrjrxm/Bqrg5lIsCx+w52POLbludws7v9x3Ndaqq70gNy56VuC1jzqzgQ+YvV0Rk9Z5IWCfrRY7TvhmCGCo/A==" saltValue="FL2lyQEuxFz7hj8jdrf3rw==" spinCount="100000" sheet="1" objects="1" scenarios="1"/>
  <phoneticPr fontId="43"/>
  <pageMargins left="0.7" right="0.7" top="0.75" bottom="0.75" header="0.51180555555555496" footer="0.51180555555555496"/>
  <pageSetup paperSize="0" scale="0" firstPageNumber="0" orientation="portrait" usePrinterDefaults="0" horizontalDpi="0" verticalDpi="0" copie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2060"/>
  </sheetPr>
  <dimension ref="A1:AMK59"/>
  <sheetViews>
    <sheetView zoomScaleNormal="100" zoomScalePageLayoutView="60" workbookViewId="0">
      <selection sqref="A1:N1"/>
    </sheetView>
  </sheetViews>
  <sheetFormatPr defaultRowHeight="18.75"/>
  <cols>
    <col min="1" max="1" width="9" style="178"/>
    <col min="2" max="2" width="9" style="179"/>
    <col min="3" max="3" width="18.375" style="178"/>
    <col min="4" max="4" width="14.75" style="178"/>
    <col min="5" max="5" width="9" style="178"/>
    <col min="6" max="6" width="9.125" style="178"/>
    <col min="7" max="7" width="8.5" style="178"/>
    <col min="8" max="8" width="15.125" style="178"/>
    <col min="9" max="9" width="24.375" style="178"/>
    <col min="10" max="10" width="8.5" style="178"/>
    <col min="11" max="1025" width="9" style="178"/>
  </cols>
  <sheetData>
    <row r="1" spans="1:10">
      <c r="A1" s="286" t="s">
        <v>279</v>
      </c>
      <c r="B1" s="286"/>
      <c r="C1" s="55"/>
      <c r="D1" s="55"/>
      <c r="F1" s="55"/>
      <c r="G1" s="55"/>
      <c r="H1" s="55"/>
      <c r="I1" s="55"/>
      <c r="J1" s="55"/>
    </row>
    <row r="2" spans="1:10" ht="15.75" customHeight="1">
      <c r="A2" s="287" t="s">
        <v>280</v>
      </c>
      <c r="B2" s="288" t="s">
        <v>56</v>
      </c>
      <c r="C2" s="288" t="s">
        <v>281</v>
      </c>
      <c r="D2" s="180" t="s">
        <v>106</v>
      </c>
      <c r="F2" s="55"/>
      <c r="G2" s="55"/>
      <c r="H2" s="55"/>
      <c r="I2" s="55"/>
      <c r="J2" s="55"/>
    </row>
    <row r="3" spans="1:10" ht="20.100000000000001" customHeight="1">
      <c r="A3" s="287"/>
      <c r="B3" s="288"/>
      <c r="C3" s="288"/>
      <c r="D3" s="181" t="s">
        <v>282</v>
      </c>
      <c r="F3" s="289" t="s">
        <v>106</v>
      </c>
      <c r="G3" s="289"/>
      <c r="H3" s="289"/>
      <c r="I3" s="289"/>
      <c r="J3" s="289"/>
    </row>
    <row r="4" spans="1:10" ht="20.100000000000001" customHeight="1">
      <c r="A4" s="284" t="s">
        <v>283</v>
      </c>
      <c r="B4" s="283" t="s">
        <v>284</v>
      </c>
      <c r="C4" s="182" t="s">
        <v>285</v>
      </c>
      <c r="D4" s="183">
        <v>108000</v>
      </c>
      <c r="F4" s="184" t="s">
        <v>283</v>
      </c>
      <c r="G4" s="185" t="s">
        <v>284</v>
      </c>
      <c r="H4" s="186" t="s">
        <v>285</v>
      </c>
      <c r="I4" s="187" t="str">
        <f t="shared" ref="I4:I9" si="0">$A$4&amp;$B$4&amp;C4</f>
        <v>12：14人以下区分1、非該当</v>
      </c>
      <c r="J4" s="188">
        <v>108000</v>
      </c>
    </row>
    <row r="5" spans="1:10" ht="20.100000000000001" customHeight="1">
      <c r="A5" s="284"/>
      <c r="B5" s="283"/>
      <c r="C5" s="182" t="s">
        <v>286</v>
      </c>
      <c r="D5" s="183">
        <v>122000</v>
      </c>
      <c r="F5" s="184" t="s">
        <v>287</v>
      </c>
      <c r="G5" s="185" t="s">
        <v>288</v>
      </c>
      <c r="H5" s="186" t="s">
        <v>286</v>
      </c>
      <c r="I5" s="187" t="str">
        <f t="shared" si="0"/>
        <v>12：14人以下区分2</v>
      </c>
      <c r="J5" s="188">
        <v>122000</v>
      </c>
    </row>
    <row r="6" spans="1:10" ht="20.100000000000001" customHeight="1">
      <c r="A6" s="284"/>
      <c r="B6" s="283"/>
      <c r="C6" s="182" t="s">
        <v>289</v>
      </c>
      <c r="D6" s="183">
        <v>127000</v>
      </c>
      <c r="F6" s="189" t="s">
        <v>83</v>
      </c>
      <c r="G6" s="185" t="s">
        <v>290</v>
      </c>
      <c r="H6" s="186" t="s">
        <v>289</v>
      </c>
      <c r="I6" s="187" t="str">
        <f t="shared" si="0"/>
        <v>12：14人以下区分3</v>
      </c>
      <c r="J6" s="188">
        <v>127000</v>
      </c>
    </row>
    <row r="7" spans="1:10" ht="20.100000000000001" customHeight="1">
      <c r="A7" s="284"/>
      <c r="B7" s="283"/>
      <c r="C7" s="182" t="s">
        <v>291</v>
      </c>
      <c r="D7" s="183">
        <v>151000</v>
      </c>
      <c r="F7" s="184"/>
      <c r="G7" s="185"/>
      <c r="H7" s="186" t="s">
        <v>291</v>
      </c>
      <c r="I7" s="187" t="str">
        <f t="shared" si="0"/>
        <v>12：14人以下区分4</v>
      </c>
      <c r="J7" s="188">
        <v>151000</v>
      </c>
    </row>
    <row r="8" spans="1:10" ht="20.100000000000001" customHeight="1">
      <c r="A8" s="284"/>
      <c r="B8" s="283"/>
      <c r="C8" s="182" t="s">
        <v>292</v>
      </c>
      <c r="D8" s="183">
        <v>188000</v>
      </c>
      <c r="F8" s="184"/>
      <c r="G8" s="185"/>
      <c r="H8" s="186" t="s">
        <v>292</v>
      </c>
      <c r="I8" s="187" t="str">
        <f t="shared" si="0"/>
        <v>12：14人以下区分5</v>
      </c>
      <c r="J8" s="188">
        <v>188000</v>
      </c>
    </row>
    <row r="9" spans="1:10" ht="20.100000000000001" customHeight="1">
      <c r="A9" s="284"/>
      <c r="B9" s="283"/>
      <c r="C9" s="182" t="s">
        <v>293</v>
      </c>
      <c r="D9" s="183">
        <v>227000</v>
      </c>
      <c r="F9" s="184"/>
      <c r="G9" s="185"/>
      <c r="H9" s="186" t="s">
        <v>293</v>
      </c>
      <c r="I9" s="187" t="str">
        <f t="shared" si="0"/>
        <v>12：14人以下区分6</v>
      </c>
      <c r="J9" s="188">
        <v>227000</v>
      </c>
    </row>
    <row r="10" spans="1:10" ht="20.100000000000001" customHeight="1">
      <c r="A10" s="284"/>
      <c r="B10" s="283" t="s">
        <v>288</v>
      </c>
      <c r="C10" s="182" t="s">
        <v>285</v>
      </c>
      <c r="D10" s="183">
        <v>93000</v>
      </c>
      <c r="F10" s="184"/>
      <c r="G10" s="187"/>
      <c r="H10" s="187"/>
      <c r="I10" s="187" t="str">
        <f t="shared" ref="I10:I15" si="1">$A$4&amp;$B$10&amp;C10</f>
        <v>12：15人区分1、非該当</v>
      </c>
      <c r="J10" s="188">
        <v>93000</v>
      </c>
    </row>
    <row r="11" spans="1:10" ht="20.100000000000001" customHeight="1">
      <c r="A11" s="284"/>
      <c r="B11" s="283"/>
      <c r="C11" s="182" t="s">
        <v>286</v>
      </c>
      <c r="D11" s="183">
        <v>107000</v>
      </c>
      <c r="F11" s="184"/>
      <c r="G11" s="185"/>
      <c r="H11" s="187"/>
      <c r="I11" s="187" t="str">
        <f t="shared" si="1"/>
        <v>12：15人区分2</v>
      </c>
      <c r="J11" s="188">
        <v>107000</v>
      </c>
    </row>
    <row r="12" spans="1:10" ht="20.100000000000001" customHeight="1">
      <c r="A12" s="284"/>
      <c r="B12" s="283"/>
      <c r="C12" s="182" t="s">
        <v>289</v>
      </c>
      <c r="D12" s="183">
        <v>126000</v>
      </c>
      <c r="F12" s="184"/>
      <c r="G12" s="185"/>
      <c r="H12" s="187"/>
      <c r="I12" s="187" t="str">
        <f t="shared" si="1"/>
        <v>12：15人区分3</v>
      </c>
      <c r="J12" s="188">
        <v>126000</v>
      </c>
    </row>
    <row r="13" spans="1:10" ht="20.100000000000001" customHeight="1">
      <c r="A13" s="284"/>
      <c r="B13" s="283"/>
      <c r="C13" s="182" t="s">
        <v>291</v>
      </c>
      <c r="D13" s="183">
        <v>146000</v>
      </c>
      <c r="F13" s="184"/>
      <c r="G13" s="185"/>
      <c r="H13" s="187"/>
      <c r="I13" s="187" t="str">
        <f t="shared" si="1"/>
        <v>12：15人区分4</v>
      </c>
      <c r="J13" s="188">
        <v>146000</v>
      </c>
    </row>
    <row r="14" spans="1:10" ht="20.100000000000001" customHeight="1">
      <c r="A14" s="284"/>
      <c r="B14" s="283"/>
      <c r="C14" s="182" t="s">
        <v>292</v>
      </c>
      <c r="D14" s="183">
        <v>177000</v>
      </c>
      <c r="F14" s="184"/>
      <c r="G14" s="185"/>
      <c r="H14" s="187"/>
      <c r="I14" s="187" t="str">
        <f t="shared" si="1"/>
        <v>12：15人区分5</v>
      </c>
      <c r="J14" s="188">
        <v>177000</v>
      </c>
    </row>
    <row r="15" spans="1:10" ht="20.100000000000001" customHeight="1">
      <c r="A15" s="284"/>
      <c r="B15" s="283"/>
      <c r="C15" s="182" t="s">
        <v>293</v>
      </c>
      <c r="D15" s="183">
        <v>216000</v>
      </c>
      <c r="F15" s="184"/>
      <c r="G15" s="185"/>
      <c r="H15" s="187"/>
      <c r="I15" s="187" t="str">
        <f t="shared" si="1"/>
        <v>12：15人区分6</v>
      </c>
      <c r="J15" s="188">
        <v>216000</v>
      </c>
    </row>
    <row r="16" spans="1:10" ht="20.100000000000001" customHeight="1">
      <c r="A16" s="284"/>
      <c r="B16" s="283" t="s">
        <v>290</v>
      </c>
      <c r="C16" s="182" t="s">
        <v>285</v>
      </c>
      <c r="D16" s="183">
        <v>83000</v>
      </c>
      <c r="F16" s="184"/>
      <c r="G16" s="187"/>
      <c r="H16" s="187"/>
      <c r="I16" s="187" t="str">
        <f t="shared" ref="I16:I21" si="2">$A$4&amp;$B$16&amp;C16</f>
        <v>12：16人区分1、非該当</v>
      </c>
      <c r="J16" s="188">
        <v>83000</v>
      </c>
    </row>
    <row r="17" spans="1:10" ht="20.100000000000001" customHeight="1">
      <c r="A17" s="284"/>
      <c r="B17" s="283"/>
      <c r="C17" s="182" t="s">
        <v>286</v>
      </c>
      <c r="D17" s="183">
        <v>97000</v>
      </c>
      <c r="F17" s="184"/>
      <c r="G17" s="185"/>
      <c r="H17" s="187"/>
      <c r="I17" s="187" t="str">
        <f t="shared" si="2"/>
        <v>12：16人区分2</v>
      </c>
      <c r="J17" s="188">
        <v>97000</v>
      </c>
    </row>
    <row r="18" spans="1:10" ht="20.100000000000001" customHeight="1">
      <c r="A18" s="284"/>
      <c r="B18" s="283"/>
      <c r="C18" s="182" t="s">
        <v>289</v>
      </c>
      <c r="D18" s="183">
        <v>119000</v>
      </c>
      <c r="F18" s="184"/>
      <c r="G18" s="185"/>
      <c r="H18" s="187"/>
      <c r="I18" s="187" t="str">
        <f t="shared" si="2"/>
        <v>12：16人区分3</v>
      </c>
      <c r="J18" s="188">
        <v>119000</v>
      </c>
    </row>
    <row r="19" spans="1:10" ht="20.100000000000001" customHeight="1">
      <c r="A19" s="284"/>
      <c r="B19" s="283"/>
      <c r="C19" s="182" t="s">
        <v>291</v>
      </c>
      <c r="D19" s="183">
        <v>139000</v>
      </c>
      <c r="F19" s="184"/>
      <c r="G19" s="185"/>
      <c r="H19" s="187"/>
      <c r="I19" s="187" t="str">
        <f t="shared" si="2"/>
        <v>12：16人区分4</v>
      </c>
      <c r="J19" s="188">
        <v>139000</v>
      </c>
    </row>
    <row r="20" spans="1:10" ht="20.100000000000001" customHeight="1">
      <c r="A20" s="284"/>
      <c r="B20" s="283"/>
      <c r="C20" s="182" t="s">
        <v>292</v>
      </c>
      <c r="D20" s="183">
        <v>170000</v>
      </c>
      <c r="F20" s="184"/>
      <c r="G20" s="185"/>
      <c r="H20" s="187"/>
      <c r="I20" s="187" t="str">
        <f t="shared" si="2"/>
        <v>12：16人区分5</v>
      </c>
      <c r="J20" s="188">
        <v>170000</v>
      </c>
    </row>
    <row r="21" spans="1:10" ht="20.100000000000001" customHeight="1">
      <c r="A21" s="284"/>
      <c r="B21" s="283"/>
      <c r="C21" s="182" t="s">
        <v>293</v>
      </c>
      <c r="D21" s="183">
        <v>210000</v>
      </c>
      <c r="F21" s="184"/>
      <c r="G21" s="185"/>
      <c r="H21" s="187"/>
      <c r="I21" s="187" t="str">
        <f t="shared" si="2"/>
        <v>12：16人区分6</v>
      </c>
      <c r="J21" s="188">
        <v>210000</v>
      </c>
    </row>
    <row r="22" spans="1:10" ht="20.100000000000001" customHeight="1">
      <c r="A22" s="285" t="s">
        <v>287</v>
      </c>
      <c r="B22" s="283" t="s">
        <v>284</v>
      </c>
      <c r="C22" s="182" t="s">
        <v>285</v>
      </c>
      <c r="D22" s="183">
        <v>94000</v>
      </c>
      <c r="F22" s="187"/>
      <c r="G22" s="187"/>
      <c r="H22" s="187"/>
      <c r="I22" s="187" t="str">
        <f t="shared" ref="I22:I27" si="3">$A$22&amp;$B$22&amp;C22</f>
        <v>30：14人以下区分1、非該当</v>
      </c>
      <c r="J22" s="188">
        <v>94000</v>
      </c>
    </row>
    <row r="23" spans="1:10" ht="20.100000000000001" customHeight="1">
      <c r="A23" s="285"/>
      <c r="B23" s="283"/>
      <c r="C23" s="182" t="s">
        <v>286</v>
      </c>
      <c r="D23" s="183">
        <v>107000</v>
      </c>
      <c r="F23" s="187"/>
      <c r="G23" s="187"/>
      <c r="H23" s="187"/>
      <c r="I23" s="187" t="str">
        <f t="shared" si="3"/>
        <v>30：14人以下区分2</v>
      </c>
      <c r="J23" s="188">
        <v>107000</v>
      </c>
    </row>
    <row r="24" spans="1:10" ht="20.100000000000001" customHeight="1">
      <c r="A24" s="285"/>
      <c r="B24" s="283"/>
      <c r="C24" s="182" t="s">
        <v>289</v>
      </c>
      <c r="D24" s="183">
        <v>112000</v>
      </c>
      <c r="F24" s="187"/>
      <c r="G24" s="187"/>
      <c r="H24" s="187"/>
      <c r="I24" s="187" t="str">
        <f t="shared" si="3"/>
        <v>30：14人以下区分3</v>
      </c>
      <c r="J24" s="188">
        <v>112000</v>
      </c>
    </row>
    <row r="25" spans="1:10" ht="20.100000000000001" customHeight="1">
      <c r="A25" s="285"/>
      <c r="B25" s="283"/>
      <c r="C25" s="182" t="s">
        <v>291</v>
      </c>
      <c r="D25" s="183">
        <v>136000</v>
      </c>
      <c r="F25" s="187"/>
      <c r="G25" s="187"/>
      <c r="H25" s="187"/>
      <c r="I25" s="187" t="str">
        <f t="shared" si="3"/>
        <v>30：14人以下区分4</v>
      </c>
      <c r="J25" s="188">
        <v>136000</v>
      </c>
    </row>
    <row r="26" spans="1:10" ht="20.100000000000001" customHeight="1">
      <c r="A26" s="285"/>
      <c r="B26" s="283"/>
      <c r="C26" s="182" t="s">
        <v>292</v>
      </c>
      <c r="D26" s="183">
        <v>172000</v>
      </c>
      <c r="F26" s="187"/>
      <c r="G26" s="187"/>
      <c r="H26" s="187"/>
      <c r="I26" s="187" t="str">
        <f t="shared" si="3"/>
        <v>30：14人以下区分5</v>
      </c>
      <c r="J26" s="188">
        <v>172000</v>
      </c>
    </row>
    <row r="27" spans="1:10" ht="20.100000000000001" customHeight="1">
      <c r="A27" s="285"/>
      <c r="B27" s="283"/>
      <c r="C27" s="182" t="s">
        <v>293</v>
      </c>
      <c r="D27" s="183">
        <v>213000</v>
      </c>
      <c r="F27" s="187"/>
      <c r="G27" s="187"/>
      <c r="H27" s="187"/>
      <c r="I27" s="187" t="str">
        <f t="shared" si="3"/>
        <v>30：14人以下区分6</v>
      </c>
      <c r="J27" s="188">
        <v>213000</v>
      </c>
    </row>
    <row r="28" spans="1:10" ht="20.100000000000001" customHeight="1">
      <c r="A28" s="285"/>
      <c r="B28" s="283" t="s">
        <v>288</v>
      </c>
      <c r="C28" s="182" t="s">
        <v>285</v>
      </c>
      <c r="D28" s="183">
        <v>79000</v>
      </c>
      <c r="F28" s="187"/>
      <c r="G28" s="187"/>
      <c r="H28" s="187"/>
      <c r="I28" s="187" t="str">
        <f t="shared" ref="I28:I33" si="4">$A$22&amp;$B$28&amp;C28</f>
        <v>30：15人区分1、非該当</v>
      </c>
      <c r="J28" s="188">
        <v>79000</v>
      </c>
    </row>
    <row r="29" spans="1:10" ht="20.100000000000001" customHeight="1">
      <c r="A29" s="285"/>
      <c r="B29" s="283"/>
      <c r="C29" s="182" t="s">
        <v>286</v>
      </c>
      <c r="D29" s="183">
        <v>92000</v>
      </c>
      <c r="F29" s="187"/>
      <c r="G29" s="187"/>
      <c r="H29" s="187"/>
      <c r="I29" s="187" t="str">
        <f t="shared" si="4"/>
        <v>30：15人区分2</v>
      </c>
      <c r="J29" s="188">
        <v>92000</v>
      </c>
    </row>
    <row r="30" spans="1:10" ht="20.100000000000001" customHeight="1">
      <c r="A30" s="285"/>
      <c r="B30" s="283"/>
      <c r="C30" s="182" t="s">
        <v>289</v>
      </c>
      <c r="D30" s="183">
        <v>111000</v>
      </c>
      <c r="F30" s="187"/>
      <c r="G30" s="187"/>
      <c r="H30" s="187"/>
      <c r="I30" s="187" t="str">
        <f t="shared" si="4"/>
        <v>30：15人区分3</v>
      </c>
      <c r="J30" s="188">
        <v>111000</v>
      </c>
    </row>
    <row r="31" spans="1:10" ht="20.100000000000001" customHeight="1">
      <c r="A31" s="285"/>
      <c r="B31" s="283"/>
      <c r="C31" s="182" t="s">
        <v>291</v>
      </c>
      <c r="D31" s="183">
        <v>131000</v>
      </c>
      <c r="F31" s="187"/>
      <c r="G31" s="187"/>
      <c r="H31" s="187"/>
      <c r="I31" s="187" t="str">
        <f t="shared" si="4"/>
        <v>30：15人区分4</v>
      </c>
      <c r="J31" s="188">
        <v>131000</v>
      </c>
    </row>
    <row r="32" spans="1:10" ht="20.100000000000001" customHeight="1">
      <c r="A32" s="285"/>
      <c r="B32" s="283"/>
      <c r="C32" s="182" t="s">
        <v>292</v>
      </c>
      <c r="D32" s="183">
        <v>161000</v>
      </c>
      <c r="F32" s="187"/>
      <c r="G32" s="187"/>
      <c r="H32" s="187"/>
      <c r="I32" s="187" t="str">
        <f t="shared" si="4"/>
        <v>30：15人区分5</v>
      </c>
      <c r="J32" s="188">
        <v>161000</v>
      </c>
    </row>
    <row r="33" spans="1:10" ht="20.100000000000001" customHeight="1">
      <c r="A33" s="285"/>
      <c r="B33" s="283"/>
      <c r="C33" s="182" t="s">
        <v>293</v>
      </c>
      <c r="D33" s="183">
        <v>201000</v>
      </c>
      <c r="F33" s="187"/>
      <c r="G33" s="187"/>
      <c r="H33" s="187"/>
      <c r="I33" s="187" t="str">
        <f t="shared" si="4"/>
        <v>30：15人区分6</v>
      </c>
      <c r="J33" s="188">
        <v>201000</v>
      </c>
    </row>
    <row r="34" spans="1:10" ht="20.100000000000001" customHeight="1">
      <c r="A34" s="285"/>
      <c r="B34" s="283" t="s">
        <v>290</v>
      </c>
      <c r="C34" s="182" t="s">
        <v>285</v>
      </c>
      <c r="D34" s="183">
        <v>69000</v>
      </c>
      <c r="F34" s="187"/>
      <c r="G34" s="187"/>
      <c r="H34" s="187"/>
      <c r="I34" s="187" t="str">
        <f t="shared" ref="I34:I39" si="5">$A$22&amp;$B$34&amp;C34</f>
        <v>30：16人区分1、非該当</v>
      </c>
      <c r="J34" s="188">
        <v>69000</v>
      </c>
    </row>
    <row r="35" spans="1:10" ht="20.100000000000001" customHeight="1">
      <c r="A35" s="285"/>
      <c r="B35" s="283"/>
      <c r="C35" s="182" t="s">
        <v>286</v>
      </c>
      <c r="D35" s="183">
        <v>82000</v>
      </c>
      <c r="F35" s="187"/>
      <c r="G35" s="187"/>
      <c r="H35" s="187"/>
      <c r="I35" s="187" t="str">
        <f t="shared" si="5"/>
        <v>30：16人区分2</v>
      </c>
      <c r="J35" s="188">
        <v>82000</v>
      </c>
    </row>
    <row r="36" spans="1:10" ht="20.100000000000001" customHeight="1">
      <c r="A36" s="285"/>
      <c r="B36" s="283"/>
      <c r="C36" s="182" t="s">
        <v>289</v>
      </c>
      <c r="D36" s="183">
        <v>104000</v>
      </c>
      <c r="F36" s="187"/>
      <c r="G36" s="187"/>
      <c r="H36" s="187"/>
      <c r="I36" s="187" t="str">
        <f t="shared" si="5"/>
        <v>30：16人区分3</v>
      </c>
      <c r="J36" s="188">
        <v>104000</v>
      </c>
    </row>
    <row r="37" spans="1:10" ht="20.100000000000001" customHeight="1">
      <c r="A37" s="285"/>
      <c r="B37" s="283"/>
      <c r="C37" s="182" t="s">
        <v>291</v>
      </c>
      <c r="D37" s="183">
        <v>124000</v>
      </c>
      <c r="F37" s="187"/>
      <c r="G37" s="187"/>
      <c r="H37" s="187"/>
      <c r="I37" s="187" t="str">
        <f t="shared" si="5"/>
        <v>30：16人区分4</v>
      </c>
      <c r="J37" s="188">
        <v>124000</v>
      </c>
    </row>
    <row r="38" spans="1:10" ht="20.100000000000001" customHeight="1">
      <c r="A38" s="285"/>
      <c r="B38" s="283"/>
      <c r="C38" s="182" t="s">
        <v>292</v>
      </c>
      <c r="D38" s="183">
        <v>154000</v>
      </c>
      <c r="F38" s="187"/>
      <c r="G38" s="187"/>
      <c r="H38" s="187"/>
      <c r="I38" s="187" t="str">
        <f t="shared" si="5"/>
        <v>30：16人区分5</v>
      </c>
      <c r="J38" s="188">
        <v>154000</v>
      </c>
    </row>
    <row r="39" spans="1:10" ht="20.100000000000001" customHeight="1">
      <c r="A39" s="285"/>
      <c r="B39" s="283"/>
      <c r="C39" s="182" t="s">
        <v>293</v>
      </c>
      <c r="D39" s="183">
        <v>196000</v>
      </c>
      <c r="F39" s="187"/>
      <c r="G39" s="187"/>
      <c r="H39" s="187"/>
      <c r="I39" s="187" t="str">
        <f t="shared" si="5"/>
        <v>30：16人区分6</v>
      </c>
      <c r="J39" s="188">
        <v>196000</v>
      </c>
    </row>
    <row r="40" spans="1:10" ht="20.100000000000001" customHeight="1">
      <c r="A40" s="282" t="s">
        <v>83</v>
      </c>
      <c r="B40" s="283" t="s">
        <v>284</v>
      </c>
      <c r="C40" s="182" t="s">
        <v>285</v>
      </c>
      <c r="D40" s="183">
        <v>85000</v>
      </c>
      <c r="F40" s="187"/>
      <c r="G40" s="187"/>
      <c r="H40" s="187"/>
      <c r="I40" s="187" t="str">
        <f t="shared" ref="I40:I45" si="6">$A$40&amp;$B$40&amp;C40</f>
        <v>加算なし4人以下区分1、非該当</v>
      </c>
      <c r="J40" s="188">
        <v>85000</v>
      </c>
    </row>
    <row r="41" spans="1:10" ht="20.100000000000001" customHeight="1">
      <c r="A41" s="282"/>
      <c r="B41" s="283"/>
      <c r="C41" s="182" t="s">
        <v>286</v>
      </c>
      <c r="D41" s="183">
        <v>97000</v>
      </c>
      <c r="F41" s="187"/>
      <c r="G41" s="187"/>
      <c r="H41" s="187"/>
      <c r="I41" s="187" t="str">
        <f t="shared" si="6"/>
        <v>加算なし4人以下区分2</v>
      </c>
      <c r="J41" s="188">
        <v>97000</v>
      </c>
    </row>
    <row r="42" spans="1:10" ht="20.100000000000001" customHeight="1">
      <c r="A42" s="282"/>
      <c r="B42" s="283"/>
      <c r="C42" s="182" t="s">
        <v>289</v>
      </c>
      <c r="D42" s="183">
        <v>102000</v>
      </c>
      <c r="F42" s="187"/>
      <c r="G42" s="187"/>
      <c r="H42" s="187"/>
      <c r="I42" s="187" t="str">
        <f t="shared" si="6"/>
        <v>加算なし4人以下区分3</v>
      </c>
      <c r="J42" s="188">
        <v>102000</v>
      </c>
    </row>
    <row r="43" spans="1:10" ht="20.100000000000001" customHeight="1">
      <c r="A43" s="282"/>
      <c r="B43" s="283"/>
      <c r="C43" s="182" t="s">
        <v>291</v>
      </c>
      <c r="D43" s="183">
        <v>126000</v>
      </c>
      <c r="F43" s="187"/>
      <c r="G43" s="187"/>
      <c r="H43" s="187"/>
      <c r="I43" s="187" t="str">
        <f t="shared" si="6"/>
        <v>加算なし4人以下区分4</v>
      </c>
      <c r="J43" s="188">
        <v>126000</v>
      </c>
    </row>
    <row r="44" spans="1:10" ht="20.100000000000001" customHeight="1">
      <c r="A44" s="282"/>
      <c r="B44" s="283"/>
      <c r="C44" s="182" t="s">
        <v>292</v>
      </c>
      <c r="D44" s="183">
        <v>162000</v>
      </c>
      <c r="F44" s="187"/>
      <c r="G44" s="187"/>
      <c r="H44" s="187"/>
      <c r="I44" s="187" t="str">
        <f t="shared" si="6"/>
        <v>加算なし4人以下区分5</v>
      </c>
      <c r="J44" s="188">
        <v>162000</v>
      </c>
    </row>
    <row r="45" spans="1:10" ht="20.100000000000001" customHeight="1">
      <c r="A45" s="282"/>
      <c r="B45" s="283"/>
      <c r="C45" s="182" t="s">
        <v>293</v>
      </c>
      <c r="D45" s="183">
        <v>203000</v>
      </c>
      <c r="F45" s="187"/>
      <c r="G45" s="187"/>
      <c r="H45" s="187"/>
      <c r="I45" s="187" t="str">
        <f t="shared" si="6"/>
        <v>加算なし4人以下区分6</v>
      </c>
      <c r="J45" s="188">
        <v>203000</v>
      </c>
    </row>
    <row r="46" spans="1:10" ht="20.100000000000001" customHeight="1">
      <c r="A46" s="282"/>
      <c r="B46" s="283" t="s">
        <v>288</v>
      </c>
      <c r="C46" s="182" t="s">
        <v>285</v>
      </c>
      <c r="D46" s="183">
        <v>70000</v>
      </c>
      <c r="F46" s="187"/>
      <c r="G46" s="187"/>
      <c r="H46" s="187"/>
      <c r="I46" s="187" t="str">
        <f t="shared" ref="I46:I51" si="7">$A$40&amp;$B$46&amp;C46</f>
        <v>加算なし5人区分1、非該当</v>
      </c>
      <c r="J46" s="188">
        <v>70000</v>
      </c>
    </row>
    <row r="47" spans="1:10" ht="20.100000000000001" customHeight="1">
      <c r="A47" s="282"/>
      <c r="B47" s="283"/>
      <c r="C47" s="182" t="s">
        <v>286</v>
      </c>
      <c r="D47" s="183">
        <v>82000</v>
      </c>
      <c r="F47" s="187"/>
      <c r="G47" s="187"/>
      <c r="H47" s="187"/>
      <c r="I47" s="187" t="str">
        <f t="shared" si="7"/>
        <v>加算なし5人区分2</v>
      </c>
      <c r="J47" s="188">
        <v>82000</v>
      </c>
    </row>
    <row r="48" spans="1:10" ht="20.100000000000001" customHeight="1">
      <c r="A48" s="282"/>
      <c r="B48" s="283"/>
      <c r="C48" s="182" t="s">
        <v>289</v>
      </c>
      <c r="D48" s="183">
        <v>101000</v>
      </c>
      <c r="F48" s="187"/>
      <c r="G48" s="187"/>
      <c r="H48" s="187"/>
      <c r="I48" s="187" t="str">
        <f t="shared" si="7"/>
        <v>加算なし5人区分3</v>
      </c>
      <c r="J48" s="188">
        <v>101000</v>
      </c>
    </row>
    <row r="49" spans="1:10" ht="20.100000000000001" customHeight="1">
      <c r="A49" s="282"/>
      <c r="B49" s="283"/>
      <c r="C49" s="182" t="s">
        <v>291</v>
      </c>
      <c r="D49" s="183">
        <v>121000</v>
      </c>
      <c r="F49" s="187"/>
      <c r="G49" s="187"/>
      <c r="H49" s="187"/>
      <c r="I49" s="187" t="str">
        <f t="shared" si="7"/>
        <v>加算なし5人区分4</v>
      </c>
      <c r="J49" s="188">
        <v>121000</v>
      </c>
    </row>
    <row r="50" spans="1:10" ht="20.100000000000001" customHeight="1">
      <c r="A50" s="282"/>
      <c r="B50" s="283"/>
      <c r="C50" s="182" t="s">
        <v>292</v>
      </c>
      <c r="D50" s="183">
        <v>151000</v>
      </c>
      <c r="F50" s="187"/>
      <c r="G50" s="187"/>
      <c r="H50" s="187"/>
      <c r="I50" s="187" t="str">
        <f t="shared" si="7"/>
        <v>加算なし5人区分5</v>
      </c>
      <c r="J50" s="188">
        <v>151000</v>
      </c>
    </row>
    <row r="51" spans="1:10" ht="20.100000000000001" customHeight="1">
      <c r="A51" s="282"/>
      <c r="B51" s="283"/>
      <c r="C51" s="182" t="s">
        <v>293</v>
      </c>
      <c r="D51" s="183">
        <v>191000</v>
      </c>
      <c r="F51" s="187"/>
      <c r="G51" s="187"/>
      <c r="H51" s="187"/>
      <c r="I51" s="187" t="str">
        <f t="shared" si="7"/>
        <v>加算なし5人区分6</v>
      </c>
      <c r="J51" s="188">
        <v>191000</v>
      </c>
    </row>
    <row r="52" spans="1:10" ht="20.100000000000001" customHeight="1">
      <c r="A52" s="282"/>
      <c r="B52" s="283" t="s">
        <v>290</v>
      </c>
      <c r="C52" s="182" t="s">
        <v>285</v>
      </c>
      <c r="D52" s="183">
        <v>60000</v>
      </c>
      <c r="F52" s="187"/>
      <c r="G52" s="187"/>
      <c r="H52" s="187"/>
      <c r="I52" s="187" t="str">
        <f t="shared" ref="I52:I57" si="8">$A$40&amp;$B$52&amp;C52</f>
        <v>加算なし6人区分1、非該当</v>
      </c>
      <c r="J52" s="188">
        <v>60000</v>
      </c>
    </row>
    <row r="53" spans="1:10" ht="20.100000000000001" customHeight="1">
      <c r="A53" s="282"/>
      <c r="B53" s="283"/>
      <c r="C53" s="182" t="s">
        <v>286</v>
      </c>
      <c r="D53" s="183">
        <v>72000</v>
      </c>
      <c r="F53" s="187"/>
      <c r="G53" s="187"/>
      <c r="H53" s="187"/>
      <c r="I53" s="187" t="str">
        <f t="shared" si="8"/>
        <v>加算なし6人区分2</v>
      </c>
      <c r="J53" s="188">
        <v>72000</v>
      </c>
    </row>
    <row r="54" spans="1:10" ht="20.100000000000001" customHeight="1">
      <c r="A54" s="282"/>
      <c r="B54" s="283"/>
      <c r="C54" s="182" t="s">
        <v>289</v>
      </c>
      <c r="D54" s="183">
        <v>94000</v>
      </c>
      <c r="F54" s="187"/>
      <c r="G54" s="187"/>
      <c r="H54" s="187"/>
      <c r="I54" s="187" t="str">
        <f t="shared" si="8"/>
        <v>加算なし6人区分3</v>
      </c>
      <c r="J54" s="188">
        <v>94000</v>
      </c>
    </row>
    <row r="55" spans="1:10" ht="20.100000000000001" customHeight="1">
      <c r="A55" s="282"/>
      <c r="B55" s="283"/>
      <c r="C55" s="182" t="s">
        <v>291</v>
      </c>
      <c r="D55" s="183">
        <v>114000</v>
      </c>
      <c r="F55" s="187"/>
      <c r="G55" s="187"/>
      <c r="H55" s="187"/>
      <c r="I55" s="187" t="str">
        <f t="shared" si="8"/>
        <v>加算なし6人区分4</v>
      </c>
      <c r="J55" s="188">
        <v>114000</v>
      </c>
    </row>
    <row r="56" spans="1:10" ht="20.100000000000001" customHeight="1">
      <c r="A56" s="282"/>
      <c r="B56" s="283"/>
      <c r="C56" s="182" t="s">
        <v>292</v>
      </c>
      <c r="D56" s="183">
        <v>144000</v>
      </c>
      <c r="F56" s="187"/>
      <c r="G56" s="187"/>
      <c r="H56" s="187"/>
      <c r="I56" s="187" t="str">
        <f t="shared" si="8"/>
        <v>加算なし6人区分5</v>
      </c>
      <c r="J56" s="188">
        <v>144000</v>
      </c>
    </row>
    <row r="57" spans="1:10" ht="20.100000000000001" customHeight="1">
      <c r="A57" s="282"/>
      <c r="B57" s="283"/>
      <c r="C57" s="182" t="s">
        <v>293</v>
      </c>
      <c r="D57" s="183">
        <v>186000</v>
      </c>
      <c r="F57" s="187"/>
      <c r="G57" s="187"/>
      <c r="H57" s="187"/>
      <c r="I57" s="187" t="str">
        <f t="shared" si="8"/>
        <v>加算なし6人区分6</v>
      </c>
      <c r="J57" s="188">
        <v>186000</v>
      </c>
    </row>
    <row r="58" spans="1:10">
      <c r="A58" s="55"/>
    </row>
    <row r="59" spans="1:10">
      <c r="A59" s="190" t="s">
        <v>294</v>
      </c>
    </row>
  </sheetData>
  <sheetProtection algorithmName="SHA-512" hashValue="qY73ZqHsNM6w15Tq5vTIf+hLGTBwCwVmg8XKPHZJWjJyn7BVHMEgPWcl+j5NFGDHp9irBOpu/sIIaZ6+RiHNhg==" saltValue="6IvF8add13lSlGEP3AJLmw==" spinCount="100000" sheet="1" objects="1" scenarios="1"/>
  <mergeCells count="17">
    <mergeCell ref="A1:B1"/>
    <mergeCell ref="A2:A3"/>
    <mergeCell ref="B2:B3"/>
    <mergeCell ref="C2:C3"/>
    <mergeCell ref="F3:J3"/>
    <mergeCell ref="A40:A57"/>
    <mergeCell ref="B40:B45"/>
    <mergeCell ref="B46:B51"/>
    <mergeCell ref="B52:B57"/>
    <mergeCell ref="A4:A21"/>
    <mergeCell ref="B4:B9"/>
    <mergeCell ref="B10:B15"/>
    <mergeCell ref="B16:B21"/>
    <mergeCell ref="A22:A39"/>
    <mergeCell ref="B22:B27"/>
    <mergeCell ref="B28:B33"/>
    <mergeCell ref="B34:B39"/>
  </mergeCells>
  <phoneticPr fontId="43"/>
  <pageMargins left="0.7" right="0.7" top="0.75" bottom="0.75" header="0.51180555555555496" footer="0.51180555555555496"/>
  <pageSetup paperSize="9" firstPageNumber="0" orientation="portrait" verticalDpi="0" r:id="rId1"/>
  <rowBreaks count="1" manualBreakCount="1">
    <brk id="39" max="16383" man="1"/>
  </rowBreaks>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MK44"/>
  <sheetViews>
    <sheetView tabSelected="1" topLeftCell="B1" zoomScale="85" zoomScaleNormal="85" zoomScalePageLayoutView="60" workbookViewId="0">
      <selection activeCell="AU3" sqref="AU3"/>
    </sheetView>
  </sheetViews>
  <sheetFormatPr defaultRowHeight="13.5"/>
  <cols>
    <col min="1" max="1" width="13" style="9"/>
    <col min="2" max="2" width="20.875" style="9"/>
    <col min="3" max="3" width="6.375" style="9"/>
    <col min="4" max="4" width="6.75" style="9"/>
    <col min="5" max="5" width="6.25" style="10"/>
    <col min="6" max="6" width="4.875" style="9"/>
    <col min="7" max="8" width="2.75" style="9"/>
    <col min="9" max="10" width="5.5" style="9"/>
    <col min="11" max="12" width="2.75" style="9"/>
    <col min="13" max="14" width="5.5" style="9"/>
    <col min="15" max="21" width="9" style="9" hidden="1" customWidth="1"/>
    <col min="22" max="22" width="9" style="11" hidden="1" customWidth="1"/>
    <col min="23" max="45" width="9" style="9" hidden="1" customWidth="1"/>
    <col min="46" max="1025" width="9" style="9"/>
  </cols>
  <sheetData>
    <row r="1" spans="1:45" ht="26.25" customHeight="1">
      <c r="A1" s="206" t="s">
        <v>24</v>
      </c>
      <c r="B1" s="206"/>
      <c r="C1" s="206"/>
      <c r="D1" s="206"/>
      <c r="E1" s="206"/>
      <c r="F1" s="206"/>
      <c r="G1" s="206"/>
      <c r="H1" s="206"/>
      <c r="I1" s="206"/>
      <c r="J1" s="206"/>
      <c r="K1" s="206"/>
      <c r="L1" s="206"/>
      <c r="M1" s="206"/>
      <c r="N1" s="206"/>
      <c r="O1" s="12"/>
      <c r="P1" s="12"/>
      <c r="Q1"/>
      <c r="R1" s="207" t="s">
        <v>25</v>
      </c>
      <c r="S1" s="207"/>
      <c r="T1" s="207"/>
      <c r="V1"/>
      <c r="W1"/>
      <c r="X1"/>
      <c r="Y1"/>
      <c r="Z1"/>
      <c r="AA1"/>
      <c r="AB1"/>
      <c r="AC1"/>
      <c r="AD1"/>
      <c r="AF1"/>
      <c r="AG1"/>
      <c r="AH1"/>
      <c r="AI1"/>
      <c r="AJ1"/>
      <c r="AK1"/>
      <c r="AL1"/>
      <c r="AM1"/>
      <c r="AN1"/>
      <c r="AO1"/>
      <c r="AP1"/>
      <c r="AQ1"/>
      <c r="AR1"/>
      <c r="AS1"/>
    </row>
    <row r="2" spans="1:45" ht="26.25" customHeight="1">
      <c r="A2" s="13" t="s">
        <v>26</v>
      </c>
      <c r="B2" s="14"/>
      <c r="C2" s="14"/>
      <c r="D2" s="14"/>
      <c r="E2" s="208" t="s">
        <v>27</v>
      </c>
      <c r="F2" s="208"/>
      <c r="G2" s="14"/>
      <c r="H2" s="14"/>
      <c r="I2" s="14"/>
      <c r="J2" s="14"/>
      <c r="K2" s="14"/>
      <c r="L2" s="14"/>
      <c r="M2" s="14"/>
      <c r="N2" s="14"/>
      <c r="O2" s="14"/>
      <c r="P2" s="14"/>
      <c r="Q2"/>
      <c r="R2" s="15" t="s">
        <v>28</v>
      </c>
      <c r="S2" s="16">
        <v>7</v>
      </c>
      <c r="T2" s="17" t="s">
        <v>29</v>
      </c>
      <c r="V2"/>
      <c r="W2"/>
      <c r="X2"/>
      <c r="Y2"/>
      <c r="Z2"/>
      <c r="AA2"/>
      <c r="AB2"/>
      <c r="AC2"/>
      <c r="AD2"/>
      <c r="AF2"/>
      <c r="AG2"/>
      <c r="AH2"/>
      <c r="AI2"/>
      <c r="AJ2"/>
      <c r="AK2"/>
      <c r="AL2"/>
      <c r="AM2"/>
      <c r="AN2"/>
      <c r="AO2"/>
      <c r="AP2"/>
      <c r="AQ2"/>
      <c r="AR2"/>
      <c r="AS2"/>
    </row>
    <row r="3" spans="1:45" ht="26.25" customHeight="1">
      <c r="A3" s="18" t="s">
        <v>30</v>
      </c>
      <c r="B3" s="209"/>
      <c r="C3" s="209"/>
      <c r="D3" s="14"/>
      <c r="E3" s="203" t="s">
        <v>31</v>
      </c>
      <c r="F3" s="203"/>
      <c r="G3" s="19"/>
      <c r="H3" s="19"/>
      <c r="I3" s="209"/>
      <c r="J3" s="209"/>
      <c r="K3" s="209"/>
      <c r="L3" s="209"/>
      <c r="M3" s="209"/>
      <c r="N3" s="209"/>
      <c r="O3" s="19"/>
      <c r="P3" s="19"/>
      <c r="Q3"/>
      <c r="R3"/>
      <c r="S3"/>
      <c r="V3"/>
      <c r="W3"/>
      <c r="X3"/>
      <c r="Y3"/>
      <c r="Z3"/>
      <c r="AA3"/>
      <c r="AB3"/>
      <c r="AC3"/>
      <c r="AD3"/>
      <c r="AF3"/>
      <c r="AG3"/>
      <c r="AH3"/>
      <c r="AI3"/>
      <c r="AJ3"/>
      <c r="AK3"/>
      <c r="AL3"/>
      <c r="AM3"/>
      <c r="AN3"/>
      <c r="AO3"/>
      <c r="AP3"/>
      <c r="AQ3"/>
      <c r="AR3"/>
      <c r="AS3"/>
    </row>
    <row r="4" spans="1:45" ht="26.25" customHeight="1">
      <c r="A4" s="18" t="s">
        <v>32</v>
      </c>
      <c r="B4" s="204"/>
      <c r="C4" s="204"/>
      <c r="D4" s="14"/>
      <c r="E4" s="203" t="s">
        <v>33</v>
      </c>
      <c r="F4" s="203"/>
      <c r="G4" s="19"/>
      <c r="H4" s="19"/>
      <c r="I4" s="204"/>
      <c r="J4" s="204"/>
      <c r="K4" s="204"/>
      <c r="L4" s="204"/>
      <c r="M4" s="204"/>
      <c r="N4" s="204"/>
      <c r="O4" s="19"/>
      <c r="P4" s="19"/>
      <c r="Q4"/>
      <c r="R4"/>
      <c r="S4"/>
      <c r="V4"/>
      <c r="W4"/>
      <c r="X4"/>
      <c r="Y4"/>
      <c r="Z4"/>
      <c r="AA4"/>
      <c r="AB4"/>
      <c r="AC4"/>
      <c r="AD4"/>
      <c r="AF4"/>
      <c r="AG4"/>
      <c r="AH4"/>
      <c r="AI4"/>
      <c r="AJ4"/>
      <c r="AK4"/>
      <c r="AL4"/>
      <c r="AM4"/>
      <c r="AN4"/>
      <c r="AO4"/>
      <c r="AP4"/>
      <c r="AQ4"/>
      <c r="AR4"/>
      <c r="AS4"/>
    </row>
    <row r="5" spans="1:45" ht="26.25" customHeight="1">
      <c r="A5" s="18" t="s">
        <v>34</v>
      </c>
      <c r="B5" s="204"/>
      <c r="C5" s="204"/>
      <c r="D5" s="14"/>
      <c r="E5" s="203" t="s">
        <v>35</v>
      </c>
      <c r="F5" s="203"/>
      <c r="G5" s="19"/>
      <c r="H5" s="19"/>
      <c r="I5" s="204"/>
      <c r="J5" s="204"/>
      <c r="K5" s="204"/>
      <c r="L5" s="204"/>
      <c r="M5" s="204"/>
      <c r="N5" s="204"/>
      <c r="O5" s="19"/>
      <c r="P5" s="19"/>
      <c r="Q5"/>
      <c r="R5"/>
      <c r="S5"/>
      <c r="V5"/>
      <c r="W5"/>
      <c r="X5"/>
      <c r="Y5"/>
      <c r="Z5"/>
      <c r="AA5"/>
      <c r="AB5"/>
      <c r="AC5"/>
      <c r="AD5"/>
      <c r="AF5"/>
      <c r="AG5"/>
      <c r="AH5"/>
      <c r="AI5"/>
      <c r="AJ5"/>
      <c r="AK5"/>
      <c r="AL5"/>
      <c r="AM5"/>
      <c r="AN5"/>
      <c r="AO5"/>
      <c r="AP5"/>
      <c r="AQ5"/>
      <c r="AR5"/>
      <c r="AS5"/>
    </row>
    <row r="6" spans="1:45" ht="26.25" customHeight="1">
      <c r="A6" s="18" t="s">
        <v>36</v>
      </c>
      <c r="B6" s="204"/>
      <c r="C6" s="204"/>
      <c r="D6" s="14"/>
      <c r="E6" s="203" t="s">
        <v>37</v>
      </c>
      <c r="F6" s="203"/>
      <c r="G6" s="19"/>
      <c r="H6" s="19"/>
      <c r="I6" s="204"/>
      <c r="J6" s="204"/>
      <c r="K6" s="204"/>
      <c r="L6" s="204"/>
      <c r="M6" s="204"/>
      <c r="N6" s="204"/>
      <c r="O6" s="19"/>
      <c r="P6" s="19"/>
      <c r="Q6"/>
      <c r="R6"/>
      <c r="S6"/>
      <c r="V6"/>
      <c r="W6"/>
      <c r="X6"/>
      <c r="Y6"/>
      <c r="Z6"/>
      <c r="AA6"/>
      <c r="AB6"/>
      <c r="AC6"/>
      <c r="AD6"/>
      <c r="AF6"/>
      <c r="AG6"/>
      <c r="AH6"/>
      <c r="AI6"/>
      <c r="AJ6"/>
      <c r="AK6"/>
      <c r="AL6"/>
      <c r="AM6"/>
      <c r="AN6"/>
      <c r="AO6"/>
      <c r="AP6"/>
      <c r="AQ6"/>
      <c r="AR6"/>
      <c r="AS6"/>
    </row>
    <row r="7" spans="1:45" ht="26.25" customHeight="1">
      <c r="A7" s="18" t="s">
        <v>38</v>
      </c>
      <c r="B7" s="204"/>
      <c r="C7" s="204"/>
      <c r="D7" s="14"/>
      <c r="E7" s="203" t="s">
        <v>39</v>
      </c>
      <c r="F7" s="203"/>
      <c r="G7" s="19"/>
      <c r="H7" s="19"/>
      <c r="I7" s="204"/>
      <c r="J7" s="204"/>
      <c r="K7" s="204"/>
      <c r="L7" s="204"/>
      <c r="M7" s="204"/>
      <c r="N7" s="204"/>
      <c r="O7" s="19"/>
      <c r="P7" s="19"/>
      <c r="Q7"/>
      <c r="R7"/>
      <c r="S7"/>
      <c r="V7"/>
      <c r="W7"/>
      <c r="X7"/>
      <c r="Y7"/>
      <c r="Z7"/>
      <c r="AA7"/>
      <c r="AB7"/>
      <c r="AC7"/>
      <c r="AD7"/>
      <c r="AF7"/>
      <c r="AG7"/>
      <c r="AH7"/>
      <c r="AI7"/>
      <c r="AJ7"/>
      <c r="AK7"/>
      <c r="AL7"/>
      <c r="AM7"/>
      <c r="AN7"/>
      <c r="AO7"/>
      <c r="AP7"/>
      <c r="AQ7"/>
      <c r="AR7"/>
      <c r="AS7"/>
    </row>
    <row r="8" spans="1:45" ht="26.25" customHeight="1">
      <c r="A8" s="20" t="s">
        <v>40</v>
      </c>
      <c r="B8" s="202"/>
      <c r="C8" s="202"/>
      <c r="D8" s="14"/>
      <c r="E8" s="203" t="s">
        <v>41</v>
      </c>
      <c r="F8" s="203"/>
      <c r="G8" s="19"/>
      <c r="H8" s="19"/>
      <c r="I8" s="204"/>
      <c r="J8" s="204"/>
      <c r="K8" s="204"/>
      <c r="L8" s="204"/>
      <c r="M8" s="204"/>
      <c r="N8" s="204"/>
      <c r="O8" s="19"/>
      <c r="P8" s="19"/>
      <c r="Q8"/>
      <c r="R8"/>
      <c r="S8"/>
      <c r="V8"/>
      <c r="W8"/>
      <c r="X8"/>
      <c r="Y8"/>
      <c r="Z8"/>
      <c r="AA8"/>
      <c r="AB8"/>
      <c r="AC8"/>
      <c r="AD8"/>
      <c r="AF8"/>
      <c r="AG8"/>
      <c r="AH8"/>
      <c r="AI8"/>
      <c r="AJ8"/>
      <c r="AK8"/>
      <c r="AL8"/>
      <c r="AM8"/>
      <c r="AN8"/>
      <c r="AO8"/>
      <c r="AP8"/>
      <c r="AQ8"/>
      <c r="AR8"/>
      <c r="AS8"/>
    </row>
    <row r="9" spans="1:45" ht="26.25" customHeight="1">
      <c r="A9" s="205" t="s">
        <v>42</v>
      </c>
      <c r="B9" s="205"/>
      <c r="C9" s="205"/>
      <c r="D9" s="205"/>
      <c r="E9" s="203" t="s">
        <v>43</v>
      </c>
      <c r="F9" s="203"/>
      <c r="G9" s="21"/>
      <c r="H9" s="21"/>
      <c r="I9" s="204"/>
      <c r="J9" s="204"/>
      <c r="K9" s="204"/>
      <c r="L9" s="204"/>
      <c r="M9" s="204"/>
      <c r="N9" s="204"/>
      <c r="O9" s="21"/>
      <c r="P9" s="21"/>
      <c r="Q9"/>
      <c r="R9"/>
      <c r="S9"/>
      <c r="V9"/>
      <c r="W9"/>
      <c r="X9"/>
      <c r="Y9"/>
      <c r="Z9"/>
      <c r="AA9"/>
      <c r="AB9"/>
      <c r="AC9"/>
      <c r="AD9"/>
      <c r="AF9"/>
      <c r="AG9"/>
      <c r="AH9"/>
      <c r="AI9"/>
      <c r="AJ9"/>
      <c r="AK9"/>
      <c r="AL9"/>
      <c r="AM9"/>
      <c r="AN9"/>
      <c r="AO9"/>
      <c r="AP9"/>
      <c r="AQ9"/>
      <c r="AR9"/>
      <c r="AS9"/>
    </row>
    <row r="10" spans="1:45" ht="26.25" customHeight="1">
      <c r="A10" s="22" t="s">
        <v>44</v>
      </c>
      <c r="B10" s="23"/>
      <c r="C10" s="21"/>
      <c r="D10" s="21"/>
      <c r="E10" s="24"/>
      <c r="F10" s="21"/>
      <c r="G10" s="21"/>
      <c r="H10" s="21"/>
      <c r="I10" s="21"/>
      <c r="J10" s="21"/>
      <c r="K10" s="21"/>
      <c r="L10" s="21"/>
      <c r="M10" s="21"/>
      <c r="N10" s="21"/>
      <c r="O10" s="21"/>
      <c r="P10" s="21"/>
      <c r="Q10"/>
      <c r="R10"/>
      <c r="S10"/>
      <c r="V10"/>
      <c r="W10"/>
      <c r="X10"/>
      <c r="Y10"/>
      <c r="Z10"/>
      <c r="AA10"/>
      <c r="AB10"/>
      <c r="AC10"/>
      <c r="AD10"/>
      <c r="AF10"/>
      <c r="AG10" s="25"/>
      <c r="AH10"/>
      <c r="AI10"/>
      <c r="AJ10"/>
      <c r="AK10"/>
      <c r="AL10"/>
      <c r="AM10"/>
      <c r="AN10"/>
      <c r="AO10"/>
      <c r="AP10"/>
      <c r="AQ10"/>
      <c r="AR10"/>
      <c r="AS10"/>
    </row>
    <row r="11" spans="1:45" s="9" customFormat="1" ht="27" customHeight="1">
      <c r="A11" s="196" t="s">
        <v>45</v>
      </c>
      <c r="B11" s="196" t="s">
        <v>46</v>
      </c>
      <c r="C11" s="196" t="s">
        <v>47</v>
      </c>
      <c r="D11" s="196"/>
      <c r="E11" s="196"/>
      <c r="F11" s="196"/>
      <c r="G11" s="197" t="s">
        <v>48</v>
      </c>
      <c r="H11" s="197"/>
      <c r="I11" s="197"/>
      <c r="J11" s="197"/>
      <c r="K11" s="197"/>
      <c r="L11" s="197"/>
      <c r="M11" s="197"/>
      <c r="N11" s="197"/>
      <c r="O11" s="26"/>
      <c r="P11" s="26"/>
      <c r="Q11" s="26"/>
      <c r="R11" s="26"/>
      <c r="S11" s="26"/>
      <c r="W11" s="27" t="s">
        <v>49</v>
      </c>
      <c r="X11" s="27" t="s">
        <v>50</v>
      </c>
      <c r="Y11" s="28" t="s">
        <v>51</v>
      </c>
      <c r="Z11"/>
      <c r="AA11" s="198" t="s">
        <v>52</v>
      </c>
      <c r="AB11"/>
      <c r="AC11" s="29" t="s">
        <v>53</v>
      </c>
      <c r="AD11"/>
      <c r="AF11"/>
      <c r="AG11"/>
      <c r="AH11"/>
      <c r="AI11"/>
      <c r="AJ11"/>
      <c r="AK11"/>
      <c r="AL11"/>
      <c r="AM11"/>
      <c r="AN11"/>
      <c r="AO11"/>
      <c r="AP11"/>
      <c r="AQ11"/>
      <c r="AR11"/>
      <c r="AS11"/>
    </row>
    <row r="12" spans="1:45" s="9" customFormat="1" ht="13.5" customHeight="1">
      <c r="A12" s="196"/>
      <c r="B12" s="196"/>
      <c r="C12" s="196" t="s">
        <v>54</v>
      </c>
      <c r="D12" s="196" t="s">
        <v>55</v>
      </c>
      <c r="E12" s="196" t="s">
        <v>56</v>
      </c>
      <c r="F12" s="196" t="s">
        <v>57</v>
      </c>
      <c r="G12" s="199" t="s">
        <v>58</v>
      </c>
      <c r="H12" s="199"/>
      <c r="I12" s="200" t="s">
        <v>59</v>
      </c>
      <c r="J12" s="200"/>
      <c r="K12" s="201" t="s">
        <v>60</v>
      </c>
      <c r="L12" s="201"/>
      <c r="M12" s="200" t="s">
        <v>61</v>
      </c>
      <c r="N12" s="200"/>
      <c r="O12" s="26"/>
      <c r="P12" s="26"/>
      <c r="Q12" s="26"/>
      <c r="R12" s="26"/>
      <c r="S12" s="26"/>
      <c r="W12"/>
      <c r="X12"/>
      <c r="Y12" s="28"/>
      <c r="Z12"/>
      <c r="AA12" s="198"/>
      <c r="AB12"/>
      <c r="AC12" s="29"/>
      <c r="AD12"/>
      <c r="AF12"/>
      <c r="AG12"/>
      <c r="AH12"/>
      <c r="AI12"/>
      <c r="AJ12"/>
      <c r="AK12"/>
      <c r="AL12"/>
      <c r="AM12"/>
      <c r="AN12"/>
      <c r="AO12"/>
      <c r="AP12"/>
      <c r="AQ12"/>
      <c r="AR12"/>
      <c r="AS12"/>
    </row>
    <row r="13" spans="1:45" s="9" customFormat="1" ht="97.5">
      <c r="A13" s="196"/>
      <c r="B13" s="196"/>
      <c r="C13" s="196"/>
      <c r="D13" s="196"/>
      <c r="E13" s="196"/>
      <c r="F13" s="196"/>
      <c r="G13" s="30" t="s">
        <v>62</v>
      </c>
      <c r="H13" s="30" t="s">
        <v>63</v>
      </c>
      <c r="I13" s="200"/>
      <c r="J13" s="200"/>
      <c r="K13" s="31" t="s">
        <v>64</v>
      </c>
      <c r="L13" s="32" t="s">
        <v>65</v>
      </c>
      <c r="M13" s="200"/>
      <c r="N13" s="200"/>
      <c r="O13" s="33" t="s">
        <v>66</v>
      </c>
      <c r="P13" s="24"/>
      <c r="Q13" s="24"/>
      <c r="R13" s="24"/>
      <c r="S13" s="24"/>
      <c r="W13"/>
      <c r="X13"/>
      <c r="Y13" s="11"/>
      <c r="Z13"/>
      <c r="AA13" s="198"/>
      <c r="AB13"/>
      <c r="AC13"/>
      <c r="AD13"/>
      <c r="AF13" s="34" t="s">
        <v>67</v>
      </c>
      <c r="AG13" s="35" t="s">
        <v>68</v>
      </c>
      <c r="AH13" s="35" t="s">
        <v>69</v>
      </c>
      <c r="AI13" s="10"/>
      <c r="AJ13" s="36" t="s">
        <v>70</v>
      </c>
      <c r="AK13" s="35" t="s">
        <v>71</v>
      </c>
      <c r="AL13" s="35" t="s">
        <v>72</v>
      </c>
      <c r="AM13" s="10"/>
      <c r="AN13" s="36" t="s">
        <v>70</v>
      </c>
      <c r="AO13" s="10"/>
      <c r="AP13" s="37" t="s">
        <v>73</v>
      </c>
      <c r="AQ13" s="37" t="s">
        <v>74</v>
      </c>
      <c r="AR13" s="37" t="s">
        <v>75</v>
      </c>
      <c r="AS13" s="37" t="s">
        <v>76</v>
      </c>
    </row>
    <row r="14" spans="1:45" ht="26.25" customHeight="1">
      <c r="A14" s="38"/>
      <c r="B14" s="39"/>
      <c r="C14" s="40"/>
      <c r="D14" s="41"/>
      <c r="E14" s="42"/>
      <c r="F14" s="43"/>
      <c r="G14" s="44"/>
      <c r="H14" s="45"/>
      <c r="I14" s="46"/>
      <c r="J14" s="47"/>
      <c r="K14" s="48"/>
      <c r="L14" s="48"/>
      <c r="M14" s="46"/>
      <c r="N14" s="47"/>
      <c r="O14" s="49" t="str">
        <f>IF(A14="","",VLOOKUP(D14,$Y$14:$Z$16,2,0)&amp;VLOOKUP(E14,$AA$14:$AB$16,2,0)&amp;VLOOKUP(F14,$AC$14:$AD$20,2,0))</f>
        <v/>
      </c>
      <c r="P14" s="49"/>
      <c r="Q14" s="49"/>
      <c r="R14" s="49"/>
      <c r="S14" s="49"/>
      <c r="V14" s="9" t="s">
        <v>77</v>
      </c>
      <c r="W14" s="9">
        <v>4</v>
      </c>
      <c r="X14" s="9">
        <v>1</v>
      </c>
      <c r="Y14" s="11" t="s">
        <v>78</v>
      </c>
      <c r="Z14" s="9">
        <v>1</v>
      </c>
      <c r="AA14" s="27" t="s">
        <v>79</v>
      </c>
      <c r="AB14" s="9">
        <v>1</v>
      </c>
      <c r="AC14" s="27" t="s">
        <v>80</v>
      </c>
      <c r="AD14" s="9">
        <v>1</v>
      </c>
      <c r="AF14" s="50">
        <f>$S$2+2018</f>
        <v>2025</v>
      </c>
      <c r="AG14" s="25">
        <f t="shared" ref="AG14:AG33" si="0">DATE($AF$14,4,1)</f>
        <v>45748</v>
      </c>
      <c r="AH14" s="25">
        <f t="shared" ref="AH14:AH33" si="1">IF(I14="",AG14,DATE(IF(I14&gt;3,$AF$14,$AF$17),I14,J14))</f>
        <v>45748</v>
      </c>
      <c r="AI14" s="9">
        <f t="shared" ref="AI14:AI33" si="2">DAY(EOMONTH(AH14,0))</f>
        <v>30</v>
      </c>
      <c r="AJ14" s="51">
        <f t="shared" ref="AJ14:AJ33" si="3">IF(J14="",1,IF(J14=1,ROUNDDOWN((AI14-J14+1)/AI14,2),ROUNDDOWN((AI14-J14+1)/AI14,2)))</f>
        <v>1</v>
      </c>
      <c r="AK14" s="25">
        <f t="shared" ref="AK14:AK33" si="4">DATE($AF$17,3,31)</f>
        <v>46112</v>
      </c>
      <c r="AL14" s="25">
        <f t="shared" ref="AL14:AL33" si="5">IF(M14="",AK14,DATE(IF(M14&gt;3,$AF$14,$AF$17),M14,N14))</f>
        <v>46112</v>
      </c>
      <c r="AM14" s="9">
        <f t="shared" ref="AM14:AM33" si="6">DAY(EOMONTH(AL14,0))</f>
        <v>31</v>
      </c>
      <c r="AN14" s="51">
        <f t="shared" ref="AN14:AN33" si="7">IF(N14="",1,ROUNDDOWN(N14/AM14,2))</f>
        <v>1</v>
      </c>
      <c r="AP14" s="52">
        <f t="shared" ref="AP14:AP33" si="8">IF(G14="○",AJ14,IF(H14="○",IF(J14=1,1,AJ14),1))</f>
        <v>1</v>
      </c>
      <c r="AQ14" s="53">
        <f t="shared" ref="AQ14:AQ33" si="9">IF(M14="",12,IF(M14&gt;3,M14-3,M14+9))-IF(I14="",1,IF(I14&gt;3,I14-3,I14+9))-1</f>
        <v>10</v>
      </c>
      <c r="AR14" s="53">
        <f t="shared" ref="AR14:AR33" si="10">IF(K14="○",AN14,IF(L14="○",IF(N14=1,1,AN14),1))</f>
        <v>1</v>
      </c>
      <c r="AS14" s="53">
        <f t="shared" ref="AS14:AS33" si="11">AP14+AQ14+AR14</f>
        <v>12</v>
      </c>
    </row>
    <row r="15" spans="1:45" s="9" customFormat="1" ht="26.25" customHeight="1">
      <c r="A15" s="38"/>
      <c r="B15" s="39"/>
      <c r="C15" s="40"/>
      <c r="D15" s="41"/>
      <c r="E15" s="42"/>
      <c r="F15" s="43"/>
      <c r="G15" s="44"/>
      <c r="H15" s="45"/>
      <c r="I15" s="46"/>
      <c r="J15" s="47"/>
      <c r="K15" s="48"/>
      <c r="L15" s="48"/>
      <c r="M15" s="46"/>
      <c r="N15" s="47"/>
      <c r="O15" s="49" t="str">
        <f>IF(A15="","",VLOOKUP(D15,$Y$14:$Z$16,2,0)&amp;VLOOKUP(E15,$AA$14:$AB$16,2,0)&amp;VLOOKUP(F15,$AC$14:$AD$20,2,0))</f>
        <v/>
      </c>
      <c r="P15" s="49"/>
      <c r="Q15" s="49"/>
      <c r="R15" s="49"/>
      <c r="S15" s="49"/>
      <c r="W15" s="9">
        <v>5</v>
      </c>
      <c r="X15" s="9">
        <v>2</v>
      </c>
      <c r="Y15" s="11" t="s">
        <v>81</v>
      </c>
      <c r="Z15" s="9">
        <v>2</v>
      </c>
      <c r="AA15" s="27" t="s">
        <v>82</v>
      </c>
      <c r="AB15" s="9">
        <v>2</v>
      </c>
      <c r="AC15" s="9">
        <v>1</v>
      </c>
      <c r="AD15" s="9">
        <v>1</v>
      </c>
      <c r="AF15"/>
      <c r="AG15" s="25">
        <f t="shared" si="0"/>
        <v>45748</v>
      </c>
      <c r="AH15" s="25">
        <f t="shared" si="1"/>
        <v>45748</v>
      </c>
      <c r="AI15" s="9">
        <f t="shared" si="2"/>
        <v>30</v>
      </c>
      <c r="AJ15" s="51">
        <f t="shared" si="3"/>
        <v>1</v>
      </c>
      <c r="AK15" s="25">
        <f t="shared" si="4"/>
        <v>46112</v>
      </c>
      <c r="AL15" s="25">
        <f t="shared" si="5"/>
        <v>46112</v>
      </c>
      <c r="AM15" s="9">
        <f t="shared" si="6"/>
        <v>31</v>
      </c>
      <c r="AN15" s="51">
        <f t="shared" si="7"/>
        <v>1</v>
      </c>
      <c r="AP15" s="52">
        <f t="shared" si="8"/>
        <v>1</v>
      </c>
      <c r="AQ15" s="53">
        <f t="shared" si="9"/>
        <v>10</v>
      </c>
      <c r="AR15" s="53">
        <f t="shared" si="10"/>
        <v>1</v>
      </c>
      <c r="AS15" s="53">
        <f t="shared" si="11"/>
        <v>12</v>
      </c>
    </row>
    <row r="16" spans="1:45" s="9" customFormat="1" ht="26.25" customHeight="1">
      <c r="A16" s="38"/>
      <c r="B16" s="39"/>
      <c r="C16" s="40"/>
      <c r="D16" s="41"/>
      <c r="E16" s="42"/>
      <c r="F16" s="43"/>
      <c r="G16" s="44"/>
      <c r="H16" s="45"/>
      <c r="I16" s="46"/>
      <c r="J16" s="47"/>
      <c r="K16" s="48"/>
      <c r="L16" s="48"/>
      <c r="M16" s="46"/>
      <c r="N16" s="47"/>
      <c r="O16" s="49" t="str">
        <f>IF(A16="","",VLOOKUP(D16,$Y$14:$Z$16,2,0)&amp;VLOOKUP(E16,$AA$14:$AB$16,2,0)&amp;VLOOKUP(F16,$AC$14:$AD$20,2,0))</f>
        <v/>
      </c>
      <c r="P16" s="49"/>
      <c r="Q16" s="49"/>
      <c r="R16" s="49"/>
      <c r="S16" s="49"/>
      <c r="W16" s="9">
        <v>6</v>
      </c>
      <c r="X16" s="9">
        <v>3</v>
      </c>
      <c r="Y16" s="54" t="s">
        <v>83</v>
      </c>
      <c r="Z16" s="9">
        <v>3</v>
      </c>
      <c r="AA16" s="27" t="s">
        <v>84</v>
      </c>
      <c r="AB16" s="9">
        <v>3</v>
      </c>
      <c r="AC16" s="9">
        <v>2</v>
      </c>
      <c r="AD16" s="9">
        <v>2</v>
      </c>
      <c r="AF16" s="34" t="s">
        <v>85</v>
      </c>
      <c r="AG16" s="25">
        <f t="shared" si="0"/>
        <v>45748</v>
      </c>
      <c r="AH16" s="25">
        <f t="shared" si="1"/>
        <v>45748</v>
      </c>
      <c r="AI16" s="9">
        <f t="shared" si="2"/>
        <v>30</v>
      </c>
      <c r="AJ16" s="51">
        <f t="shared" si="3"/>
        <v>1</v>
      </c>
      <c r="AK16" s="25">
        <f t="shared" si="4"/>
        <v>46112</v>
      </c>
      <c r="AL16" s="25">
        <f t="shared" si="5"/>
        <v>46112</v>
      </c>
      <c r="AM16" s="9">
        <f t="shared" si="6"/>
        <v>31</v>
      </c>
      <c r="AN16" s="51">
        <f t="shared" si="7"/>
        <v>1</v>
      </c>
      <c r="AP16" s="52">
        <f t="shared" si="8"/>
        <v>1</v>
      </c>
      <c r="AQ16" s="53">
        <f t="shared" si="9"/>
        <v>10</v>
      </c>
      <c r="AR16" s="53">
        <f t="shared" si="10"/>
        <v>1</v>
      </c>
      <c r="AS16" s="53">
        <f t="shared" si="11"/>
        <v>12</v>
      </c>
    </row>
    <row r="17" spans="1:45" s="9" customFormat="1" ht="26.25" customHeight="1">
      <c r="A17" s="38"/>
      <c r="B17" s="39"/>
      <c r="C17" s="40"/>
      <c r="D17" s="41"/>
      <c r="E17" s="42"/>
      <c r="F17" s="43"/>
      <c r="G17" s="44"/>
      <c r="H17" s="45"/>
      <c r="I17" s="46"/>
      <c r="J17" s="47"/>
      <c r="K17" s="48"/>
      <c r="L17" s="48"/>
      <c r="M17" s="46"/>
      <c r="N17" s="47"/>
      <c r="O17" s="49" t="str">
        <f>IF(A17="","",VLOOKUP(D17,$Y$14:$Z$16,2,0)&amp;VLOOKUP(E17,$AA$14:$AB$16,2,0)&amp;VLOOKUP(F17,$AC$14:$AD$20,2,0))</f>
        <v/>
      </c>
      <c r="P17" s="49"/>
      <c r="Q17" s="49"/>
      <c r="R17" s="49"/>
      <c r="S17" s="49"/>
      <c r="W17" s="9">
        <v>7</v>
      </c>
      <c r="X17" s="9">
        <v>4</v>
      </c>
      <c r="Y17" s="11"/>
      <c r="AC17" s="9">
        <v>3</v>
      </c>
      <c r="AD17" s="9">
        <v>3</v>
      </c>
      <c r="AF17" s="50">
        <f>$S$2+2019</f>
        <v>2026</v>
      </c>
      <c r="AG17" s="25">
        <f t="shared" si="0"/>
        <v>45748</v>
      </c>
      <c r="AH17" s="25">
        <f t="shared" si="1"/>
        <v>45748</v>
      </c>
      <c r="AI17" s="9">
        <f t="shared" si="2"/>
        <v>30</v>
      </c>
      <c r="AJ17" s="51">
        <f t="shared" si="3"/>
        <v>1</v>
      </c>
      <c r="AK17" s="25">
        <f t="shared" si="4"/>
        <v>46112</v>
      </c>
      <c r="AL17" s="25">
        <f t="shared" si="5"/>
        <v>46112</v>
      </c>
      <c r="AM17" s="9">
        <f t="shared" si="6"/>
        <v>31</v>
      </c>
      <c r="AN17" s="51">
        <f t="shared" si="7"/>
        <v>1</v>
      </c>
      <c r="AP17" s="52">
        <f t="shared" si="8"/>
        <v>1</v>
      </c>
      <c r="AQ17" s="53">
        <f t="shared" si="9"/>
        <v>10</v>
      </c>
      <c r="AR17" s="53">
        <f t="shared" si="10"/>
        <v>1</v>
      </c>
      <c r="AS17" s="53">
        <f t="shared" si="11"/>
        <v>12</v>
      </c>
    </row>
    <row r="18" spans="1:45" s="9" customFormat="1" ht="26.25" customHeight="1">
      <c r="A18" s="38"/>
      <c r="B18" s="39"/>
      <c r="C18" s="40"/>
      <c r="D18" s="41"/>
      <c r="E18" s="42"/>
      <c r="F18" s="43"/>
      <c r="G18" s="44"/>
      <c r="H18" s="45"/>
      <c r="I18" s="46"/>
      <c r="J18" s="47"/>
      <c r="K18" s="48"/>
      <c r="L18" s="48"/>
      <c r="M18" s="46"/>
      <c r="N18" s="47"/>
      <c r="O18" s="49" t="str">
        <f>IF(A18="","",VLOOKUP(D18,$Y$14:$Z$16,2,0)&amp;VLOOKUP(E18,$AA$14:$AB$16,2,0)&amp;VLOOKUP(F18,$AC$14:$AD$20,2,0))</f>
        <v/>
      </c>
      <c r="P18" s="49"/>
      <c r="Q18" s="49"/>
      <c r="R18" s="49"/>
      <c r="S18" s="49"/>
      <c r="W18" s="9">
        <v>8</v>
      </c>
      <c r="X18" s="9">
        <v>5</v>
      </c>
      <c r="Y18" s="11"/>
      <c r="AC18" s="9">
        <v>4</v>
      </c>
      <c r="AD18" s="9">
        <v>4</v>
      </c>
      <c r="AG18" s="25">
        <f t="shared" si="0"/>
        <v>45748</v>
      </c>
      <c r="AH18" s="25">
        <f t="shared" si="1"/>
        <v>45748</v>
      </c>
      <c r="AI18" s="9">
        <f t="shared" si="2"/>
        <v>30</v>
      </c>
      <c r="AJ18" s="51">
        <f t="shared" si="3"/>
        <v>1</v>
      </c>
      <c r="AK18" s="25">
        <f t="shared" si="4"/>
        <v>46112</v>
      </c>
      <c r="AL18" s="25">
        <f t="shared" si="5"/>
        <v>46112</v>
      </c>
      <c r="AM18" s="9">
        <f t="shared" si="6"/>
        <v>31</v>
      </c>
      <c r="AN18" s="51">
        <f t="shared" si="7"/>
        <v>1</v>
      </c>
      <c r="AP18" s="52">
        <f t="shared" si="8"/>
        <v>1</v>
      </c>
      <c r="AQ18" s="53">
        <f t="shared" si="9"/>
        <v>10</v>
      </c>
      <c r="AR18" s="53">
        <f t="shared" si="10"/>
        <v>1</v>
      </c>
      <c r="AS18" s="53">
        <f t="shared" si="11"/>
        <v>12</v>
      </c>
    </row>
    <row r="19" spans="1:45" s="9" customFormat="1" ht="26.25" customHeight="1">
      <c r="A19" s="38"/>
      <c r="B19" s="39"/>
      <c r="C19" s="40"/>
      <c r="D19" s="41"/>
      <c r="E19" s="42"/>
      <c r="F19" s="43"/>
      <c r="G19" s="44"/>
      <c r="H19" s="45"/>
      <c r="I19" s="46"/>
      <c r="J19" s="47"/>
      <c r="K19" s="48"/>
      <c r="L19" s="48"/>
      <c r="M19" s="46"/>
      <c r="N19" s="47"/>
      <c r="O19" s="49" t="str">
        <f>IF(A19="","",VLOOKUP(D19,$Y$14:$Z$16,2,0)&amp;VLOOKUP(E19,$AA$14:$AB$16,2,0)&amp;VLOOKUP(F19,$AC$14:$AD$20,2,0))</f>
        <v/>
      </c>
      <c r="P19" s="49"/>
      <c r="Q19" s="49"/>
      <c r="R19" s="49"/>
      <c r="S19" s="49"/>
      <c r="W19" s="9">
        <v>9</v>
      </c>
      <c r="X19" s="9">
        <v>6</v>
      </c>
      <c r="Y19" s="11"/>
      <c r="AC19" s="9">
        <v>5</v>
      </c>
      <c r="AD19" s="9">
        <v>5</v>
      </c>
      <c r="AG19" s="25">
        <f t="shared" si="0"/>
        <v>45748</v>
      </c>
      <c r="AH19" s="25">
        <f t="shared" si="1"/>
        <v>45748</v>
      </c>
      <c r="AI19" s="9">
        <f t="shared" si="2"/>
        <v>30</v>
      </c>
      <c r="AJ19" s="51">
        <f t="shared" si="3"/>
        <v>1</v>
      </c>
      <c r="AK19" s="25">
        <f t="shared" si="4"/>
        <v>46112</v>
      </c>
      <c r="AL19" s="25">
        <f t="shared" si="5"/>
        <v>46112</v>
      </c>
      <c r="AM19" s="9">
        <f t="shared" si="6"/>
        <v>31</v>
      </c>
      <c r="AN19" s="51">
        <f t="shared" si="7"/>
        <v>1</v>
      </c>
      <c r="AP19" s="52">
        <f t="shared" si="8"/>
        <v>1</v>
      </c>
      <c r="AQ19" s="53">
        <f t="shared" si="9"/>
        <v>10</v>
      </c>
      <c r="AR19" s="53">
        <f t="shared" si="10"/>
        <v>1</v>
      </c>
      <c r="AS19" s="53">
        <f t="shared" si="11"/>
        <v>12</v>
      </c>
    </row>
    <row r="20" spans="1:45" s="9" customFormat="1" ht="26.25" customHeight="1">
      <c r="A20" s="38"/>
      <c r="B20" s="39"/>
      <c r="C20" s="40"/>
      <c r="D20" s="41"/>
      <c r="E20" s="42"/>
      <c r="F20" s="43"/>
      <c r="G20" s="44"/>
      <c r="H20" s="45"/>
      <c r="I20" s="46"/>
      <c r="J20" s="47"/>
      <c r="K20" s="48"/>
      <c r="L20" s="48"/>
      <c r="M20" s="46"/>
      <c r="N20" s="47"/>
      <c r="O20" s="49" t="str">
        <f>IF(A20="","",VLOOKUP(D20,$Y$14:$Z$16,2,0)&amp;VLOOKUP(E20,$AA$14:$AB$16,2,0)&amp;VLOOKUP(F20,$AC$14:$AD$20,2,0))</f>
        <v/>
      </c>
      <c r="P20" s="49"/>
      <c r="Q20" s="49"/>
      <c r="R20" s="49"/>
      <c r="S20" s="49"/>
      <c r="W20" s="9">
        <v>10</v>
      </c>
      <c r="X20" s="9">
        <v>7</v>
      </c>
      <c r="Y20" s="11"/>
      <c r="AC20" s="9">
        <v>6</v>
      </c>
      <c r="AD20" s="9">
        <v>6</v>
      </c>
      <c r="AG20" s="25">
        <f t="shared" si="0"/>
        <v>45748</v>
      </c>
      <c r="AH20" s="25">
        <f t="shared" si="1"/>
        <v>45748</v>
      </c>
      <c r="AI20" s="9">
        <f t="shared" si="2"/>
        <v>30</v>
      </c>
      <c r="AJ20" s="51">
        <f t="shared" si="3"/>
        <v>1</v>
      </c>
      <c r="AK20" s="25">
        <f t="shared" si="4"/>
        <v>46112</v>
      </c>
      <c r="AL20" s="25">
        <f t="shared" si="5"/>
        <v>46112</v>
      </c>
      <c r="AM20" s="9">
        <f t="shared" si="6"/>
        <v>31</v>
      </c>
      <c r="AN20" s="51">
        <f t="shared" si="7"/>
        <v>1</v>
      </c>
      <c r="AP20" s="52">
        <f t="shared" si="8"/>
        <v>1</v>
      </c>
      <c r="AQ20" s="53">
        <f t="shared" si="9"/>
        <v>10</v>
      </c>
      <c r="AR20" s="53">
        <f t="shared" si="10"/>
        <v>1</v>
      </c>
      <c r="AS20" s="53">
        <f t="shared" si="11"/>
        <v>12</v>
      </c>
    </row>
    <row r="21" spans="1:45" s="9" customFormat="1" ht="26.25" customHeight="1">
      <c r="A21" s="38"/>
      <c r="B21" s="39"/>
      <c r="C21" s="40"/>
      <c r="D21" s="41"/>
      <c r="E21" s="42"/>
      <c r="F21" s="43"/>
      <c r="G21" s="44"/>
      <c r="H21" s="45"/>
      <c r="I21" s="46"/>
      <c r="J21" s="47"/>
      <c r="K21" s="48"/>
      <c r="L21" s="48"/>
      <c r="M21" s="46"/>
      <c r="N21" s="47"/>
      <c r="O21" s="49" t="str">
        <f>IF(A21="","",VLOOKUP(D21,$Y$14:$Z$16,2,0)&amp;VLOOKUP(E21,$AA$14:$AB$16,2,0)&amp;VLOOKUP(F21,$AC$14:$AD$20,2,0))</f>
        <v/>
      </c>
      <c r="P21" s="49"/>
      <c r="Q21" s="49"/>
      <c r="R21" s="49"/>
      <c r="S21" s="49"/>
      <c r="W21" s="9">
        <v>11</v>
      </c>
      <c r="X21" s="9">
        <v>8</v>
      </c>
      <c r="Y21" s="11"/>
      <c r="AG21" s="25">
        <f t="shared" si="0"/>
        <v>45748</v>
      </c>
      <c r="AH21" s="25">
        <f t="shared" si="1"/>
        <v>45748</v>
      </c>
      <c r="AI21" s="9">
        <f t="shared" si="2"/>
        <v>30</v>
      </c>
      <c r="AJ21" s="51">
        <f t="shared" si="3"/>
        <v>1</v>
      </c>
      <c r="AK21" s="25">
        <f t="shared" si="4"/>
        <v>46112</v>
      </c>
      <c r="AL21" s="25">
        <f t="shared" si="5"/>
        <v>46112</v>
      </c>
      <c r="AM21" s="9">
        <f t="shared" si="6"/>
        <v>31</v>
      </c>
      <c r="AN21" s="51">
        <f t="shared" si="7"/>
        <v>1</v>
      </c>
      <c r="AP21" s="52">
        <f t="shared" si="8"/>
        <v>1</v>
      </c>
      <c r="AQ21" s="53">
        <f t="shared" si="9"/>
        <v>10</v>
      </c>
      <c r="AR21" s="53">
        <f t="shared" si="10"/>
        <v>1</v>
      </c>
      <c r="AS21" s="53">
        <f t="shared" si="11"/>
        <v>12</v>
      </c>
    </row>
    <row r="22" spans="1:45" s="9" customFormat="1" ht="26.25" customHeight="1">
      <c r="A22" s="38"/>
      <c r="B22" s="39"/>
      <c r="C22" s="40"/>
      <c r="D22" s="41"/>
      <c r="E22" s="42"/>
      <c r="F22" s="43"/>
      <c r="G22" s="44"/>
      <c r="H22" s="45"/>
      <c r="I22" s="46"/>
      <c r="J22" s="47"/>
      <c r="K22" s="48"/>
      <c r="L22" s="48"/>
      <c r="M22" s="46"/>
      <c r="N22" s="47"/>
      <c r="O22" s="49" t="str">
        <f>IF(A22="","",VLOOKUP(D22,$Y$14:$Z$16,2,0)&amp;VLOOKUP(E22,$AA$14:$AB$16,2,0)&amp;VLOOKUP(F22,$AC$14:$AD$20,2,0))</f>
        <v/>
      </c>
      <c r="P22" s="49"/>
      <c r="Q22" s="49"/>
      <c r="R22" s="49"/>
      <c r="S22" s="49"/>
      <c r="W22" s="9">
        <v>12</v>
      </c>
      <c r="X22" s="9">
        <v>9</v>
      </c>
      <c r="Y22" s="11"/>
      <c r="AG22" s="25">
        <f t="shared" si="0"/>
        <v>45748</v>
      </c>
      <c r="AH22" s="25">
        <f t="shared" si="1"/>
        <v>45748</v>
      </c>
      <c r="AI22" s="9">
        <f t="shared" si="2"/>
        <v>30</v>
      </c>
      <c r="AJ22" s="51">
        <f t="shared" si="3"/>
        <v>1</v>
      </c>
      <c r="AK22" s="25">
        <f t="shared" si="4"/>
        <v>46112</v>
      </c>
      <c r="AL22" s="25">
        <f t="shared" si="5"/>
        <v>46112</v>
      </c>
      <c r="AM22" s="9">
        <f t="shared" si="6"/>
        <v>31</v>
      </c>
      <c r="AN22" s="51">
        <f t="shared" si="7"/>
        <v>1</v>
      </c>
      <c r="AP22" s="52">
        <f t="shared" si="8"/>
        <v>1</v>
      </c>
      <c r="AQ22" s="53">
        <f t="shared" si="9"/>
        <v>10</v>
      </c>
      <c r="AR22" s="53">
        <f t="shared" si="10"/>
        <v>1</v>
      </c>
      <c r="AS22" s="53">
        <f t="shared" si="11"/>
        <v>12</v>
      </c>
    </row>
    <row r="23" spans="1:45" s="9" customFormat="1" ht="26.25" customHeight="1">
      <c r="A23" s="38"/>
      <c r="B23" s="39"/>
      <c r="C23" s="40"/>
      <c r="D23" s="41"/>
      <c r="E23" s="42"/>
      <c r="F23" s="43"/>
      <c r="G23" s="44"/>
      <c r="H23" s="45"/>
      <c r="I23" s="46"/>
      <c r="J23" s="47"/>
      <c r="K23" s="48"/>
      <c r="L23" s="48"/>
      <c r="M23" s="46"/>
      <c r="N23" s="47"/>
      <c r="O23" s="49" t="str">
        <f>IF(A23="","",VLOOKUP(D23,$Y$14:$Z$16,2,0)&amp;VLOOKUP(E23,$AA$14:$AB$16,2,0)&amp;VLOOKUP(F23,$AC$14:$AD$20,2,0))</f>
        <v/>
      </c>
      <c r="P23" s="49"/>
      <c r="Q23" s="49"/>
      <c r="R23" s="49"/>
      <c r="S23" s="49"/>
      <c r="W23" s="9">
        <v>1</v>
      </c>
      <c r="X23" s="9">
        <v>10</v>
      </c>
      <c r="Y23" s="11"/>
      <c r="AG23" s="25">
        <f t="shared" si="0"/>
        <v>45748</v>
      </c>
      <c r="AH23" s="25">
        <f t="shared" si="1"/>
        <v>45748</v>
      </c>
      <c r="AI23" s="9">
        <f t="shared" si="2"/>
        <v>30</v>
      </c>
      <c r="AJ23" s="51">
        <f t="shared" si="3"/>
        <v>1</v>
      </c>
      <c r="AK23" s="25">
        <f t="shared" si="4"/>
        <v>46112</v>
      </c>
      <c r="AL23" s="25">
        <f t="shared" si="5"/>
        <v>46112</v>
      </c>
      <c r="AM23" s="9">
        <f t="shared" si="6"/>
        <v>31</v>
      </c>
      <c r="AN23" s="51">
        <f t="shared" si="7"/>
        <v>1</v>
      </c>
      <c r="AP23" s="52">
        <f t="shared" si="8"/>
        <v>1</v>
      </c>
      <c r="AQ23" s="53">
        <f t="shared" si="9"/>
        <v>10</v>
      </c>
      <c r="AR23" s="53">
        <f t="shared" si="10"/>
        <v>1</v>
      </c>
      <c r="AS23" s="53">
        <f t="shared" si="11"/>
        <v>12</v>
      </c>
    </row>
    <row r="24" spans="1:45" s="9" customFormat="1" ht="26.25" customHeight="1">
      <c r="A24" s="38"/>
      <c r="B24" s="39"/>
      <c r="C24" s="40"/>
      <c r="D24" s="41"/>
      <c r="E24" s="42"/>
      <c r="F24" s="43"/>
      <c r="G24" s="44"/>
      <c r="H24" s="45"/>
      <c r="I24" s="46"/>
      <c r="J24" s="47"/>
      <c r="K24" s="48"/>
      <c r="L24" s="48"/>
      <c r="M24" s="46"/>
      <c r="N24" s="47"/>
      <c r="O24" s="49" t="str">
        <f>IF(A24="","",VLOOKUP(D24,$Y$14:$Z$16,2,0)&amp;VLOOKUP(E24,$AA$14:$AB$16,2,0)&amp;VLOOKUP(F24,$AC$14:$AD$20,2,0))</f>
        <v/>
      </c>
      <c r="P24" s="49"/>
      <c r="Q24" s="49"/>
      <c r="W24" s="9">
        <v>2</v>
      </c>
      <c r="X24" s="9">
        <v>11</v>
      </c>
      <c r="Y24" s="11"/>
      <c r="AG24" s="25">
        <f t="shared" si="0"/>
        <v>45748</v>
      </c>
      <c r="AH24" s="25">
        <f t="shared" si="1"/>
        <v>45748</v>
      </c>
      <c r="AI24" s="9">
        <f t="shared" si="2"/>
        <v>30</v>
      </c>
      <c r="AJ24" s="51">
        <f t="shared" si="3"/>
        <v>1</v>
      </c>
      <c r="AK24" s="25">
        <f t="shared" si="4"/>
        <v>46112</v>
      </c>
      <c r="AL24" s="25">
        <f t="shared" si="5"/>
        <v>46112</v>
      </c>
      <c r="AM24" s="9">
        <f t="shared" si="6"/>
        <v>31</v>
      </c>
      <c r="AN24" s="51">
        <f t="shared" si="7"/>
        <v>1</v>
      </c>
      <c r="AP24" s="52">
        <f t="shared" si="8"/>
        <v>1</v>
      </c>
      <c r="AQ24" s="53">
        <f t="shared" si="9"/>
        <v>10</v>
      </c>
      <c r="AR24" s="53">
        <f t="shared" si="10"/>
        <v>1</v>
      </c>
      <c r="AS24" s="53">
        <f t="shared" si="11"/>
        <v>12</v>
      </c>
    </row>
    <row r="25" spans="1:45" s="9" customFormat="1" ht="26.25" customHeight="1">
      <c r="A25" s="38"/>
      <c r="B25" s="39"/>
      <c r="C25" s="40"/>
      <c r="D25" s="41"/>
      <c r="E25" s="42"/>
      <c r="F25" s="43"/>
      <c r="G25" s="44"/>
      <c r="H25" s="45"/>
      <c r="I25" s="46"/>
      <c r="J25" s="47"/>
      <c r="K25" s="48"/>
      <c r="L25" s="48"/>
      <c r="M25" s="46"/>
      <c r="N25" s="47"/>
      <c r="O25" s="49" t="str">
        <f>IF(A25="","",VLOOKUP(D25,$Y$14:$Z$16,2,0)&amp;VLOOKUP(E25,$AA$14:$AB$16,2,0)&amp;VLOOKUP(F25,$AC$14:$AD$20,2,0))</f>
        <v/>
      </c>
      <c r="P25" s="49"/>
      <c r="Q25" s="49"/>
      <c r="W25" s="9">
        <v>3</v>
      </c>
      <c r="X25" s="9">
        <v>12</v>
      </c>
      <c r="Y25" s="11"/>
      <c r="AG25" s="25">
        <f t="shared" si="0"/>
        <v>45748</v>
      </c>
      <c r="AH25" s="25">
        <f t="shared" si="1"/>
        <v>45748</v>
      </c>
      <c r="AI25" s="9">
        <f t="shared" si="2"/>
        <v>30</v>
      </c>
      <c r="AJ25" s="51">
        <f t="shared" si="3"/>
        <v>1</v>
      </c>
      <c r="AK25" s="25">
        <f t="shared" si="4"/>
        <v>46112</v>
      </c>
      <c r="AL25" s="25">
        <f t="shared" si="5"/>
        <v>46112</v>
      </c>
      <c r="AM25" s="9">
        <f t="shared" si="6"/>
        <v>31</v>
      </c>
      <c r="AN25" s="51">
        <f t="shared" si="7"/>
        <v>1</v>
      </c>
      <c r="AP25" s="52">
        <f t="shared" si="8"/>
        <v>1</v>
      </c>
      <c r="AQ25" s="53">
        <f t="shared" si="9"/>
        <v>10</v>
      </c>
      <c r="AR25" s="53">
        <f t="shared" si="10"/>
        <v>1</v>
      </c>
      <c r="AS25" s="53">
        <f t="shared" si="11"/>
        <v>12</v>
      </c>
    </row>
    <row r="26" spans="1:45" s="9" customFormat="1" ht="26.25" customHeight="1">
      <c r="A26" s="38"/>
      <c r="B26" s="39"/>
      <c r="C26" s="40"/>
      <c r="D26" s="41"/>
      <c r="E26" s="42"/>
      <c r="F26" s="43"/>
      <c r="G26" s="44"/>
      <c r="H26" s="45"/>
      <c r="I26" s="46"/>
      <c r="J26" s="47"/>
      <c r="K26" s="48"/>
      <c r="L26" s="48"/>
      <c r="M26" s="46"/>
      <c r="N26" s="47"/>
      <c r="O26" s="49" t="str">
        <f>IF(A26="","",VLOOKUP(D26,$Y$14:$Z$16,2,0)&amp;VLOOKUP(E26,$AA$14:$AB$16,2,0)&amp;VLOOKUP(F26,$AC$14:$AD$20,2,0))</f>
        <v/>
      </c>
      <c r="P26" s="49"/>
      <c r="Q26" s="49"/>
      <c r="X26" s="9">
        <v>13</v>
      </c>
      <c r="Y26" s="11"/>
      <c r="AG26" s="25">
        <f t="shared" si="0"/>
        <v>45748</v>
      </c>
      <c r="AH26" s="25">
        <f t="shared" si="1"/>
        <v>45748</v>
      </c>
      <c r="AI26" s="9">
        <f t="shared" si="2"/>
        <v>30</v>
      </c>
      <c r="AJ26" s="51">
        <f t="shared" si="3"/>
        <v>1</v>
      </c>
      <c r="AK26" s="25">
        <f t="shared" si="4"/>
        <v>46112</v>
      </c>
      <c r="AL26" s="25">
        <f t="shared" si="5"/>
        <v>46112</v>
      </c>
      <c r="AM26" s="9">
        <f t="shared" si="6"/>
        <v>31</v>
      </c>
      <c r="AN26" s="51">
        <f t="shared" si="7"/>
        <v>1</v>
      </c>
      <c r="AP26" s="52">
        <f t="shared" si="8"/>
        <v>1</v>
      </c>
      <c r="AQ26" s="53">
        <f t="shared" si="9"/>
        <v>10</v>
      </c>
      <c r="AR26" s="53">
        <f t="shared" si="10"/>
        <v>1</v>
      </c>
      <c r="AS26" s="53">
        <f t="shared" si="11"/>
        <v>12</v>
      </c>
    </row>
    <row r="27" spans="1:45" s="9" customFormat="1" ht="26.25" customHeight="1">
      <c r="A27" s="38"/>
      <c r="B27" s="39"/>
      <c r="C27" s="40"/>
      <c r="D27" s="41"/>
      <c r="E27" s="42"/>
      <c r="F27" s="43"/>
      <c r="G27" s="44"/>
      <c r="H27" s="45"/>
      <c r="I27" s="46"/>
      <c r="J27" s="47"/>
      <c r="K27" s="48"/>
      <c r="L27" s="48"/>
      <c r="M27" s="46"/>
      <c r="N27" s="47"/>
      <c r="O27" s="49" t="str">
        <f>IF(A27="","",VLOOKUP(D27,$Y$14:$Z$16,2,0)&amp;VLOOKUP(E27,$AA$14:$AB$16,2,0)&amp;VLOOKUP(F27,$AC$14:$AD$20,2,0))</f>
        <v/>
      </c>
      <c r="P27" s="49"/>
      <c r="Q27" s="49"/>
      <c r="X27" s="9">
        <v>14</v>
      </c>
      <c r="Y27" s="11"/>
      <c r="AG27" s="25">
        <f t="shared" si="0"/>
        <v>45748</v>
      </c>
      <c r="AH27" s="25">
        <f t="shared" si="1"/>
        <v>45748</v>
      </c>
      <c r="AI27" s="9">
        <f t="shared" si="2"/>
        <v>30</v>
      </c>
      <c r="AJ27" s="51">
        <f t="shared" si="3"/>
        <v>1</v>
      </c>
      <c r="AK27" s="25">
        <f t="shared" si="4"/>
        <v>46112</v>
      </c>
      <c r="AL27" s="25">
        <f t="shared" si="5"/>
        <v>46112</v>
      </c>
      <c r="AM27" s="9">
        <f t="shared" si="6"/>
        <v>31</v>
      </c>
      <c r="AN27" s="51">
        <f t="shared" si="7"/>
        <v>1</v>
      </c>
      <c r="AP27" s="52">
        <f t="shared" si="8"/>
        <v>1</v>
      </c>
      <c r="AQ27" s="53">
        <f t="shared" si="9"/>
        <v>10</v>
      </c>
      <c r="AR27" s="53">
        <f t="shared" si="10"/>
        <v>1</v>
      </c>
      <c r="AS27" s="53">
        <f t="shared" si="11"/>
        <v>12</v>
      </c>
    </row>
    <row r="28" spans="1:45" s="9" customFormat="1" ht="26.25" customHeight="1">
      <c r="A28" s="38"/>
      <c r="B28" s="39"/>
      <c r="C28" s="40"/>
      <c r="D28" s="41"/>
      <c r="E28" s="42"/>
      <c r="F28" s="43"/>
      <c r="G28" s="44"/>
      <c r="H28" s="45"/>
      <c r="I28" s="46"/>
      <c r="J28" s="47"/>
      <c r="K28" s="48"/>
      <c r="L28" s="48"/>
      <c r="M28" s="46"/>
      <c r="N28" s="47"/>
      <c r="O28" s="49" t="str">
        <f>IF(A28="","",VLOOKUP(D28,$Y$14:$Z$16,2,0)&amp;VLOOKUP(E28,$AA$14:$AB$16,2,0)&amp;VLOOKUP(F28,$AC$14:$AD$20,2,0))</f>
        <v/>
      </c>
      <c r="P28" s="49"/>
      <c r="Q28" s="49"/>
      <c r="X28" s="9">
        <v>15</v>
      </c>
      <c r="Y28" s="11"/>
      <c r="AG28" s="25">
        <f t="shared" si="0"/>
        <v>45748</v>
      </c>
      <c r="AH28" s="25">
        <f t="shared" si="1"/>
        <v>45748</v>
      </c>
      <c r="AI28" s="9">
        <f t="shared" si="2"/>
        <v>30</v>
      </c>
      <c r="AJ28" s="51">
        <f t="shared" si="3"/>
        <v>1</v>
      </c>
      <c r="AK28" s="25">
        <f t="shared" si="4"/>
        <v>46112</v>
      </c>
      <c r="AL28" s="25">
        <f t="shared" si="5"/>
        <v>46112</v>
      </c>
      <c r="AM28" s="9">
        <f t="shared" si="6"/>
        <v>31</v>
      </c>
      <c r="AN28" s="51">
        <f t="shared" si="7"/>
        <v>1</v>
      </c>
      <c r="AP28" s="52">
        <f t="shared" si="8"/>
        <v>1</v>
      </c>
      <c r="AQ28" s="53">
        <f t="shared" si="9"/>
        <v>10</v>
      </c>
      <c r="AR28" s="53">
        <f t="shared" si="10"/>
        <v>1</v>
      </c>
      <c r="AS28" s="53">
        <f t="shared" si="11"/>
        <v>12</v>
      </c>
    </row>
    <row r="29" spans="1:45" s="9" customFormat="1" ht="26.25" customHeight="1">
      <c r="A29" s="38"/>
      <c r="B29" s="39"/>
      <c r="C29" s="40"/>
      <c r="D29" s="41"/>
      <c r="E29" s="42"/>
      <c r="F29" s="43"/>
      <c r="G29" s="44"/>
      <c r="H29" s="45"/>
      <c r="I29" s="46"/>
      <c r="J29" s="47"/>
      <c r="K29" s="48"/>
      <c r="L29" s="48"/>
      <c r="M29" s="46"/>
      <c r="N29" s="47"/>
      <c r="O29" s="49" t="str">
        <f>IF(A29="","",VLOOKUP(D29,$Y$14:$Z$16,2,0)&amp;VLOOKUP(E29,$AA$14:$AB$16,2,0)&amp;VLOOKUP(F29,$AC$14:$AD$20,2,0))</f>
        <v/>
      </c>
      <c r="P29" s="49"/>
      <c r="Q29" s="49"/>
      <c r="X29" s="9">
        <v>16</v>
      </c>
      <c r="Y29" s="11"/>
      <c r="AG29" s="25">
        <f t="shared" si="0"/>
        <v>45748</v>
      </c>
      <c r="AH29" s="25">
        <f t="shared" si="1"/>
        <v>45748</v>
      </c>
      <c r="AI29" s="9">
        <f t="shared" si="2"/>
        <v>30</v>
      </c>
      <c r="AJ29" s="51">
        <f t="shared" si="3"/>
        <v>1</v>
      </c>
      <c r="AK29" s="25">
        <f t="shared" si="4"/>
        <v>46112</v>
      </c>
      <c r="AL29" s="25">
        <f t="shared" si="5"/>
        <v>46112</v>
      </c>
      <c r="AM29" s="9">
        <f t="shared" si="6"/>
        <v>31</v>
      </c>
      <c r="AN29" s="51">
        <f t="shared" si="7"/>
        <v>1</v>
      </c>
      <c r="AP29" s="52">
        <f t="shared" si="8"/>
        <v>1</v>
      </c>
      <c r="AQ29" s="53">
        <f t="shared" si="9"/>
        <v>10</v>
      </c>
      <c r="AR29" s="53">
        <f t="shared" si="10"/>
        <v>1</v>
      </c>
      <c r="AS29" s="53">
        <f t="shared" si="11"/>
        <v>12</v>
      </c>
    </row>
    <row r="30" spans="1:45" s="9" customFormat="1" ht="26.25" customHeight="1">
      <c r="A30" s="38"/>
      <c r="B30" s="39"/>
      <c r="C30" s="40"/>
      <c r="D30" s="41"/>
      <c r="E30" s="42"/>
      <c r="F30" s="43"/>
      <c r="G30" s="44"/>
      <c r="H30" s="45"/>
      <c r="I30" s="46"/>
      <c r="J30" s="47"/>
      <c r="K30" s="48"/>
      <c r="L30" s="48"/>
      <c r="M30" s="46"/>
      <c r="N30" s="47"/>
      <c r="O30" s="49" t="str">
        <f>IF(A30="","",VLOOKUP(D30,$Y$14:$Z$16,2,0)&amp;VLOOKUP(E30,$AA$14:$AB$16,2,0)&amp;VLOOKUP(F30,$AC$14:$AD$20,2,0))</f>
        <v/>
      </c>
      <c r="P30" s="49"/>
      <c r="Q30" s="49"/>
      <c r="X30" s="9">
        <v>17</v>
      </c>
      <c r="Y30" s="11"/>
      <c r="AG30" s="25">
        <f t="shared" si="0"/>
        <v>45748</v>
      </c>
      <c r="AH30" s="25">
        <f t="shared" si="1"/>
        <v>45748</v>
      </c>
      <c r="AI30" s="9">
        <f t="shared" si="2"/>
        <v>30</v>
      </c>
      <c r="AJ30" s="51">
        <f t="shared" si="3"/>
        <v>1</v>
      </c>
      <c r="AK30" s="25">
        <f t="shared" si="4"/>
        <v>46112</v>
      </c>
      <c r="AL30" s="25">
        <f t="shared" si="5"/>
        <v>46112</v>
      </c>
      <c r="AM30" s="9">
        <f t="shared" si="6"/>
        <v>31</v>
      </c>
      <c r="AN30" s="51">
        <f t="shared" si="7"/>
        <v>1</v>
      </c>
      <c r="AP30" s="52">
        <f t="shared" si="8"/>
        <v>1</v>
      </c>
      <c r="AQ30" s="53">
        <f t="shared" si="9"/>
        <v>10</v>
      </c>
      <c r="AR30" s="53">
        <f t="shared" si="10"/>
        <v>1</v>
      </c>
      <c r="AS30" s="53">
        <f t="shared" si="11"/>
        <v>12</v>
      </c>
    </row>
    <row r="31" spans="1:45" s="9" customFormat="1" ht="26.25" customHeight="1">
      <c r="A31" s="38"/>
      <c r="B31" s="39"/>
      <c r="C31" s="40"/>
      <c r="D31" s="41"/>
      <c r="E31" s="42"/>
      <c r="F31" s="43"/>
      <c r="G31" s="44"/>
      <c r="H31" s="45"/>
      <c r="I31" s="46"/>
      <c r="J31" s="47"/>
      <c r="K31" s="48"/>
      <c r="L31" s="48"/>
      <c r="M31" s="46"/>
      <c r="N31" s="47"/>
      <c r="O31" s="49" t="str">
        <f>IF(A31="","",VLOOKUP(D31,$Y$14:$Z$16,2,0)&amp;VLOOKUP(E31,$AA$14:$AB$16,2,0)&amp;VLOOKUP(F31,$AC$14:$AD$20,2,0))</f>
        <v/>
      </c>
      <c r="P31" s="49"/>
      <c r="Q31" s="49"/>
      <c r="X31" s="9">
        <v>18</v>
      </c>
      <c r="Y31" s="11"/>
      <c r="AG31" s="25">
        <f t="shared" si="0"/>
        <v>45748</v>
      </c>
      <c r="AH31" s="25">
        <f t="shared" si="1"/>
        <v>45748</v>
      </c>
      <c r="AI31" s="9">
        <f t="shared" si="2"/>
        <v>30</v>
      </c>
      <c r="AJ31" s="51">
        <f t="shared" si="3"/>
        <v>1</v>
      </c>
      <c r="AK31" s="25">
        <f t="shared" si="4"/>
        <v>46112</v>
      </c>
      <c r="AL31" s="25">
        <f t="shared" si="5"/>
        <v>46112</v>
      </c>
      <c r="AM31" s="9">
        <f t="shared" si="6"/>
        <v>31</v>
      </c>
      <c r="AN31" s="51">
        <f t="shared" si="7"/>
        <v>1</v>
      </c>
      <c r="AP31" s="52">
        <f t="shared" si="8"/>
        <v>1</v>
      </c>
      <c r="AQ31" s="53">
        <f t="shared" si="9"/>
        <v>10</v>
      </c>
      <c r="AR31" s="53">
        <f t="shared" si="10"/>
        <v>1</v>
      </c>
      <c r="AS31" s="53">
        <f t="shared" si="11"/>
        <v>12</v>
      </c>
    </row>
    <row r="32" spans="1:45" s="9" customFormat="1" ht="26.25" customHeight="1">
      <c r="A32" s="38"/>
      <c r="B32" s="39"/>
      <c r="C32" s="40"/>
      <c r="D32" s="41"/>
      <c r="E32" s="42"/>
      <c r="F32" s="43"/>
      <c r="G32" s="44"/>
      <c r="H32" s="45"/>
      <c r="I32" s="46"/>
      <c r="J32" s="47"/>
      <c r="K32" s="48"/>
      <c r="L32" s="48"/>
      <c r="M32" s="46"/>
      <c r="N32" s="47"/>
      <c r="O32" s="49" t="str">
        <f>IF(A32="","",VLOOKUP(D32,$Y$14:$Z$16,2,0)&amp;VLOOKUP(E32,$AA$14:$AB$16,2,0)&amp;VLOOKUP(F32,$AC$14:$AD$20,2,0))</f>
        <v/>
      </c>
      <c r="P32" s="49"/>
      <c r="Q32" s="49"/>
      <c r="X32" s="9">
        <v>19</v>
      </c>
      <c r="Y32" s="11"/>
      <c r="AG32" s="25">
        <f t="shared" si="0"/>
        <v>45748</v>
      </c>
      <c r="AH32" s="25">
        <f t="shared" si="1"/>
        <v>45748</v>
      </c>
      <c r="AI32" s="9">
        <f t="shared" si="2"/>
        <v>30</v>
      </c>
      <c r="AJ32" s="51">
        <f t="shared" si="3"/>
        <v>1</v>
      </c>
      <c r="AK32" s="25">
        <f t="shared" si="4"/>
        <v>46112</v>
      </c>
      <c r="AL32" s="25">
        <f t="shared" si="5"/>
        <v>46112</v>
      </c>
      <c r="AM32" s="9">
        <f t="shared" si="6"/>
        <v>31</v>
      </c>
      <c r="AN32" s="51">
        <f t="shared" si="7"/>
        <v>1</v>
      </c>
      <c r="AP32" s="52">
        <f t="shared" si="8"/>
        <v>1</v>
      </c>
      <c r="AQ32" s="53">
        <f t="shared" si="9"/>
        <v>10</v>
      </c>
      <c r="AR32" s="53">
        <f t="shared" si="10"/>
        <v>1</v>
      </c>
      <c r="AS32" s="53">
        <f t="shared" si="11"/>
        <v>12</v>
      </c>
    </row>
    <row r="33" spans="1:45" s="9" customFormat="1" ht="26.25" customHeight="1">
      <c r="A33" s="38"/>
      <c r="B33" s="39"/>
      <c r="C33" s="40"/>
      <c r="D33" s="41"/>
      <c r="E33" s="42"/>
      <c r="F33" s="43"/>
      <c r="G33" s="44"/>
      <c r="H33" s="45"/>
      <c r="I33" s="46"/>
      <c r="J33" s="47"/>
      <c r="K33" s="48"/>
      <c r="L33" s="48"/>
      <c r="M33" s="46"/>
      <c r="N33" s="47"/>
      <c r="O33" s="49" t="str">
        <f>IF(A33="","",VLOOKUP(D33,$Y$14:$Z$16,2,0)&amp;VLOOKUP(E33,$AA$14:$AB$16,2,0)&amp;VLOOKUP(F33,$AC$14:$AD$20,2,0))</f>
        <v/>
      </c>
      <c r="P33" s="49"/>
      <c r="Q33" s="49"/>
      <c r="X33" s="9">
        <v>20</v>
      </c>
      <c r="Y33" s="11"/>
      <c r="AG33" s="25">
        <f t="shared" si="0"/>
        <v>45748</v>
      </c>
      <c r="AH33" s="25">
        <f t="shared" si="1"/>
        <v>45748</v>
      </c>
      <c r="AI33" s="9">
        <f t="shared" si="2"/>
        <v>30</v>
      </c>
      <c r="AJ33" s="51">
        <f t="shared" si="3"/>
        <v>1</v>
      </c>
      <c r="AK33" s="25">
        <f t="shared" si="4"/>
        <v>46112</v>
      </c>
      <c r="AL33" s="25">
        <f t="shared" si="5"/>
        <v>46112</v>
      </c>
      <c r="AM33" s="9">
        <f t="shared" si="6"/>
        <v>31</v>
      </c>
      <c r="AN33" s="51">
        <f t="shared" si="7"/>
        <v>1</v>
      </c>
      <c r="AP33" s="52">
        <f t="shared" si="8"/>
        <v>1</v>
      </c>
      <c r="AQ33" s="53">
        <f t="shared" si="9"/>
        <v>10</v>
      </c>
      <c r="AR33" s="53">
        <f t="shared" si="10"/>
        <v>1</v>
      </c>
      <c r="AS33" s="53">
        <f t="shared" si="11"/>
        <v>12</v>
      </c>
    </row>
    <row r="34" spans="1:45" s="9" customFormat="1">
      <c r="A34" s="195" t="s">
        <v>86</v>
      </c>
      <c r="B34" s="195"/>
      <c r="C34" s="195"/>
      <c r="D34" s="195"/>
      <c r="E34" s="195"/>
      <c r="F34" s="195"/>
      <c r="G34" s="195"/>
      <c r="H34" s="195"/>
      <c r="I34" s="195"/>
      <c r="J34" s="195"/>
      <c r="K34" s="195"/>
      <c r="L34" s="195"/>
      <c r="M34" s="195"/>
      <c r="N34" s="195"/>
      <c r="O34" s="23"/>
      <c r="P34" s="23"/>
      <c r="Q34" s="23"/>
      <c r="X34" s="9">
        <v>21</v>
      </c>
      <c r="Y34" s="11"/>
    </row>
    <row r="35" spans="1:45">
      <c r="V35" s="9"/>
      <c r="X35" s="9">
        <v>22</v>
      </c>
      <c r="Y35" s="11"/>
    </row>
    <row r="36" spans="1:45">
      <c r="V36" s="9"/>
      <c r="X36" s="9">
        <v>23</v>
      </c>
      <c r="Y36" s="11"/>
    </row>
    <row r="37" spans="1:45">
      <c r="V37" s="9"/>
      <c r="X37" s="9">
        <v>24</v>
      </c>
      <c r="Y37" s="11"/>
    </row>
    <row r="38" spans="1:45">
      <c r="V38" s="9"/>
      <c r="X38" s="9">
        <v>25</v>
      </c>
      <c r="Y38" s="11"/>
    </row>
    <row r="39" spans="1:45">
      <c r="V39" s="9"/>
      <c r="X39" s="9">
        <v>26</v>
      </c>
      <c r="Y39" s="11"/>
    </row>
    <row r="40" spans="1:45">
      <c r="V40" s="9"/>
      <c r="X40" s="9">
        <v>27</v>
      </c>
      <c r="Y40" s="11"/>
    </row>
    <row r="41" spans="1:45">
      <c r="V41" s="9"/>
      <c r="X41" s="9">
        <v>28</v>
      </c>
      <c r="Y41" s="11"/>
    </row>
    <row r="42" spans="1:45">
      <c r="V42" s="9"/>
      <c r="X42" s="9">
        <v>29</v>
      </c>
      <c r="Y42" s="11"/>
    </row>
    <row r="43" spans="1:45">
      <c r="V43" s="9"/>
      <c r="X43" s="9">
        <v>30</v>
      </c>
      <c r="Y43" s="11"/>
    </row>
    <row r="44" spans="1:45">
      <c r="V44" s="9"/>
      <c r="X44" s="9">
        <v>31</v>
      </c>
      <c r="Y44" s="11"/>
    </row>
  </sheetData>
  <sheetProtection selectLockedCells="1"/>
  <mergeCells count="38">
    <mergeCell ref="A1:N1"/>
    <mergeCell ref="R1:T1"/>
    <mergeCell ref="E2:F2"/>
    <mergeCell ref="B3:C3"/>
    <mergeCell ref="E3:F3"/>
    <mergeCell ref="I3:N3"/>
    <mergeCell ref="B4:C4"/>
    <mergeCell ref="E4:F4"/>
    <mergeCell ref="I4:N4"/>
    <mergeCell ref="B5:C5"/>
    <mergeCell ref="E5:F5"/>
    <mergeCell ref="I5:N5"/>
    <mergeCell ref="B6:C6"/>
    <mergeCell ref="E6:F6"/>
    <mergeCell ref="I6:N6"/>
    <mergeCell ref="B7:C7"/>
    <mergeCell ref="E7:F7"/>
    <mergeCell ref="I7:N7"/>
    <mergeCell ref="B8:C8"/>
    <mergeCell ref="E8:F8"/>
    <mergeCell ref="I8:N8"/>
    <mergeCell ref="A9:D9"/>
    <mergeCell ref="E9:F9"/>
    <mergeCell ref="I9:N9"/>
    <mergeCell ref="AA11:AA13"/>
    <mergeCell ref="C12:C13"/>
    <mergeCell ref="D12:D13"/>
    <mergeCell ref="E12:E13"/>
    <mergeCell ref="F12:F13"/>
    <mergeCell ref="G12:H12"/>
    <mergeCell ref="I12:J13"/>
    <mergeCell ref="K12:L12"/>
    <mergeCell ref="M12:N13"/>
    <mergeCell ref="A34:N34"/>
    <mergeCell ref="A11:A13"/>
    <mergeCell ref="B11:B13"/>
    <mergeCell ref="C11:F11"/>
    <mergeCell ref="G11:N11"/>
  </mergeCells>
  <phoneticPr fontId="43"/>
  <dataValidations count="8">
    <dataValidation type="list" operator="equal" allowBlank="1" showInputMessage="1" showErrorMessage="1" sqref="G7:H7 O7:P7" xr:uid="{00000000-0002-0000-0100-000000000000}">
      <formula1>"普通,当座"</formula1>
      <formula2>0</formula2>
    </dataValidation>
    <dataValidation type="list" operator="equal" allowBlank="1" showInputMessage="1" showErrorMessage="1" sqref="C14:C33" xr:uid="{00000000-0002-0000-0100-000001000000}">
      <formula1>"11.60,11.28,11.20,10.96,10.80,10.48,10.24,10.00"</formula1>
      <formula2>0</formula2>
    </dataValidation>
    <dataValidation type="list" operator="equal" allowBlank="1" showInputMessage="1" showErrorMessage="1" sqref="D14:D33" xr:uid="{00000000-0002-0000-0100-000002000000}">
      <formula1>"12:1,30:1,加算なし"</formula1>
      <formula2>0</formula2>
    </dataValidation>
    <dataValidation type="list" operator="equal" showInputMessage="1" showErrorMessage="1" sqref="E14:E33" xr:uid="{00000000-0002-0000-0100-000003000000}">
      <formula1>"４人以下,５人,６人"</formula1>
      <formula2>0</formula2>
    </dataValidation>
    <dataValidation type="list" operator="equal" showInputMessage="1" showErrorMessage="1" sqref="F14:F33" xr:uid="{00000000-0002-0000-0100-000004000000}">
      <formula1>"非該当,１,２,３,４,５,６"</formula1>
      <formula2>0</formula2>
    </dataValidation>
    <dataValidation type="list" operator="equal" allowBlank="1" showInputMessage="1" showErrorMessage="1" sqref="G14:H33 K14:L33" xr:uid="{00000000-0002-0000-0100-000005000000}">
      <formula1>$V$14:$V$15</formula1>
      <formula2>0</formula2>
    </dataValidation>
    <dataValidation type="list" operator="equal" allowBlank="1" showInputMessage="1" showErrorMessage="1" sqref="I14:I33 M14:M33" xr:uid="{00000000-0002-0000-0100-000006000000}">
      <formula1>$W$14:$W$25</formula1>
      <formula2>0</formula2>
    </dataValidation>
    <dataValidation type="list" operator="equal" allowBlank="1" showInputMessage="1" showErrorMessage="1" sqref="J14:J33 N14:N33" xr:uid="{00000000-0002-0000-0100-000007000000}">
      <formula1>$X$14:$X$44</formula1>
      <formula2>0</formula2>
    </dataValidation>
  </dataValidations>
  <printOptions horizontalCentered="1"/>
  <pageMargins left="0.39374999999999999" right="0.39374999999999999" top="0.39374999999999999" bottom="0.74791666666666701" header="0.51180555555555496" footer="0.51180555555555496"/>
  <pageSetup paperSize="0" scale="0" firstPageNumber="0" orientation="portrait" usePrinterDefaults="0"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AMK489"/>
  <sheetViews>
    <sheetView zoomScale="85" zoomScaleNormal="85" zoomScalePageLayoutView="60" workbookViewId="0">
      <selection activeCell="D1" sqref="D1"/>
    </sheetView>
  </sheetViews>
  <sheetFormatPr defaultRowHeight="13.5"/>
  <cols>
    <col min="1" max="1" width="5.25" style="55"/>
    <col min="2" max="2" width="9" style="56"/>
    <col min="3" max="3" width="9" style="55"/>
    <col min="4" max="4" width="9.375" style="56"/>
    <col min="5" max="6" width="9" style="55"/>
    <col min="7" max="7" width="10.5" style="55"/>
    <col min="8" max="8" width="11.25" style="55"/>
    <col min="9" max="9" width="10.75" style="55"/>
    <col min="10" max="14" width="9" style="55"/>
    <col min="15" max="15" width="9" style="57"/>
    <col min="16" max="16" width="11.5" style="56"/>
    <col min="17" max="17" width="14" style="55"/>
    <col min="18" max="1025" width="9" style="55"/>
  </cols>
  <sheetData>
    <row r="1" spans="1:1024" ht="21.75" customHeight="1">
      <c r="A1"/>
      <c r="B1" s="211" t="s">
        <v>87</v>
      </c>
      <c r="C1" s="211"/>
      <c r="D1" s="58"/>
      <c r="E1" s="59"/>
      <c r="F1" s="56"/>
      <c r="G1" s="60" t="s">
        <v>88</v>
      </c>
      <c r="H1" s="61"/>
      <c r="I1"/>
      <c r="J1"/>
      <c r="K1"/>
      <c r="L1"/>
      <c r="M1"/>
      <c r="N1"/>
      <c r="O1" s="212" t="s">
        <v>89</v>
      </c>
      <c r="P1" s="212"/>
      <c r="Q1" s="63">
        <f>SUBTOTAL(9,Q6:Q17)</f>
        <v>0</v>
      </c>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1.75" customHeight="1">
      <c r="A2"/>
      <c r="B2" s="211" t="s">
        <v>90</v>
      </c>
      <c r="C2" s="211"/>
      <c r="D2" s="58"/>
      <c r="E2"/>
      <c r="F2"/>
      <c r="G2" s="64" t="s">
        <v>91</v>
      </c>
      <c r="H2" s="65"/>
      <c r="I2"/>
      <c r="J2"/>
      <c r="K2"/>
      <c r="L2"/>
      <c r="M2"/>
      <c r="N2"/>
      <c r="O2" s="213" t="s">
        <v>92</v>
      </c>
      <c r="P2" s="213"/>
      <c r="Q2" s="66">
        <f>SUBTOTAL(9,P6:P17)</f>
        <v>0</v>
      </c>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1.75" customHeight="1">
      <c r="A3"/>
      <c r="B3" s="59"/>
      <c r="C3" s="59"/>
      <c r="D3" s="67"/>
      <c r="E3"/>
      <c r="F3"/>
      <c r="G3" s="64"/>
      <c r="H3" s="64"/>
      <c r="I3" s="64"/>
      <c r="J3" s="64"/>
      <c r="K3" s="64"/>
      <c r="L3"/>
      <c r="M3"/>
      <c r="N3"/>
      <c r="O3" s="210" t="s">
        <v>93</v>
      </c>
      <c r="P3" s="210"/>
      <c r="Q3" s="68">
        <f>Q2-Q1</f>
        <v>0</v>
      </c>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8.25" customHeight="1">
      <c r="A4"/>
      <c r="B4" s="59"/>
      <c r="C4" s="59"/>
      <c r="D4" s="69"/>
      <c r="E4"/>
      <c r="F4"/>
      <c r="G4" s="64"/>
      <c r="H4" s="64"/>
      <c r="I4" s="64"/>
      <c r="J4" s="64"/>
      <c r="K4" s="64"/>
      <c r="L4"/>
      <c r="M4" s="70"/>
      <c r="N4"/>
      <c r="O4" s="71"/>
      <c r="P4" s="72"/>
      <c r="Q4" s="73"/>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74" customFormat="1" ht="42" customHeight="1">
      <c r="B5" s="75" t="s">
        <v>94</v>
      </c>
      <c r="C5" s="76" t="s">
        <v>95</v>
      </c>
      <c r="D5" s="75" t="s">
        <v>56</v>
      </c>
      <c r="E5" s="76" t="s">
        <v>53</v>
      </c>
      <c r="F5" s="75" t="s">
        <v>96</v>
      </c>
      <c r="G5" s="77" t="s">
        <v>97</v>
      </c>
      <c r="H5" s="77" t="s">
        <v>98</v>
      </c>
      <c r="I5" s="77" t="s">
        <v>99</v>
      </c>
      <c r="J5" s="77" t="s">
        <v>100</v>
      </c>
      <c r="K5" s="77" t="s">
        <v>101</v>
      </c>
      <c r="L5" s="77" t="s">
        <v>102</v>
      </c>
      <c r="M5" s="76" t="s">
        <v>103</v>
      </c>
      <c r="N5" s="76" t="s">
        <v>104</v>
      </c>
      <c r="O5" s="78" t="s">
        <v>105</v>
      </c>
      <c r="P5" s="62" t="s">
        <v>106</v>
      </c>
      <c r="Q5" s="76" t="s">
        <v>89</v>
      </c>
    </row>
    <row r="6" spans="1:1024" ht="22.5" customHeight="1">
      <c r="A6"/>
      <c r="B6" s="79" t="s">
        <v>107</v>
      </c>
      <c r="C6" s="80"/>
      <c r="D6" s="80"/>
      <c r="E6" s="80"/>
      <c r="F6" s="81"/>
      <c r="G6" s="82"/>
      <c r="H6" s="82"/>
      <c r="I6" s="82"/>
      <c r="J6" s="82"/>
      <c r="K6" s="82"/>
      <c r="L6" s="82"/>
      <c r="M6" s="83">
        <f t="shared" ref="M6:M17" si="0">SUM(G6:L6)</f>
        <v>0</v>
      </c>
      <c r="N6" s="80"/>
      <c r="O6" s="84">
        <f t="shared" ref="O6:O17" si="1">ROUNDDOWN(M6*N6,0)</f>
        <v>0</v>
      </c>
      <c r="P6" s="84" t="str">
        <f>IF(O6=0,"",VLOOKUP(C6&amp;D6&amp;E6,'(資料）基準単価表'!$I:$J,2,0))</f>
        <v/>
      </c>
      <c r="Q6" s="85">
        <f t="shared" ref="Q6:Q17" si="2">MIN(O6,P6)</f>
        <v>0</v>
      </c>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22.5" customHeight="1">
      <c r="A7"/>
      <c r="B7" s="79" t="s">
        <v>108</v>
      </c>
      <c r="C7" s="80"/>
      <c r="D7" s="80"/>
      <c r="E7" s="80"/>
      <c r="F7" s="81"/>
      <c r="G7" s="82"/>
      <c r="H7" s="82"/>
      <c r="I7" s="82"/>
      <c r="J7" s="82"/>
      <c r="K7" s="82"/>
      <c r="L7" s="82"/>
      <c r="M7" s="83">
        <f t="shared" si="0"/>
        <v>0</v>
      </c>
      <c r="N7" s="80"/>
      <c r="O7" s="84">
        <f t="shared" si="1"/>
        <v>0</v>
      </c>
      <c r="P7" s="84" t="str">
        <f>IF(O7=0,"",VLOOKUP(C7&amp;D7&amp;E7,'(資料）基準単価表'!$I:$J,2,0))</f>
        <v/>
      </c>
      <c r="Q7" s="85">
        <f t="shared" si="2"/>
        <v>0</v>
      </c>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2.5" customHeight="1">
      <c r="A8"/>
      <c r="B8" s="79" t="s">
        <v>109</v>
      </c>
      <c r="C8" s="80"/>
      <c r="D8" s="80"/>
      <c r="E8" s="80"/>
      <c r="F8" s="81"/>
      <c r="G8" s="82"/>
      <c r="H8" s="82"/>
      <c r="I8" s="82"/>
      <c r="J8" s="82"/>
      <c r="K8" s="82"/>
      <c r="L8" s="82"/>
      <c r="M8" s="83">
        <f t="shared" si="0"/>
        <v>0</v>
      </c>
      <c r="N8" s="80"/>
      <c r="O8" s="84">
        <f t="shared" si="1"/>
        <v>0</v>
      </c>
      <c r="P8" s="84" t="str">
        <f>IF(O8=0,"",VLOOKUP(C8&amp;D8&amp;E8,'(資料）基準単価表'!$I:$J,2,0))</f>
        <v/>
      </c>
      <c r="Q8" s="85">
        <f t="shared" si="2"/>
        <v>0</v>
      </c>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2.5" customHeight="1">
      <c r="A9"/>
      <c r="B9" s="79" t="s">
        <v>110</v>
      </c>
      <c r="C9" s="80"/>
      <c r="D9" s="80"/>
      <c r="E9" s="80"/>
      <c r="F9" s="81"/>
      <c r="G9" s="82"/>
      <c r="H9" s="82"/>
      <c r="I9" s="82"/>
      <c r="J9" s="82"/>
      <c r="K9" s="82"/>
      <c r="L9" s="82"/>
      <c r="M9" s="83">
        <f t="shared" si="0"/>
        <v>0</v>
      </c>
      <c r="N9" s="80"/>
      <c r="O9" s="84">
        <f t="shared" si="1"/>
        <v>0</v>
      </c>
      <c r="P9" s="84" t="str">
        <f>IF(O9=0,"",VLOOKUP(C9&amp;D9&amp;E9,'(資料）基準単価表'!$I:$J,2,0))</f>
        <v/>
      </c>
      <c r="Q9" s="85">
        <f t="shared" si="2"/>
        <v>0</v>
      </c>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2.5" customHeight="1">
      <c r="A10"/>
      <c r="B10" s="79" t="s">
        <v>111</v>
      </c>
      <c r="C10" s="80"/>
      <c r="D10" s="80"/>
      <c r="E10" s="80"/>
      <c r="F10" s="81"/>
      <c r="G10" s="82"/>
      <c r="H10" s="82"/>
      <c r="I10" s="82"/>
      <c r="J10" s="82"/>
      <c r="K10" s="82"/>
      <c r="L10" s="82"/>
      <c r="M10" s="83">
        <f t="shared" si="0"/>
        <v>0</v>
      </c>
      <c r="N10" s="80"/>
      <c r="O10" s="84">
        <f t="shared" si="1"/>
        <v>0</v>
      </c>
      <c r="P10" s="84" t="str">
        <f>IF(O10=0,"",VLOOKUP(C10&amp;D10&amp;E10,'(資料）基準単価表'!$I:$J,2,0))</f>
        <v/>
      </c>
      <c r="Q10" s="85">
        <f t="shared" si="2"/>
        <v>0</v>
      </c>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2.5" customHeight="1">
      <c r="A11"/>
      <c r="B11" s="79" t="s">
        <v>112</v>
      </c>
      <c r="C11" s="80"/>
      <c r="D11" s="80"/>
      <c r="E11" s="80"/>
      <c r="F11" s="81"/>
      <c r="G11" s="82"/>
      <c r="H11" s="82"/>
      <c r="I11" s="82"/>
      <c r="J11" s="82"/>
      <c r="K11" s="82"/>
      <c r="L11" s="82"/>
      <c r="M11" s="83">
        <f t="shared" si="0"/>
        <v>0</v>
      </c>
      <c r="N11" s="80"/>
      <c r="O11" s="84">
        <f t="shared" si="1"/>
        <v>0</v>
      </c>
      <c r="P11" s="84" t="str">
        <f>IF(O11=0,"",VLOOKUP(C11&amp;D11&amp;E11,'(資料）基準単価表'!$I:$J,2,0))</f>
        <v/>
      </c>
      <c r="Q11" s="85">
        <f t="shared" si="2"/>
        <v>0</v>
      </c>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2.5" customHeight="1">
      <c r="A12"/>
      <c r="B12" s="79" t="s">
        <v>113</v>
      </c>
      <c r="C12" s="80"/>
      <c r="D12" s="80"/>
      <c r="E12" s="80"/>
      <c r="F12" s="81"/>
      <c r="G12" s="82"/>
      <c r="H12" s="82"/>
      <c r="I12" s="82"/>
      <c r="J12" s="82"/>
      <c r="K12" s="82"/>
      <c r="L12" s="82"/>
      <c r="M12" s="83">
        <f t="shared" si="0"/>
        <v>0</v>
      </c>
      <c r="N12" s="80"/>
      <c r="O12" s="84">
        <f t="shared" si="1"/>
        <v>0</v>
      </c>
      <c r="P12" s="84" t="str">
        <f>IF(O12=0,"",VLOOKUP(C12&amp;D12&amp;E12,'(資料）基準単価表'!$I:$J,2,0))</f>
        <v/>
      </c>
      <c r="Q12" s="85">
        <f t="shared" si="2"/>
        <v>0</v>
      </c>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2.5" customHeight="1">
      <c r="A13"/>
      <c r="B13" s="79" t="s">
        <v>114</v>
      </c>
      <c r="C13" s="80"/>
      <c r="D13" s="80"/>
      <c r="E13" s="80"/>
      <c r="F13" s="81"/>
      <c r="G13" s="82"/>
      <c r="H13" s="82"/>
      <c r="I13" s="82"/>
      <c r="J13" s="82"/>
      <c r="K13" s="82"/>
      <c r="L13" s="82"/>
      <c r="M13" s="83">
        <f t="shared" si="0"/>
        <v>0</v>
      </c>
      <c r="N13" s="80"/>
      <c r="O13" s="84">
        <f t="shared" si="1"/>
        <v>0</v>
      </c>
      <c r="P13" s="84" t="str">
        <f>IF(O13=0,"",VLOOKUP(C13&amp;D13&amp;E13,'(資料）基準単価表'!$I:$J,2,0))</f>
        <v/>
      </c>
      <c r="Q13" s="85">
        <f t="shared" si="2"/>
        <v>0</v>
      </c>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2.5" customHeight="1">
      <c r="A14"/>
      <c r="B14" s="79" t="s">
        <v>115</v>
      </c>
      <c r="C14" s="80"/>
      <c r="D14" s="80"/>
      <c r="E14" s="80"/>
      <c r="F14" s="81"/>
      <c r="G14" s="82"/>
      <c r="H14" s="82"/>
      <c r="I14" s="82"/>
      <c r="J14" s="82"/>
      <c r="K14" s="82"/>
      <c r="L14" s="82"/>
      <c r="M14" s="83">
        <f t="shared" si="0"/>
        <v>0</v>
      </c>
      <c r="N14" s="80"/>
      <c r="O14" s="84">
        <f t="shared" si="1"/>
        <v>0</v>
      </c>
      <c r="P14" s="84" t="str">
        <f>IF(O14=0,"",VLOOKUP(C14&amp;D14&amp;E14,'(資料）基準単価表'!$I:$J,2,0))</f>
        <v/>
      </c>
      <c r="Q14" s="85">
        <f t="shared" si="2"/>
        <v>0</v>
      </c>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2.5" customHeight="1">
      <c r="A15"/>
      <c r="B15" s="79" t="s">
        <v>116</v>
      </c>
      <c r="C15" s="80"/>
      <c r="D15" s="80"/>
      <c r="E15" s="80"/>
      <c r="F15" s="81"/>
      <c r="G15" s="82"/>
      <c r="H15" s="82"/>
      <c r="I15" s="82"/>
      <c r="J15" s="82"/>
      <c r="K15" s="82"/>
      <c r="L15" s="82"/>
      <c r="M15" s="83">
        <f t="shared" si="0"/>
        <v>0</v>
      </c>
      <c r="N15" s="80"/>
      <c r="O15" s="84">
        <f t="shared" si="1"/>
        <v>0</v>
      </c>
      <c r="P15" s="84" t="str">
        <f>IF(O15=0,"",VLOOKUP(C15&amp;D15&amp;E15,'(資料）基準単価表'!$I:$J,2,0))</f>
        <v/>
      </c>
      <c r="Q15" s="85">
        <f t="shared" si="2"/>
        <v>0</v>
      </c>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2.5" customHeight="1">
      <c r="A16"/>
      <c r="B16" s="79" t="s">
        <v>117</v>
      </c>
      <c r="C16" s="80"/>
      <c r="D16" s="80"/>
      <c r="E16" s="80"/>
      <c r="F16" s="81"/>
      <c r="G16" s="82"/>
      <c r="H16" s="82"/>
      <c r="I16" s="82"/>
      <c r="J16" s="82"/>
      <c r="K16" s="82"/>
      <c r="L16" s="82"/>
      <c r="M16" s="83">
        <f t="shared" si="0"/>
        <v>0</v>
      </c>
      <c r="N16" s="80"/>
      <c r="O16" s="84">
        <f t="shared" si="1"/>
        <v>0</v>
      </c>
      <c r="P16" s="84" t="str">
        <f>IF(O16=0,"",VLOOKUP(C16&amp;D16&amp;E16,'(資料）基準単価表'!$I:$J,2,0))</f>
        <v/>
      </c>
      <c r="Q16" s="85">
        <f t="shared" si="2"/>
        <v>0</v>
      </c>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2.5" customHeight="1">
      <c r="A17"/>
      <c r="B17" s="79" t="s">
        <v>118</v>
      </c>
      <c r="C17" s="80"/>
      <c r="D17" s="80"/>
      <c r="E17" s="80"/>
      <c r="F17" s="81"/>
      <c r="G17" s="82"/>
      <c r="H17" s="82"/>
      <c r="I17" s="82"/>
      <c r="J17" s="82"/>
      <c r="K17" s="82"/>
      <c r="L17" s="82"/>
      <c r="M17" s="83">
        <f t="shared" si="0"/>
        <v>0</v>
      </c>
      <c r="N17" s="80"/>
      <c r="O17" s="84">
        <f t="shared" si="1"/>
        <v>0</v>
      </c>
      <c r="P17" s="84" t="str">
        <f>IF(O17=0,"",VLOOKUP(C17&amp;D17&amp;E17,'(資料）基準単価表'!$I:$J,2,0))</f>
        <v/>
      </c>
      <c r="Q17" s="85">
        <f t="shared" si="2"/>
        <v>0</v>
      </c>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1.75" customHeight="1">
      <c r="A19"/>
      <c r="B19" s="211" t="s">
        <v>87</v>
      </c>
      <c r="C19" s="211"/>
      <c r="D19" s="58"/>
      <c r="E19" s="59"/>
      <c r="F19" s="56"/>
      <c r="G19" s="60" t="s">
        <v>88</v>
      </c>
      <c r="H19" s="61"/>
      <c r="I19"/>
      <c r="J19"/>
      <c r="K19"/>
      <c r="L19"/>
      <c r="M19"/>
      <c r="N19"/>
      <c r="O19" s="212" t="s">
        <v>89</v>
      </c>
      <c r="P19" s="212"/>
      <c r="Q19" s="63">
        <f>SUBTOTAL(9,Q24:Q35)</f>
        <v>0</v>
      </c>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1.75" customHeight="1">
      <c r="A20"/>
      <c r="B20" s="211" t="s">
        <v>90</v>
      </c>
      <c r="C20" s="211"/>
      <c r="D20" s="58"/>
      <c r="E20"/>
      <c r="F20"/>
      <c r="G20" s="64" t="s">
        <v>91</v>
      </c>
      <c r="H20" s="65"/>
      <c r="I20"/>
      <c r="J20"/>
      <c r="K20"/>
      <c r="L20"/>
      <c r="M20"/>
      <c r="N20"/>
      <c r="O20" s="213" t="s">
        <v>92</v>
      </c>
      <c r="P20" s="213"/>
      <c r="Q20" s="66">
        <f>SUBTOTAL(9,P24:P35)</f>
        <v>0</v>
      </c>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1.75" customHeight="1">
      <c r="A21"/>
      <c r="B21" s="59"/>
      <c r="C21" s="59"/>
      <c r="D21" s="67"/>
      <c r="E21"/>
      <c r="F21"/>
      <c r="G21" s="64"/>
      <c r="H21" s="64"/>
      <c r="I21" s="64"/>
      <c r="J21" s="64"/>
      <c r="K21" s="64"/>
      <c r="L21"/>
      <c r="M21"/>
      <c r="N21"/>
      <c r="O21" s="210" t="s">
        <v>93</v>
      </c>
      <c r="P21" s="210"/>
      <c r="Q21" s="68">
        <f>Q20-Q19</f>
        <v>0</v>
      </c>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8.25" customHeight="1">
      <c r="A22"/>
      <c r="B22" s="59"/>
      <c r="C22" s="59"/>
      <c r="D22" s="69"/>
      <c r="E22"/>
      <c r="F22"/>
      <c r="G22" s="64"/>
      <c r="H22" s="64"/>
      <c r="I22" s="64"/>
      <c r="J22" s="64"/>
      <c r="K22" s="64"/>
      <c r="L22"/>
      <c r="M22" s="70"/>
      <c r="N22"/>
      <c r="O22" s="71"/>
      <c r="P22" s="72"/>
      <c r="Q22" s="73"/>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s="74" customFormat="1" ht="42" customHeight="1">
      <c r="B23" s="75" t="s">
        <v>94</v>
      </c>
      <c r="C23" s="76" t="s">
        <v>95</v>
      </c>
      <c r="D23" s="75" t="s">
        <v>56</v>
      </c>
      <c r="E23" s="76" t="s">
        <v>53</v>
      </c>
      <c r="F23" s="75" t="s">
        <v>96</v>
      </c>
      <c r="G23" s="77" t="s">
        <v>97</v>
      </c>
      <c r="H23" s="77" t="s">
        <v>98</v>
      </c>
      <c r="I23" s="77" t="s">
        <v>99</v>
      </c>
      <c r="J23" s="77" t="s">
        <v>100</v>
      </c>
      <c r="K23" s="77" t="s">
        <v>101</v>
      </c>
      <c r="L23" s="77" t="s">
        <v>102</v>
      </c>
      <c r="M23" s="76" t="s">
        <v>103</v>
      </c>
      <c r="N23" s="76" t="s">
        <v>104</v>
      </c>
      <c r="O23" s="78" t="s">
        <v>105</v>
      </c>
      <c r="P23" s="62" t="s">
        <v>106</v>
      </c>
      <c r="Q23" s="76" t="s">
        <v>89</v>
      </c>
    </row>
    <row r="24" spans="1:1024" ht="22.5" customHeight="1">
      <c r="A24"/>
      <c r="B24" s="79" t="s">
        <v>107</v>
      </c>
      <c r="C24" s="80"/>
      <c r="D24" s="80"/>
      <c r="E24" s="80"/>
      <c r="F24" s="81"/>
      <c r="G24" s="82"/>
      <c r="H24" s="82"/>
      <c r="I24" s="82"/>
      <c r="J24" s="82"/>
      <c r="K24" s="82"/>
      <c r="L24" s="82"/>
      <c r="M24" s="83">
        <f t="shared" ref="M24:M35" si="3">SUM(G24:L24)</f>
        <v>0</v>
      </c>
      <c r="N24" s="80"/>
      <c r="O24" s="84">
        <f t="shared" ref="O24:O35" si="4">ROUNDDOWN(M24*N24,0)</f>
        <v>0</v>
      </c>
      <c r="P24" s="84" t="str">
        <f>IF(O24=0,"",VLOOKUP(C24&amp;D24&amp;E24,'(資料）基準単価表'!$I:$J,2,0))</f>
        <v/>
      </c>
      <c r="Q24" s="85">
        <f t="shared" ref="Q24:Q35" si="5">MIN(O24,P24)</f>
        <v>0</v>
      </c>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2.5" customHeight="1">
      <c r="A25"/>
      <c r="B25" s="79" t="s">
        <v>108</v>
      </c>
      <c r="C25" s="80"/>
      <c r="D25" s="80"/>
      <c r="E25" s="80"/>
      <c r="F25" s="81"/>
      <c r="G25" s="82"/>
      <c r="H25" s="82"/>
      <c r="I25" s="82"/>
      <c r="J25" s="82"/>
      <c r="K25" s="82"/>
      <c r="L25" s="82"/>
      <c r="M25" s="83">
        <f t="shared" si="3"/>
        <v>0</v>
      </c>
      <c r="N25" s="80"/>
      <c r="O25" s="84">
        <f t="shared" si="4"/>
        <v>0</v>
      </c>
      <c r="P25" s="84" t="str">
        <f>IF(O25=0,"",VLOOKUP(C25&amp;D25&amp;E25,'(資料）基準単価表'!$I:$J,2,0))</f>
        <v/>
      </c>
      <c r="Q25" s="85">
        <f t="shared" si="5"/>
        <v>0</v>
      </c>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22.5" customHeight="1">
      <c r="A26"/>
      <c r="B26" s="79" t="s">
        <v>109</v>
      </c>
      <c r="C26" s="80"/>
      <c r="D26" s="80"/>
      <c r="E26" s="80"/>
      <c r="F26" s="81"/>
      <c r="G26" s="82"/>
      <c r="H26" s="82"/>
      <c r="I26" s="82"/>
      <c r="J26" s="82"/>
      <c r="K26" s="82"/>
      <c r="L26" s="82"/>
      <c r="M26" s="83">
        <f t="shared" si="3"/>
        <v>0</v>
      </c>
      <c r="N26" s="80"/>
      <c r="O26" s="84">
        <f t="shared" si="4"/>
        <v>0</v>
      </c>
      <c r="P26" s="84" t="str">
        <f>IF(O26=0,"",VLOOKUP(C26&amp;D26&amp;E26,'(資料）基準単価表'!$I:$J,2,0))</f>
        <v/>
      </c>
      <c r="Q26" s="85">
        <f t="shared" si="5"/>
        <v>0</v>
      </c>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2.5" customHeight="1">
      <c r="A27"/>
      <c r="B27" s="79" t="s">
        <v>110</v>
      </c>
      <c r="C27" s="80"/>
      <c r="D27" s="80"/>
      <c r="E27" s="80"/>
      <c r="F27" s="81"/>
      <c r="G27" s="82"/>
      <c r="H27" s="82"/>
      <c r="I27" s="82"/>
      <c r="J27" s="82"/>
      <c r="K27" s="82"/>
      <c r="L27" s="82"/>
      <c r="M27" s="83">
        <f t="shared" si="3"/>
        <v>0</v>
      </c>
      <c r="N27" s="80"/>
      <c r="O27" s="84">
        <f t="shared" si="4"/>
        <v>0</v>
      </c>
      <c r="P27" s="84" t="str">
        <f>IF(O27=0,"",VLOOKUP(C27&amp;D27&amp;E27,'(資料）基準単価表'!$I:$J,2,0))</f>
        <v/>
      </c>
      <c r="Q27" s="85">
        <f t="shared" si="5"/>
        <v>0</v>
      </c>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22.5" customHeight="1">
      <c r="A28"/>
      <c r="B28" s="79" t="s">
        <v>111</v>
      </c>
      <c r="C28" s="80"/>
      <c r="D28" s="80"/>
      <c r="E28" s="80"/>
      <c r="F28" s="81"/>
      <c r="G28" s="82"/>
      <c r="H28" s="82"/>
      <c r="I28" s="82"/>
      <c r="J28" s="82"/>
      <c r="K28" s="82"/>
      <c r="L28" s="82"/>
      <c r="M28" s="83">
        <f t="shared" si="3"/>
        <v>0</v>
      </c>
      <c r="N28" s="80"/>
      <c r="O28" s="84">
        <f t="shared" si="4"/>
        <v>0</v>
      </c>
      <c r="P28" s="84" t="str">
        <f>IF(O28=0,"",VLOOKUP(C28&amp;D28&amp;E28,'(資料）基準単価表'!$I:$J,2,0))</f>
        <v/>
      </c>
      <c r="Q28" s="85">
        <f t="shared" si="5"/>
        <v>0</v>
      </c>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2.5" customHeight="1">
      <c r="A29"/>
      <c r="B29" s="79" t="s">
        <v>112</v>
      </c>
      <c r="C29" s="80"/>
      <c r="D29" s="80"/>
      <c r="E29" s="80"/>
      <c r="F29" s="81"/>
      <c r="G29" s="82"/>
      <c r="H29" s="82"/>
      <c r="I29" s="82"/>
      <c r="J29" s="82"/>
      <c r="K29" s="82"/>
      <c r="L29" s="82"/>
      <c r="M29" s="83">
        <f t="shared" si="3"/>
        <v>0</v>
      </c>
      <c r="N29" s="80"/>
      <c r="O29" s="84">
        <f t="shared" si="4"/>
        <v>0</v>
      </c>
      <c r="P29" s="84" t="str">
        <f>IF(O29=0,"",VLOOKUP(C29&amp;D29&amp;E29,'(資料）基準単価表'!$I:$J,2,0))</f>
        <v/>
      </c>
      <c r="Q29" s="85">
        <f t="shared" si="5"/>
        <v>0</v>
      </c>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2.5" customHeight="1">
      <c r="A30"/>
      <c r="B30" s="79" t="s">
        <v>113</v>
      </c>
      <c r="C30" s="80"/>
      <c r="D30" s="80"/>
      <c r="E30" s="80"/>
      <c r="F30" s="81"/>
      <c r="G30" s="82"/>
      <c r="H30" s="82"/>
      <c r="I30" s="82"/>
      <c r="J30" s="82"/>
      <c r="K30" s="82"/>
      <c r="L30" s="82"/>
      <c r="M30" s="83">
        <f t="shared" si="3"/>
        <v>0</v>
      </c>
      <c r="N30" s="80"/>
      <c r="O30" s="84">
        <f t="shared" si="4"/>
        <v>0</v>
      </c>
      <c r="P30" s="84" t="str">
        <f>IF(O30=0,"",VLOOKUP(C30&amp;D30&amp;E30,'(資料）基準単価表'!$I:$J,2,0))</f>
        <v/>
      </c>
      <c r="Q30" s="85">
        <f t="shared" si="5"/>
        <v>0</v>
      </c>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2.5" customHeight="1">
      <c r="A31"/>
      <c r="B31" s="79" t="s">
        <v>114</v>
      </c>
      <c r="C31" s="80"/>
      <c r="D31" s="80"/>
      <c r="E31" s="80"/>
      <c r="F31" s="81"/>
      <c r="G31" s="82"/>
      <c r="H31" s="82"/>
      <c r="I31" s="82"/>
      <c r="J31" s="82"/>
      <c r="K31" s="82"/>
      <c r="L31" s="82"/>
      <c r="M31" s="83">
        <f t="shared" si="3"/>
        <v>0</v>
      </c>
      <c r="N31" s="80"/>
      <c r="O31" s="84">
        <f t="shared" si="4"/>
        <v>0</v>
      </c>
      <c r="P31" s="84" t="str">
        <f>IF(O31=0,"",VLOOKUP(C31&amp;D31&amp;E31,'(資料）基準単価表'!$I:$J,2,0))</f>
        <v/>
      </c>
      <c r="Q31" s="85">
        <f t="shared" si="5"/>
        <v>0</v>
      </c>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2.5" customHeight="1">
      <c r="A32"/>
      <c r="B32" s="79" t="s">
        <v>115</v>
      </c>
      <c r="C32" s="80"/>
      <c r="D32" s="80"/>
      <c r="E32" s="80"/>
      <c r="F32" s="81"/>
      <c r="G32" s="82"/>
      <c r="H32" s="82"/>
      <c r="I32" s="82"/>
      <c r="J32" s="82"/>
      <c r="K32" s="82"/>
      <c r="L32" s="82"/>
      <c r="M32" s="83">
        <f t="shared" si="3"/>
        <v>0</v>
      </c>
      <c r="N32" s="80"/>
      <c r="O32" s="84">
        <f t="shared" si="4"/>
        <v>0</v>
      </c>
      <c r="P32" s="84" t="str">
        <f>IF(O32=0,"",VLOOKUP(C32&amp;D32&amp;E32,'(資料）基準単価表'!$I:$J,2,0))</f>
        <v/>
      </c>
      <c r="Q32" s="85">
        <f t="shared" si="5"/>
        <v>0</v>
      </c>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2.5" customHeight="1">
      <c r="A33"/>
      <c r="B33" s="79" t="s">
        <v>116</v>
      </c>
      <c r="C33" s="80"/>
      <c r="D33" s="80"/>
      <c r="E33" s="80"/>
      <c r="F33" s="81"/>
      <c r="G33" s="82"/>
      <c r="H33" s="82"/>
      <c r="I33" s="82"/>
      <c r="J33" s="82"/>
      <c r="K33" s="82"/>
      <c r="L33" s="82"/>
      <c r="M33" s="83">
        <f t="shared" si="3"/>
        <v>0</v>
      </c>
      <c r="N33" s="80"/>
      <c r="O33" s="84">
        <f t="shared" si="4"/>
        <v>0</v>
      </c>
      <c r="P33" s="84" t="str">
        <f>IF(O33=0,"",VLOOKUP(C33&amp;D33&amp;E33,'(資料）基準単価表'!$I:$J,2,0))</f>
        <v/>
      </c>
      <c r="Q33" s="85">
        <f t="shared" si="5"/>
        <v>0</v>
      </c>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2.5" customHeight="1">
      <c r="A34"/>
      <c r="B34" s="79" t="s">
        <v>117</v>
      </c>
      <c r="C34" s="80"/>
      <c r="D34" s="80"/>
      <c r="E34" s="80"/>
      <c r="F34" s="81"/>
      <c r="G34" s="82"/>
      <c r="H34" s="82"/>
      <c r="I34" s="82"/>
      <c r="J34" s="82"/>
      <c r="K34" s="82"/>
      <c r="L34" s="82"/>
      <c r="M34" s="83">
        <f t="shared" si="3"/>
        <v>0</v>
      </c>
      <c r="N34" s="80"/>
      <c r="O34" s="84">
        <f t="shared" si="4"/>
        <v>0</v>
      </c>
      <c r="P34" s="84" t="str">
        <f>IF(O34=0,"",VLOOKUP(C34&amp;D34&amp;E34,'(資料）基準単価表'!$I:$J,2,0))</f>
        <v/>
      </c>
      <c r="Q34" s="85">
        <f t="shared" si="5"/>
        <v>0</v>
      </c>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22.5" customHeight="1">
      <c r="A35"/>
      <c r="B35" s="79" t="s">
        <v>118</v>
      </c>
      <c r="C35" s="80"/>
      <c r="D35" s="80"/>
      <c r="E35" s="80"/>
      <c r="F35" s="81"/>
      <c r="G35" s="82"/>
      <c r="H35" s="82"/>
      <c r="I35" s="82"/>
      <c r="J35" s="82"/>
      <c r="K35" s="82"/>
      <c r="L35" s="82"/>
      <c r="M35" s="83">
        <f t="shared" si="3"/>
        <v>0</v>
      </c>
      <c r="N35" s="80"/>
      <c r="O35" s="84">
        <f t="shared" si="4"/>
        <v>0</v>
      </c>
      <c r="P35" s="84" t="str">
        <f>IF(O35=0,"",VLOOKUP(C35&amp;D35&amp;E35,'(資料）基準単価表'!$I:$J,2,0))</f>
        <v/>
      </c>
      <c r="Q35" s="85">
        <f t="shared" si="5"/>
        <v>0</v>
      </c>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1.75" customHeight="1">
      <c r="A37"/>
      <c r="B37" s="211" t="s">
        <v>87</v>
      </c>
      <c r="C37" s="211"/>
      <c r="D37" s="58"/>
      <c r="E37" s="59"/>
      <c r="F37" s="56"/>
      <c r="G37" s="60" t="s">
        <v>88</v>
      </c>
      <c r="H37" s="61"/>
      <c r="I37"/>
      <c r="J37"/>
      <c r="K37"/>
      <c r="L37"/>
      <c r="M37"/>
      <c r="N37"/>
      <c r="O37" s="212" t="s">
        <v>89</v>
      </c>
      <c r="P37" s="212"/>
      <c r="Q37" s="63">
        <f>SUBTOTAL(9,Q42:Q53)</f>
        <v>0</v>
      </c>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21.75" customHeight="1">
      <c r="A38"/>
      <c r="B38" s="211" t="s">
        <v>90</v>
      </c>
      <c r="C38" s="211"/>
      <c r="D38" s="58"/>
      <c r="E38"/>
      <c r="F38"/>
      <c r="G38" s="64" t="s">
        <v>91</v>
      </c>
      <c r="H38" s="65"/>
      <c r="I38"/>
      <c r="J38"/>
      <c r="K38"/>
      <c r="L38"/>
      <c r="M38"/>
      <c r="N38"/>
      <c r="O38" s="213" t="s">
        <v>92</v>
      </c>
      <c r="P38" s="213"/>
      <c r="Q38" s="66">
        <f>SUBTOTAL(9,P42:P53)</f>
        <v>0</v>
      </c>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1.75" customHeight="1">
      <c r="A39"/>
      <c r="B39" s="59"/>
      <c r="C39" s="59"/>
      <c r="D39" s="67"/>
      <c r="E39"/>
      <c r="F39"/>
      <c r="G39" s="64"/>
      <c r="H39" s="64"/>
      <c r="I39" s="64"/>
      <c r="J39" s="64"/>
      <c r="K39" s="64"/>
      <c r="L39"/>
      <c r="M39"/>
      <c r="N39"/>
      <c r="O39" s="210" t="s">
        <v>93</v>
      </c>
      <c r="P39" s="210"/>
      <c r="Q39" s="68">
        <f>Q38-Q37</f>
        <v>0</v>
      </c>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8.25" customHeight="1">
      <c r="A40"/>
      <c r="B40" s="59"/>
      <c r="C40" s="59"/>
      <c r="D40" s="69"/>
      <c r="E40"/>
      <c r="F40"/>
      <c r="G40" s="64"/>
      <c r="H40" s="64"/>
      <c r="I40" s="64"/>
      <c r="J40" s="64"/>
      <c r="K40" s="64"/>
      <c r="L40"/>
      <c r="M40" s="70"/>
      <c r="N40"/>
      <c r="O40" s="71"/>
      <c r="P40" s="72"/>
      <c r="Q40" s="73"/>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s="74" customFormat="1" ht="42" customHeight="1">
      <c r="B41" s="75" t="s">
        <v>94</v>
      </c>
      <c r="C41" s="76" t="s">
        <v>95</v>
      </c>
      <c r="D41" s="75" t="s">
        <v>56</v>
      </c>
      <c r="E41" s="76" t="s">
        <v>53</v>
      </c>
      <c r="F41" s="75" t="s">
        <v>96</v>
      </c>
      <c r="G41" s="77" t="s">
        <v>97</v>
      </c>
      <c r="H41" s="77" t="s">
        <v>98</v>
      </c>
      <c r="I41" s="77" t="s">
        <v>99</v>
      </c>
      <c r="J41" s="77" t="s">
        <v>100</v>
      </c>
      <c r="K41" s="77" t="s">
        <v>101</v>
      </c>
      <c r="L41" s="77" t="s">
        <v>102</v>
      </c>
      <c r="M41" s="76" t="s">
        <v>103</v>
      </c>
      <c r="N41" s="76" t="s">
        <v>104</v>
      </c>
      <c r="O41" s="78" t="s">
        <v>105</v>
      </c>
      <c r="P41" s="62" t="s">
        <v>106</v>
      </c>
      <c r="Q41" s="76" t="s">
        <v>89</v>
      </c>
    </row>
    <row r="42" spans="1:1024" ht="22.5" customHeight="1">
      <c r="A42"/>
      <c r="B42" s="79" t="s">
        <v>107</v>
      </c>
      <c r="C42" s="80"/>
      <c r="D42" s="80"/>
      <c r="E42" s="80"/>
      <c r="F42" s="81"/>
      <c r="G42" s="82"/>
      <c r="H42" s="82"/>
      <c r="I42" s="82"/>
      <c r="J42" s="82"/>
      <c r="K42" s="82"/>
      <c r="L42" s="82"/>
      <c r="M42" s="83">
        <f t="shared" ref="M42:M53" si="6">SUM(G42:L42)</f>
        <v>0</v>
      </c>
      <c r="N42" s="80"/>
      <c r="O42" s="84">
        <f t="shared" ref="O42:O53" si="7">ROUNDDOWN(M42*N42,0)</f>
        <v>0</v>
      </c>
      <c r="P42" s="84" t="str">
        <f>IF(O42=0,"",VLOOKUP(C42&amp;D42&amp;E42,'(資料）基準単価表'!$I:$J,2,0))</f>
        <v/>
      </c>
      <c r="Q42" s="85">
        <f t="shared" ref="Q42:Q53" si="8">MIN(O42,P42)</f>
        <v>0</v>
      </c>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2.5" customHeight="1">
      <c r="A43"/>
      <c r="B43" s="79" t="s">
        <v>108</v>
      </c>
      <c r="C43" s="80"/>
      <c r="D43" s="80"/>
      <c r="E43" s="80"/>
      <c r="F43" s="81"/>
      <c r="G43" s="82"/>
      <c r="H43" s="82"/>
      <c r="I43" s="82"/>
      <c r="J43" s="82"/>
      <c r="K43" s="82"/>
      <c r="L43" s="82"/>
      <c r="M43" s="83">
        <f t="shared" si="6"/>
        <v>0</v>
      </c>
      <c r="N43" s="80"/>
      <c r="O43" s="84">
        <f t="shared" si="7"/>
        <v>0</v>
      </c>
      <c r="P43" s="84" t="str">
        <f>IF(O43=0,"",VLOOKUP(C43&amp;D43&amp;E43,'(資料）基準単価表'!$I:$J,2,0))</f>
        <v/>
      </c>
      <c r="Q43" s="85">
        <f t="shared" si="8"/>
        <v>0</v>
      </c>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22.5" customHeight="1">
      <c r="A44"/>
      <c r="B44" s="79" t="s">
        <v>109</v>
      </c>
      <c r="C44" s="80"/>
      <c r="D44" s="80"/>
      <c r="E44" s="80"/>
      <c r="F44" s="81"/>
      <c r="G44" s="82"/>
      <c r="H44" s="82"/>
      <c r="I44" s="82"/>
      <c r="J44" s="82"/>
      <c r="K44" s="82"/>
      <c r="L44" s="82"/>
      <c r="M44" s="83">
        <f t="shared" si="6"/>
        <v>0</v>
      </c>
      <c r="N44" s="80"/>
      <c r="O44" s="84">
        <f t="shared" si="7"/>
        <v>0</v>
      </c>
      <c r="P44" s="84" t="str">
        <f>IF(O44=0,"",VLOOKUP(C44&amp;D44&amp;E44,'(資料）基準単価表'!$I:$J,2,0))</f>
        <v/>
      </c>
      <c r="Q44" s="85">
        <f t="shared" si="8"/>
        <v>0</v>
      </c>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2.5" customHeight="1">
      <c r="A45"/>
      <c r="B45" s="79" t="s">
        <v>110</v>
      </c>
      <c r="C45" s="80"/>
      <c r="D45" s="80"/>
      <c r="E45" s="80"/>
      <c r="F45" s="81"/>
      <c r="G45" s="82"/>
      <c r="H45" s="82"/>
      <c r="I45" s="82"/>
      <c r="J45" s="82"/>
      <c r="K45" s="82"/>
      <c r="L45" s="82"/>
      <c r="M45" s="83">
        <f t="shared" si="6"/>
        <v>0</v>
      </c>
      <c r="N45" s="80"/>
      <c r="O45" s="84">
        <f t="shared" si="7"/>
        <v>0</v>
      </c>
      <c r="P45" s="84" t="str">
        <f>IF(O45=0,"",VLOOKUP(C45&amp;D45&amp;E45,'(資料）基準単価表'!$I:$J,2,0))</f>
        <v/>
      </c>
      <c r="Q45" s="85">
        <f t="shared" si="8"/>
        <v>0</v>
      </c>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22.5" customHeight="1">
      <c r="A46"/>
      <c r="B46" s="79" t="s">
        <v>111</v>
      </c>
      <c r="C46" s="80"/>
      <c r="D46" s="80"/>
      <c r="E46" s="80"/>
      <c r="F46" s="81"/>
      <c r="G46" s="82"/>
      <c r="H46" s="82"/>
      <c r="I46" s="82"/>
      <c r="J46" s="82"/>
      <c r="K46" s="82"/>
      <c r="L46" s="82"/>
      <c r="M46" s="83">
        <f t="shared" si="6"/>
        <v>0</v>
      </c>
      <c r="N46" s="80"/>
      <c r="O46" s="84">
        <f t="shared" si="7"/>
        <v>0</v>
      </c>
      <c r="P46" s="84" t="str">
        <f>IF(O46=0,"",VLOOKUP(C46&amp;D46&amp;E46,'(資料）基準単価表'!$I:$J,2,0))</f>
        <v/>
      </c>
      <c r="Q46" s="85">
        <f t="shared" si="8"/>
        <v>0</v>
      </c>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22.5" customHeight="1">
      <c r="A47"/>
      <c r="B47" s="79" t="s">
        <v>112</v>
      </c>
      <c r="C47" s="80"/>
      <c r="D47" s="80"/>
      <c r="E47" s="80"/>
      <c r="F47" s="81"/>
      <c r="G47" s="82"/>
      <c r="H47" s="82"/>
      <c r="I47" s="82"/>
      <c r="J47" s="82"/>
      <c r="K47" s="82"/>
      <c r="L47" s="82"/>
      <c r="M47" s="83">
        <f t="shared" si="6"/>
        <v>0</v>
      </c>
      <c r="N47" s="80"/>
      <c r="O47" s="84">
        <f t="shared" si="7"/>
        <v>0</v>
      </c>
      <c r="P47" s="84" t="str">
        <f>IF(O47=0,"",VLOOKUP(C47&amp;D47&amp;E47,'(資料）基準単価表'!$I:$J,2,0))</f>
        <v/>
      </c>
      <c r="Q47" s="85">
        <f t="shared" si="8"/>
        <v>0</v>
      </c>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22.5" customHeight="1">
      <c r="A48"/>
      <c r="B48" s="79" t="s">
        <v>113</v>
      </c>
      <c r="C48" s="80"/>
      <c r="D48" s="80"/>
      <c r="E48" s="80"/>
      <c r="F48" s="81"/>
      <c r="G48" s="82"/>
      <c r="H48" s="82"/>
      <c r="I48" s="82"/>
      <c r="J48" s="82"/>
      <c r="K48" s="82"/>
      <c r="L48" s="82"/>
      <c r="M48" s="83">
        <f t="shared" si="6"/>
        <v>0</v>
      </c>
      <c r="N48" s="80"/>
      <c r="O48" s="84">
        <f t="shared" si="7"/>
        <v>0</v>
      </c>
      <c r="P48" s="84" t="str">
        <f>IF(O48=0,"",VLOOKUP(C48&amp;D48&amp;E48,'(資料）基準単価表'!$I:$J,2,0))</f>
        <v/>
      </c>
      <c r="Q48" s="85">
        <f t="shared" si="8"/>
        <v>0</v>
      </c>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2.5" customHeight="1">
      <c r="A49"/>
      <c r="B49" s="79" t="s">
        <v>114</v>
      </c>
      <c r="C49" s="80"/>
      <c r="D49" s="80"/>
      <c r="E49" s="80"/>
      <c r="F49" s="81"/>
      <c r="G49" s="82"/>
      <c r="H49" s="82"/>
      <c r="I49" s="82"/>
      <c r="J49" s="82"/>
      <c r="K49" s="82"/>
      <c r="L49" s="82"/>
      <c r="M49" s="83">
        <f t="shared" si="6"/>
        <v>0</v>
      </c>
      <c r="N49" s="80"/>
      <c r="O49" s="84">
        <f t="shared" si="7"/>
        <v>0</v>
      </c>
      <c r="P49" s="84" t="str">
        <f>IF(O49=0,"",VLOOKUP(C49&amp;D49&amp;E49,'(資料）基準単価表'!$I:$J,2,0))</f>
        <v/>
      </c>
      <c r="Q49" s="85">
        <f t="shared" si="8"/>
        <v>0</v>
      </c>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22.5" customHeight="1">
      <c r="A50"/>
      <c r="B50" s="79" t="s">
        <v>115</v>
      </c>
      <c r="C50" s="80"/>
      <c r="D50" s="80"/>
      <c r="E50" s="80"/>
      <c r="F50" s="81"/>
      <c r="G50" s="82"/>
      <c r="H50" s="82"/>
      <c r="I50" s="82"/>
      <c r="J50" s="82"/>
      <c r="K50" s="82"/>
      <c r="L50" s="82"/>
      <c r="M50" s="83">
        <f t="shared" si="6"/>
        <v>0</v>
      </c>
      <c r="N50" s="80"/>
      <c r="O50" s="84">
        <f t="shared" si="7"/>
        <v>0</v>
      </c>
      <c r="P50" s="84" t="str">
        <f>IF(O50=0,"",VLOOKUP(C50&amp;D50&amp;E50,'(資料）基準単価表'!$I:$J,2,0))</f>
        <v/>
      </c>
      <c r="Q50" s="85">
        <f t="shared" si="8"/>
        <v>0</v>
      </c>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22.5" customHeight="1">
      <c r="A51"/>
      <c r="B51" s="79" t="s">
        <v>116</v>
      </c>
      <c r="C51" s="80"/>
      <c r="D51" s="80"/>
      <c r="E51" s="80"/>
      <c r="F51" s="81"/>
      <c r="G51" s="82"/>
      <c r="H51" s="82"/>
      <c r="I51" s="82"/>
      <c r="J51" s="82"/>
      <c r="K51" s="82"/>
      <c r="L51" s="82"/>
      <c r="M51" s="83">
        <f t="shared" si="6"/>
        <v>0</v>
      </c>
      <c r="N51" s="80"/>
      <c r="O51" s="84">
        <f t="shared" si="7"/>
        <v>0</v>
      </c>
      <c r="P51" s="84" t="str">
        <f>IF(O51=0,"",VLOOKUP(C51&amp;D51&amp;E51,'(資料）基準単価表'!$I:$J,2,0))</f>
        <v/>
      </c>
      <c r="Q51" s="85">
        <f t="shared" si="8"/>
        <v>0</v>
      </c>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22.5" customHeight="1">
      <c r="A52"/>
      <c r="B52" s="79" t="s">
        <v>117</v>
      </c>
      <c r="C52" s="80"/>
      <c r="D52" s="80"/>
      <c r="E52" s="80"/>
      <c r="F52" s="81"/>
      <c r="G52" s="82"/>
      <c r="H52" s="82"/>
      <c r="I52" s="82"/>
      <c r="J52" s="82"/>
      <c r="K52" s="82"/>
      <c r="L52" s="82"/>
      <c r="M52" s="83">
        <f t="shared" si="6"/>
        <v>0</v>
      </c>
      <c r="N52" s="80"/>
      <c r="O52" s="84">
        <f t="shared" si="7"/>
        <v>0</v>
      </c>
      <c r="P52" s="84" t="str">
        <f>IF(O52=0,"",VLOOKUP(C52&amp;D52&amp;E52,'(資料）基準単価表'!$I:$J,2,0))</f>
        <v/>
      </c>
      <c r="Q52" s="85">
        <f t="shared" si="8"/>
        <v>0</v>
      </c>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22.5" customHeight="1">
      <c r="A53"/>
      <c r="B53" s="79" t="s">
        <v>118</v>
      </c>
      <c r="C53" s="80"/>
      <c r="D53" s="80"/>
      <c r="E53" s="80"/>
      <c r="F53" s="81"/>
      <c r="G53" s="82"/>
      <c r="H53" s="82"/>
      <c r="I53" s="82"/>
      <c r="J53" s="82"/>
      <c r="K53" s="82"/>
      <c r="L53" s="82"/>
      <c r="M53" s="83">
        <f t="shared" si="6"/>
        <v>0</v>
      </c>
      <c r="N53" s="80"/>
      <c r="O53" s="84">
        <f t="shared" si="7"/>
        <v>0</v>
      </c>
      <c r="P53" s="84" t="str">
        <f>IF(O53=0,"",VLOOKUP(C53&amp;D53&amp;E53,'(資料）基準単価表'!$I:$J,2,0))</f>
        <v/>
      </c>
      <c r="Q53" s="85">
        <f t="shared" si="8"/>
        <v>0</v>
      </c>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21.75" customHeight="1">
      <c r="A55"/>
      <c r="B55" s="211" t="s">
        <v>87</v>
      </c>
      <c r="C55" s="211"/>
      <c r="D55" s="58"/>
      <c r="E55" s="59"/>
      <c r="F55" s="56"/>
      <c r="G55" s="60" t="s">
        <v>88</v>
      </c>
      <c r="H55" s="61"/>
      <c r="I55"/>
      <c r="J55"/>
      <c r="K55"/>
      <c r="L55"/>
      <c r="M55"/>
      <c r="N55"/>
      <c r="O55" s="212" t="s">
        <v>89</v>
      </c>
      <c r="P55" s="212"/>
      <c r="Q55" s="63">
        <f>SUBTOTAL(9,Q60:Q71)</f>
        <v>0</v>
      </c>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21.75" customHeight="1">
      <c r="A56"/>
      <c r="B56" s="211" t="s">
        <v>90</v>
      </c>
      <c r="C56" s="211"/>
      <c r="D56" s="58"/>
      <c r="E56"/>
      <c r="F56"/>
      <c r="G56" s="64" t="s">
        <v>91</v>
      </c>
      <c r="H56" s="65"/>
      <c r="I56"/>
      <c r="J56"/>
      <c r="K56"/>
      <c r="L56"/>
      <c r="M56"/>
      <c r="N56"/>
      <c r="O56" s="213" t="s">
        <v>92</v>
      </c>
      <c r="P56" s="213"/>
      <c r="Q56" s="66">
        <f>SUBTOTAL(9,P60:P71)</f>
        <v>0</v>
      </c>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21.75" customHeight="1">
      <c r="A57"/>
      <c r="B57" s="59"/>
      <c r="C57" s="59"/>
      <c r="D57" s="67"/>
      <c r="E57"/>
      <c r="F57"/>
      <c r="G57" s="64"/>
      <c r="H57" s="64"/>
      <c r="I57" s="64"/>
      <c r="J57" s="64"/>
      <c r="K57" s="64"/>
      <c r="L57"/>
      <c r="M57"/>
      <c r="N57"/>
      <c r="O57" s="210" t="s">
        <v>93</v>
      </c>
      <c r="P57" s="210"/>
      <c r="Q57" s="68">
        <f>Q56-Q55</f>
        <v>0</v>
      </c>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8.25" customHeight="1">
      <c r="A58"/>
      <c r="B58" s="59"/>
      <c r="C58" s="59"/>
      <c r="D58" s="69"/>
      <c r="E58"/>
      <c r="F58"/>
      <c r="G58" s="64"/>
      <c r="H58" s="64"/>
      <c r="I58" s="64"/>
      <c r="J58" s="64"/>
      <c r="K58" s="64"/>
      <c r="L58"/>
      <c r="M58" s="70"/>
      <c r="N58"/>
      <c r="O58" s="71"/>
      <c r="P58" s="72"/>
      <c r="Q58" s="73"/>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s="74" customFormat="1" ht="42" customHeight="1">
      <c r="B59" s="75" t="s">
        <v>94</v>
      </c>
      <c r="C59" s="76" t="s">
        <v>95</v>
      </c>
      <c r="D59" s="75" t="s">
        <v>56</v>
      </c>
      <c r="E59" s="76" t="s">
        <v>53</v>
      </c>
      <c r="F59" s="75" t="s">
        <v>96</v>
      </c>
      <c r="G59" s="77" t="s">
        <v>97</v>
      </c>
      <c r="H59" s="77" t="s">
        <v>98</v>
      </c>
      <c r="I59" s="77" t="s">
        <v>99</v>
      </c>
      <c r="J59" s="77" t="s">
        <v>100</v>
      </c>
      <c r="K59" s="77" t="s">
        <v>101</v>
      </c>
      <c r="L59" s="77" t="s">
        <v>102</v>
      </c>
      <c r="M59" s="76" t="s">
        <v>103</v>
      </c>
      <c r="N59" s="76" t="s">
        <v>104</v>
      </c>
      <c r="O59" s="78" t="s">
        <v>105</v>
      </c>
      <c r="P59" s="62" t="s">
        <v>106</v>
      </c>
      <c r="Q59" s="76" t="s">
        <v>89</v>
      </c>
    </row>
    <row r="60" spans="1:1024" ht="22.5" customHeight="1">
      <c r="A60"/>
      <c r="B60" s="79" t="s">
        <v>107</v>
      </c>
      <c r="C60" s="80"/>
      <c r="D60" s="80"/>
      <c r="E60" s="80"/>
      <c r="F60" s="81"/>
      <c r="G60" s="82"/>
      <c r="H60" s="82"/>
      <c r="I60" s="82"/>
      <c r="J60" s="82"/>
      <c r="K60" s="82"/>
      <c r="L60" s="82"/>
      <c r="M60" s="83">
        <f t="shared" ref="M60:M71" si="9">SUM(G60:L60)</f>
        <v>0</v>
      </c>
      <c r="N60" s="80"/>
      <c r="O60" s="84">
        <f t="shared" ref="O60:O71" si="10">ROUNDDOWN(M60*N60,0)</f>
        <v>0</v>
      </c>
      <c r="P60" s="84" t="str">
        <f>IF(O60=0,"",VLOOKUP(C60&amp;D60&amp;E60,'(資料）基準単価表'!$I:$J,2,0))</f>
        <v/>
      </c>
      <c r="Q60" s="85">
        <f t="shared" ref="Q60:Q71" si="11">MIN(O60,P60)</f>
        <v>0</v>
      </c>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22.5" customHeight="1">
      <c r="A61"/>
      <c r="B61" s="79" t="s">
        <v>108</v>
      </c>
      <c r="C61" s="80"/>
      <c r="D61" s="80"/>
      <c r="E61" s="80"/>
      <c r="F61" s="81"/>
      <c r="G61" s="82"/>
      <c r="H61" s="82"/>
      <c r="I61" s="82"/>
      <c r="J61" s="82"/>
      <c r="K61" s="82"/>
      <c r="L61" s="82"/>
      <c r="M61" s="83">
        <f t="shared" si="9"/>
        <v>0</v>
      </c>
      <c r="N61" s="80"/>
      <c r="O61" s="84">
        <f t="shared" si="10"/>
        <v>0</v>
      </c>
      <c r="P61" s="84" t="str">
        <f>IF(O61=0,"",VLOOKUP(C61&amp;D61&amp;E61,'(資料）基準単価表'!$I:$J,2,0))</f>
        <v/>
      </c>
      <c r="Q61" s="85">
        <f t="shared" si="11"/>
        <v>0</v>
      </c>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22.5" customHeight="1">
      <c r="A62"/>
      <c r="B62" s="79" t="s">
        <v>109</v>
      </c>
      <c r="C62" s="80"/>
      <c r="D62" s="80"/>
      <c r="E62" s="80"/>
      <c r="F62" s="81"/>
      <c r="G62" s="82"/>
      <c r="H62" s="82"/>
      <c r="I62" s="82"/>
      <c r="J62" s="82"/>
      <c r="K62" s="82"/>
      <c r="L62" s="82"/>
      <c r="M62" s="83">
        <f t="shared" si="9"/>
        <v>0</v>
      </c>
      <c r="N62" s="80"/>
      <c r="O62" s="84">
        <f t="shared" si="10"/>
        <v>0</v>
      </c>
      <c r="P62" s="84" t="str">
        <f>IF(O62=0,"",VLOOKUP(C62&amp;D62&amp;E62,'(資料）基準単価表'!$I:$J,2,0))</f>
        <v/>
      </c>
      <c r="Q62" s="85">
        <f t="shared" si="11"/>
        <v>0</v>
      </c>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22.5" customHeight="1">
      <c r="A63"/>
      <c r="B63" s="79" t="s">
        <v>110</v>
      </c>
      <c r="C63" s="80"/>
      <c r="D63" s="80"/>
      <c r="E63" s="80"/>
      <c r="F63" s="81"/>
      <c r="G63" s="82"/>
      <c r="H63" s="82"/>
      <c r="I63" s="82"/>
      <c r="J63" s="82"/>
      <c r="K63" s="82"/>
      <c r="L63" s="82"/>
      <c r="M63" s="83">
        <f t="shared" si="9"/>
        <v>0</v>
      </c>
      <c r="N63" s="80"/>
      <c r="O63" s="84">
        <f t="shared" si="10"/>
        <v>0</v>
      </c>
      <c r="P63" s="84" t="str">
        <f>IF(O63=0,"",VLOOKUP(C63&amp;D63&amp;E63,'(資料）基準単価表'!$I:$J,2,0))</f>
        <v/>
      </c>
      <c r="Q63" s="85">
        <f t="shared" si="11"/>
        <v>0</v>
      </c>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22.5" customHeight="1">
      <c r="A64"/>
      <c r="B64" s="79" t="s">
        <v>111</v>
      </c>
      <c r="C64" s="80"/>
      <c r="D64" s="80"/>
      <c r="E64" s="80"/>
      <c r="F64" s="81"/>
      <c r="G64" s="82"/>
      <c r="H64" s="82"/>
      <c r="I64" s="82"/>
      <c r="J64" s="82"/>
      <c r="K64" s="82"/>
      <c r="L64" s="82"/>
      <c r="M64" s="83">
        <f t="shared" si="9"/>
        <v>0</v>
      </c>
      <c r="N64" s="80"/>
      <c r="O64" s="84">
        <f t="shared" si="10"/>
        <v>0</v>
      </c>
      <c r="P64" s="84" t="str">
        <f>IF(O64=0,"",VLOOKUP(C64&amp;D64&amp;E64,'(資料）基準単価表'!$I:$J,2,0))</f>
        <v/>
      </c>
      <c r="Q64" s="85">
        <f t="shared" si="11"/>
        <v>0</v>
      </c>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22.5" customHeight="1">
      <c r="A65"/>
      <c r="B65" s="79" t="s">
        <v>112</v>
      </c>
      <c r="C65" s="80"/>
      <c r="D65" s="80"/>
      <c r="E65" s="80"/>
      <c r="F65" s="81"/>
      <c r="G65" s="82"/>
      <c r="H65" s="82"/>
      <c r="I65" s="82"/>
      <c r="J65" s="82"/>
      <c r="K65" s="82"/>
      <c r="L65" s="82"/>
      <c r="M65" s="83">
        <f t="shared" si="9"/>
        <v>0</v>
      </c>
      <c r="N65" s="80"/>
      <c r="O65" s="84">
        <f t="shared" si="10"/>
        <v>0</v>
      </c>
      <c r="P65" s="84" t="str">
        <f>IF(O65=0,"",VLOOKUP(C65&amp;D65&amp;E65,'(資料）基準単価表'!$I:$J,2,0))</f>
        <v/>
      </c>
      <c r="Q65" s="85">
        <f t="shared" si="11"/>
        <v>0</v>
      </c>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22.5" customHeight="1">
      <c r="A66"/>
      <c r="B66" s="79" t="s">
        <v>113</v>
      </c>
      <c r="C66" s="80"/>
      <c r="D66" s="80"/>
      <c r="E66" s="80"/>
      <c r="F66" s="81"/>
      <c r="G66" s="82"/>
      <c r="H66" s="82"/>
      <c r="I66" s="82"/>
      <c r="J66" s="82"/>
      <c r="K66" s="82"/>
      <c r="L66" s="82"/>
      <c r="M66" s="83">
        <f t="shared" si="9"/>
        <v>0</v>
      </c>
      <c r="N66" s="80"/>
      <c r="O66" s="84">
        <f t="shared" si="10"/>
        <v>0</v>
      </c>
      <c r="P66" s="84" t="str">
        <f>IF(O66=0,"",VLOOKUP(C66&amp;D66&amp;E66,'(資料）基準単価表'!$I:$J,2,0))</f>
        <v/>
      </c>
      <c r="Q66" s="85">
        <f t="shared" si="11"/>
        <v>0</v>
      </c>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22.5" customHeight="1">
      <c r="A67"/>
      <c r="B67" s="79" t="s">
        <v>114</v>
      </c>
      <c r="C67" s="80"/>
      <c r="D67" s="80"/>
      <c r="E67" s="80"/>
      <c r="F67" s="81"/>
      <c r="G67" s="82"/>
      <c r="H67" s="82"/>
      <c r="I67" s="82"/>
      <c r="J67" s="82"/>
      <c r="K67" s="82"/>
      <c r="L67" s="82"/>
      <c r="M67" s="83">
        <f t="shared" si="9"/>
        <v>0</v>
      </c>
      <c r="N67" s="80"/>
      <c r="O67" s="84">
        <f t="shared" si="10"/>
        <v>0</v>
      </c>
      <c r="P67" s="84" t="str">
        <f>IF(O67=0,"",VLOOKUP(C67&amp;D67&amp;E67,'(資料）基準単価表'!$I:$J,2,0))</f>
        <v/>
      </c>
      <c r="Q67" s="85">
        <f t="shared" si="11"/>
        <v>0</v>
      </c>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22.5" customHeight="1">
      <c r="A68"/>
      <c r="B68" s="79" t="s">
        <v>115</v>
      </c>
      <c r="C68" s="80"/>
      <c r="D68" s="80"/>
      <c r="E68" s="80"/>
      <c r="F68" s="81"/>
      <c r="G68" s="82"/>
      <c r="H68" s="82"/>
      <c r="I68" s="82"/>
      <c r="J68" s="82"/>
      <c r="K68" s="82"/>
      <c r="L68" s="82"/>
      <c r="M68" s="83">
        <f t="shared" si="9"/>
        <v>0</v>
      </c>
      <c r="N68" s="80"/>
      <c r="O68" s="84">
        <f t="shared" si="10"/>
        <v>0</v>
      </c>
      <c r="P68" s="84" t="str">
        <f>IF(O68=0,"",VLOOKUP(C68&amp;D68&amp;E68,'(資料）基準単価表'!$I:$J,2,0))</f>
        <v/>
      </c>
      <c r="Q68" s="85">
        <f t="shared" si="11"/>
        <v>0</v>
      </c>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22.5" customHeight="1">
      <c r="A69"/>
      <c r="B69" s="79" t="s">
        <v>116</v>
      </c>
      <c r="C69" s="80"/>
      <c r="D69" s="80"/>
      <c r="E69" s="80"/>
      <c r="F69" s="81"/>
      <c r="G69" s="82"/>
      <c r="H69" s="82"/>
      <c r="I69" s="82"/>
      <c r="J69" s="82"/>
      <c r="K69" s="82"/>
      <c r="L69" s="82"/>
      <c r="M69" s="83">
        <f t="shared" si="9"/>
        <v>0</v>
      </c>
      <c r="N69" s="80"/>
      <c r="O69" s="84">
        <f t="shared" si="10"/>
        <v>0</v>
      </c>
      <c r="P69" s="84" t="str">
        <f>IF(O69=0,"",VLOOKUP(C69&amp;D69&amp;E69,'(資料）基準単価表'!$I:$J,2,0))</f>
        <v/>
      </c>
      <c r="Q69" s="85">
        <f t="shared" si="11"/>
        <v>0</v>
      </c>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22.5" customHeight="1">
      <c r="A70"/>
      <c r="B70" s="79" t="s">
        <v>117</v>
      </c>
      <c r="C70" s="80"/>
      <c r="D70" s="80"/>
      <c r="E70" s="80"/>
      <c r="F70" s="81"/>
      <c r="G70" s="82"/>
      <c r="H70" s="82"/>
      <c r="I70" s="82"/>
      <c r="J70" s="82"/>
      <c r="K70" s="82"/>
      <c r="L70" s="82"/>
      <c r="M70" s="83">
        <f t="shared" si="9"/>
        <v>0</v>
      </c>
      <c r="N70" s="80"/>
      <c r="O70" s="84">
        <f t="shared" si="10"/>
        <v>0</v>
      </c>
      <c r="P70" s="84" t="str">
        <f>IF(O70=0,"",VLOOKUP(C70&amp;D70&amp;E70,'(資料）基準単価表'!$I:$J,2,0))</f>
        <v/>
      </c>
      <c r="Q70" s="85">
        <f t="shared" si="11"/>
        <v>0</v>
      </c>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22.5" customHeight="1">
      <c r="A71"/>
      <c r="B71" s="79" t="s">
        <v>118</v>
      </c>
      <c r="C71" s="80"/>
      <c r="D71" s="80"/>
      <c r="E71" s="80"/>
      <c r="F71" s="81"/>
      <c r="G71" s="82"/>
      <c r="H71" s="82"/>
      <c r="I71" s="82"/>
      <c r="J71" s="82"/>
      <c r="K71" s="82"/>
      <c r="L71" s="82"/>
      <c r="M71" s="83">
        <f t="shared" si="9"/>
        <v>0</v>
      </c>
      <c r="N71" s="80"/>
      <c r="O71" s="84">
        <f t="shared" si="10"/>
        <v>0</v>
      </c>
      <c r="P71" s="84" t="str">
        <f>IF(O71=0,"",VLOOKUP(C71&amp;D71&amp;E71,'(資料）基準単価表'!$I:$J,2,0))</f>
        <v/>
      </c>
      <c r="Q71" s="85">
        <f t="shared" si="11"/>
        <v>0</v>
      </c>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21.75" customHeight="1">
      <c r="A73"/>
      <c r="B73" s="211" t="s">
        <v>87</v>
      </c>
      <c r="C73" s="211"/>
      <c r="D73" s="58"/>
      <c r="E73" s="59"/>
      <c r="F73" s="56"/>
      <c r="G73" s="60" t="s">
        <v>88</v>
      </c>
      <c r="H73" s="61"/>
      <c r="I73"/>
      <c r="J73"/>
      <c r="K73"/>
      <c r="L73"/>
      <c r="M73"/>
      <c r="N73"/>
      <c r="O73" s="212" t="s">
        <v>89</v>
      </c>
      <c r="P73" s="212"/>
      <c r="Q73" s="63">
        <f>SUBTOTAL(9,Q78:Q89)</f>
        <v>0</v>
      </c>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ht="21.75" customHeight="1">
      <c r="A74"/>
      <c r="B74" s="211" t="s">
        <v>90</v>
      </c>
      <c r="C74" s="211"/>
      <c r="D74" s="58"/>
      <c r="E74"/>
      <c r="F74"/>
      <c r="G74" s="64" t="s">
        <v>91</v>
      </c>
      <c r="H74" s="65"/>
      <c r="I74"/>
      <c r="J74"/>
      <c r="K74"/>
      <c r="L74"/>
      <c r="M74"/>
      <c r="N74"/>
      <c r="O74" s="213" t="s">
        <v>92</v>
      </c>
      <c r="P74" s="213"/>
      <c r="Q74" s="66">
        <f>SUBTOTAL(9,P78:P89)</f>
        <v>0</v>
      </c>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21.75" customHeight="1">
      <c r="A75"/>
      <c r="B75" s="59"/>
      <c r="C75" s="59"/>
      <c r="D75" s="67"/>
      <c r="E75"/>
      <c r="F75"/>
      <c r="G75" s="64"/>
      <c r="H75" s="64"/>
      <c r="I75" s="64"/>
      <c r="J75" s="64"/>
      <c r="K75" s="64"/>
      <c r="L75"/>
      <c r="M75"/>
      <c r="N75"/>
      <c r="O75" s="210" t="s">
        <v>93</v>
      </c>
      <c r="P75" s="210"/>
      <c r="Q75" s="68">
        <f>Q74-Q73</f>
        <v>0</v>
      </c>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ht="8.25" customHeight="1">
      <c r="A76"/>
      <c r="B76" s="59"/>
      <c r="C76" s="59"/>
      <c r="D76" s="69"/>
      <c r="E76"/>
      <c r="F76"/>
      <c r="G76" s="64"/>
      <c r="H76" s="64"/>
      <c r="I76" s="64"/>
      <c r="J76" s="64"/>
      <c r="K76" s="64"/>
      <c r="L76"/>
      <c r="M76" s="70"/>
      <c r="N76"/>
      <c r="O76" s="71"/>
      <c r="P76" s="72"/>
      <c r="Q76" s="73"/>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s="74" customFormat="1" ht="42" customHeight="1">
      <c r="B77" s="75" t="s">
        <v>94</v>
      </c>
      <c r="C77" s="76" t="s">
        <v>95</v>
      </c>
      <c r="D77" s="75" t="s">
        <v>56</v>
      </c>
      <c r="E77" s="76" t="s">
        <v>53</v>
      </c>
      <c r="F77" s="75" t="s">
        <v>96</v>
      </c>
      <c r="G77" s="77" t="s">
        <v>97</v>
      </c>
      <c r="H77" s="77" t="s">
        <v>98</v>
      </c>
      <c r="I77" s="77" t="s">
        <v>99</v>
      </c>
      <c r="J77" s="77" t="s">
        <v>100</v>
      </c>
      <c r="K77" s="77" t="s">
        <v>101</v>
      </c>
      <c r="L77" s="77" t="s">
        <v>102</v>
      </c>
      <c r="M77" s="76" t="s">
        <v>103</v>
      </c>
      <c r="N77" s="76" t="s">
        <v>104</v>
      </c>
      <c r="O77" s="78" t="s">
        <v>105</v>
      </c>
      <c r="P77" s="62" t="s">
        <v>106</v>
      </c>
      <c r="Q77" s="76" t="s">
        <v>89</v>
      </c>
    </row>
    <row r="78" spans="1:1024" ht="22.5" customHeight="1">
      <c r="A78"/>
      <c r="B78" s="79" t="s">
        <v>107</v>
      </c>
      <c r="C78" s="80"/>
      <c r="D78" s="80"/>
      <c r="E78" s="80"/>
      <c r="F78" s="81"/>
      <c r="G78" s="82"/>
      <c r="H78" s="82"/>
      <c r="I78" s="82"/>
      <c r="J78" s="82"/>
      <c r="K78" s="82"/>
      <c r="L78" s="82"/>
      <c r="M78" s="83">
        <f t="shared" ref="M78:M89" si="12">SUM(G78:L78)</f>
        <v>0</v>
      </c>
      <c r="N78" s="80"/>
      <c r="O78" s="84">
        <f t="shared" ref="O78:O89" si="13">ROUNDDOWN(M78*N78,0)</f>
        <v>0</v>
      </c>
      <c r="P78" s="84" t="str">
        <f>IF(O78=0,"",VLOOKUP(C78&amp;D78&amp;E78,'(資料）基準単価表'!$I:$J,2,0))</f>
        <v/>
      </c>
      <c r="Q78" s="85">
        <f t="shared" ref="Q78:Q89" si="14">MIN(O78,P78)</f>
        <v>0</v>
      </c>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22.5" customHeight="1">
      <c r="A79"/>
      <c r="B79" s="79" t="s">
        <v>108</v>
      </c>
      <c r="C79" s="80"/>
      <c r="D79" s="80"/>
      <c r="E79" s="80"/>
      <c r="F79" s="81"/>
      <c r="G79" s="82"/>
      <c r="H79" s="82"/>
      <c r="I79" s="82"/>
      <c r="J79" s="82"/>
      <c r="K79" s="82"/>
      <c r="L79" s="82"/>
      <c r="M79" s="83">
        <f t="shared" si="12"/>
        <v>0</v>
      </c>
      <c r="N79" s="80"/>
      <c r="O79" s="84">
        <f t="shared" si="13"/>
        <v>0</v>
      </c>
      <c r="P79" s="84" t="str">
        <f>IF(O79=0,"",VLOOKUP(C79&amp;D79&amp;E79,'(資料）基準単価表'!$I:$J,2,0))</f>
        <v/>
      </c>
      <c r="Q79" s="85">
        <f t="shared" si="14"/>
        <v>0</v>
      </c>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22.5" customHeight="1">
      <c r="A80"/>
      <c r="B80" s="79" t="s">
        <v>109</v>
      </c>
      <c r="C80" s="80"/>
      <c r="D80" s="80"/>
      <c r="E80" s="80"/>
      <c r="F80" s="81"/>
      <c r="G80" s="82"/>
      <c r="H80" s="82"/>
      <c r="I80" s="82"/>
      <c r="J80" s="82"/>
      <c r="K80" s="82"/>
      <c r="L80" s="82"/>
      <c r="M80" s="83">
        <f t="shared" si="12"/>
        <v>0</v>
      </c>
      <c r="N80" s="80"/>
      <c r="O80" s="84">
        <f t="shared" si="13"/>
        <v>0</v>
      </c>
      <c r="P80" s="84" t="str">
        <f>IF(O80=0,"",VLOOKUP(C80&amp;D80&amp;E80,'(資料）基準単価表'!$I:$J,2,0))</f>
        <v/>
      </c>
      <c r="Q80" s="85">
        <f t="shared" si="14"/>
        <v>0</v>
      </c>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ht="22.5" customHeight="1">
      <c r="A81"/>
      <c r="B81" s="79" t="s">
        <v>110</v>
      </c>
      <c r="C81" s="80"/>
      <c r="D81" s="80"/>
      <c r="E81" s="80"/>
      <c r="F81" s="81"/>
      <c r="G81" s="82"/>
      <c r="H81" s="82"/>
      <c r="I81" s="82"/>
      <c r="J81" s="82"/>
      <c r="K81" s="82"/>
      <c r="L81" s="82"/>
      <c r="M81" s="83">
        <f t="shared" si="12"/>
        <v>0</v>
      </c>
      <c r="N81" s="80"/>
      <c r="O81" s="84">
        <f t="shared" si="13"/>
        <v>0</v>
      </c>
      <c r="P81" s="84" t="str">
        <f>IF(O81=0,"",VLOOKUP(C81&amp;D81&amp;E81,'(資料）基準単価表'!$I:$J,2,0))</f>
        <v/>
      </c>
      <c r="Q81" s="85">
        <f t="shared" si="14"/>
        <v>0</v>
      </c>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22.5" customHeight="1">
      <c r="A82"/>
      <c r="B82" s="79" t="s">
        <v>111</v>
      </c>
      <c r="C82" s="80"/>
      <c r="D82" s="80"/>
      <c r="E82" s="80"/>
      <c r="F82" s="81"/>
      <c r="G82" s="82"/>
      <c r="H82" s="82"/>
      <c r="I82" s="82"/>
      <c r="J82" s="82"/>
      <c r="K82" s="82"/>
      <c r="L82" s="82"/>
      <c r="M82" s="83">
        <f t="shared" si="12"/>
        <v>0</v>
      </c>
      <c r="N82" s="80"/>
      <c r="O82" s="84">
        <f t="shared" si="13"/>
        <v>0</v>
      </c>
      <c r="P82" s="84" t="str">
        <f>IF(O82=0,"",VLOOKUP(C82&amp;D82&amp;E82,'(資料）基準単価表'!$I:$J,2,0))</f>
        <v/>
      </c>
      <c r="Q82" s="85">
        <f t="shared" si="14"/>
        <v>0</v>
      </c>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22.5" customHeight="1">
      <c r="A83"/>
      <c r="B83" s="79" t="s">
        <v>112</v>
      </c>
      <c r="C83" s="80"/>
      <c r="D83" s="80"/>
      <c r="E83" s="80"/>
      <c r="F83" s="81"/>
      <c r="G83" s="82"/>
      <c r="H83" s="82"/>
      <c r="I83" s="82"/>
      <c r="J83" s="82"/>
      <c r="K83" s="82"/>
      <c r="L83" s="82"/>
      <c r="M83" s="83">
        <f t="shared" si="12"/>
        <v>0</v>
      </c>
      <c r="N83" s="80"/>
      <c r="O83" s="84">
        <f t="shared" si="13"/>
        <v>0</v>
      </c>
      <c r="P83" s="84" t="str">
        <f>IF(O83=0,"",VLOOKUP(C83&amp;D83&amp;E83,'(資料）基準単価表'!$I:$J,2,0))</f>
        <v/>
      </c>
      <c r="Q83" s="85">
        <f t="shared" si="14"/>
        <v>0</v>
      </c>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ht="22.5" customHeight="1">
      <c r="A84"/>
      <c r="B84" s="79" t="s">
        <v>113</v>
      </c>
      <c r="C84" s="80"/>
      <c r="D84" s="80"/>
      <c r="E84" s="80"/>
      <c r="F84" s="81"/>
      <c r="G84" s="82"/>
      <c r="H84" s="82"/>
      <c r="I84" s="82"/>
      <c r="J84" s="82"/>
      <c r="K84" s="82"/>
      <c r="L84" s="82"/>
      <c r="M84" s="83">
        <f t="shared" si="12"/>
        <v>0</v>
      </c>
      <c r="N84" s="80"/>
      <c r="O84" s="84">
        <f t="shared" si="13"/>
        <v>0</v>
      </c>
      <c r="P84" s="84" t="str">
        <f>IF(O84=0,"",VLOOKUP(C84&amp;D84&amp;E84,'(資料）基準単価表'!$I:$J,2,0))</f>
        <v/>
      </c>
      <c r="Q84" s="85">
        <f t="shared" si="14"/>
        <v>0</v>
      </c>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ht="22.5" customHeight="1">
      <c r="A85"/>
      <c r="B85" s="79" t="s">
        <v>114</v>
      </c>
      <c r="C85" s="80"/>
      <c r="D85" s="80"/>
      <c r="E85" s="80"/>
      <c r="F85" s="81"/>
      <c r="G85" s="82"/>
      <c r="H85" s="82"/>
      <c r="I85" s="82"/>
      <c r="J85" s="82"/>
      <c r="K85" s="82"/>
      <c r="L85" s="82"/>
      <c r="M85" s="83">
        <f t="shared" si="12"/>
        <v>0</v>
      </c>
      <c r="N85" s="80"/>
      <c r="O85" s="84">
        <f t="shared" si="13"/>
        <v>0</v>
      </c>
      <c r="P85" s="84" t="str">
        <f>IF(O85=0,"",VLOOKUP(C85&amp;D85&amp;E85,'(資料）基準単価表'!$I:$J,2,0))</f>
        <v/>
      </c>
      <c r="Q85" s="85">
        <f t="shared" si="14"/>
        <v>0</v>
      </c>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ht="22.5" customHeight="1">
      <c r="A86"/>
      <c r="B86" s="79" t="s">
        <v>115</v>
      </c>
      <c r="C86" s="80"/>
      <c r="D86" s="80"/>
      <c r="E86" s="80"/>
      <c r="F86" s="81"/>
      <c r="G86" s="82"/>
      <c r="H86" s="82"/>
      <c r="I86" s="82"/>
      <c r="J86" s="82"/>
      <c r="K86" s="82"/>
      <c r="L86" s="82"/>
      <c r="M86" s="83">
        <f t="shared" si="12"/>
        <v>0</v>
      </c>
      <c r="N86" s="80"/>
      <c r="O86" s="84">
        <f t="shared" si="13"/>
        <v>0</v>
      </c>
      <c r="P86" s="84" t="str">
        <f>IF(O86=0,"",VLOOKUP(C86&amp;D86&amp;E86,'(資料）基準単価表'!$I:$J,2,0))</f>
        <v/>
      </c>
      <c r="Q86" s="85">
        <f t="shared" si="14"/>
        <v>0</v>
      </c>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ht="22.5" customHeight="1">
      <c r="A87"/>
      <c r="B87" s="79" t="s">
        <v>116</v>
      </c>
      <c r="C87" s="80"/>
      <c r="D87" s="80"/>
      <c r="E87" s="80"/>
      <c r="F87" s="81"/>
      <c r="G87" s="82"/>
      <c r="H87" s="82"/>
      <c r="I87" s="82"/>
      <c r="J87" s="82"/>
      <c r="K87" s="82"/>
      <c r="L87" s="82"/>
      <c r="M87" s="83">
        <f t="shared" si="12"/>
        <v>0</v>
      </c>
      <c r="N87" s="80"/>
      <c r="O87" s="84">
        <f t="shared" si="13"/>
        <v>0</v>
      </c>
      <c r="P87" s="84" t="str">
        <f>IF(O87=0,"",VLOOKUP(C87&amp;D87&amp;E87,'(資料）基準単価表'!$I:$J,2,0))</f>
        <v/>
      </c>
      <c r="Q87" s="85">
        <f t="shared" si="14"/>
        <v>0</v>
      </c>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ht="22.5" customHeight="1">
      <c r="A88"/>
      <c r="B88" s="79" t="s">
        <v>117</v>
      </c>
      <c r="C88" s="80"/>
      <c r="D88" s="80"/>
      <c r="E88" s="80"/>
      <c r="F88" s="81"/>
      <c r="G88" s="82"/>
      <c r="H88" s="82"/>
      <c r="I88" s="82"/>
      <c r="J88" s="82"/>
      <c r="K88" s="82"/>
      <c r="L88" s="82"/>
      <c r="M88" s="83">
        <f t="shared" si="12"/>
        <v>0</v>
      </c>
      <c r="N88" s="80"/>
      <c r="O88" s="84">
        <f t="shared" si="13"/>
        <v>0</v>
      </c>
      <c r="P88" s="84" t="str">
        <f>IF(O88=0,"",VLOOKUP(C88&amp;D88&amp;E88,'(資料）基準単価表'!$I:$J,2,0))</f>
        <v/>
      </c>
      <c r="Q88" s="85">
        <f t="shared" si="14"/>
        <v>0</v>
      </c>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ht="22.5" customHeight="1">
      <c r="A89"/>
      <c r="B89" s="79" t="s">
        <v>118</v>
      </c>
      <c r="C89" s="80"/>
      <c r="D89" s="80"/>
      <c r="E89" s="80"/>
      <c r="F89" s="81"/>
      <c r="G89" s="82"/>
      <c r="H89" s="82"/>
      <c r="I89" s="82"/>
      <c r="J89" s="82"/>
      <c r="K89" s="82"/>
      <c r="L89" s="82"/>
      <c r="M89" s="83">
        <f t="shared" si="12"/>
        <v>0</v>
      </c>
      <c r="N89" s="80"/>
      <c r="O89" s="84">
        <f t="shared" si="13"/>
        <v>0</v>
      </c>
      <c r="P89" s="84" t="str">
        <f>IF(O89=0,"",VLOOKUP(C89&amp;D89&amp;E89,'(資料）基準単価表'!$I:$J,2,0))</f>
        <v/>
      </c>
      <c r="Q89" s="85">
        <f t="shared" si="14"/>
        <v>0</v>
      </c>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ht="21.75" customHeight="1">
      <c r="A91"/>
      <c r="B91" s="211" t="s">
        <v>87</v>
      </c>
      <c r="C91" s="211"/>
      <c r="D91" s="58"/>
      <c r="E91" s="59"/>
      <c r="F91" s="56"/>
      <c r="G91" s="60" t="s">
        <v>88</v>
      </c>
      <c r="H91" s="61"/>
      <c r="I91"/>
      <c r="J91"/>
      <c r="K91"/>
      <c r="L91"/>
      <c r="M91"/>
      <c r="N91"/>
      <c r="O91" s="212" t="s">
        <v>89</v>
      </c>
      <c r="P91" s="212"/>
      <c r="Q91" s="63">
        <f>SUBTOTAL(9,Q96:Q107)</f>
        <v>0</v>
      </c>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ht="21.75" customHeight="1">
      <c r="A92"/>
      <c r="B92" s="211" t="s">
        <v>90</v>
      </c>
      <c r="C92" s="211"/>
      <c r="D92" s="58"/>
      <c r="E92"/>
      <c r="F92"/>
      <c r="G92" s="64" t="s">
        <v>91</v>
      </c>
      <c r="H92" s="65"/>
      <c r="I92"/>
      <c r="J92"/>
      <c r="K92"/>
      <c r="L92"/>
      <c r="M92"/>
      <c r="N92"/>
      <c r="O92" s="213" t="s">
        <v>92</v>
      </c>
      <c r="P92" s="213"/>
      <c r="Q92" s="66">
        <f>SUBTOTAL(9,P96:P107)</f>
        <v>0</v>
      </c>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ht="21.75" customHeight="1">
      <c r="A93"/>
      <c r="B93" s="59"/>
      <c r="C93" s="59"/>
      <c r="D93" s="67"/>
      <c r="E93"/>
      <c r="F93"/>
      <c r="G93" s="64"/>
      <c r="H93" s="64"/>
      <c r="I93" s="64"/>
      <c r="J93" s="64"/>
      <c r="K93" s="64"/>
      <c r="L93"/>
      <c r="M93"/>
      <c r="N93"/>
      <c r="O93" s="210" t="s">
        <v>93</v>
      </c>
      <c r="P93" s="210"/>
      <c r="Q93" s="68">
        <f>Q92-Q91</f>
        <v>0</v>
      </c>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ht="8.25" customHeight="1">
      <c r="A94"/>
      <c r="B94" s="59"/>
      <c r="C94" s="59"/>
      <c r="D94" s="69"/>
      <c r="E94"/>
      <c r="F94"/>
      <c r="G94" s="64"/>
      <c r="H94" s="64"/>
      <c r="I94" s="64"/>
      <c r="J94" s="64"/>
      <c r="K94" s="64"/>
      <c r="L94"/>
      <c r="M94" s="70"/>
      <c r="N94"/>
      <c r="O94" s="71"/>
      <c r="P94" s="72"/>
      <c r="Q94" s="73"/>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s="74" customFormat="1" ht="42" customHeight="1">
      <c r="B95" s="75" t="s">
        <v>94</v>
      </c>
      <c r="C95" s="76" t="s">
        <v>95</v>
      </c>
      <c r="D95" s="75" t="s">
        <v>56</v>
      </c>
      <c r="E95" s="76" t="s">
        <v>53</v>
      </c>
      <c r="F95" s="75" t="s">
        <v>96</v>
      </c>
      <c r="G95" s="77" t="s">
        <v>97</v>
      </c>
      <c r="H95" s="77" t="s">
        <v>98</v>
      </c>
      <c r="I95" s="77" t="s">
        <v>99</v>
      </c>
      <c r="J95" s="77" t="s">
        <v>100</v>
      </c>
      <c r="K95" s="77" t="s">
        <v>101</v>
      </c>
      <c r="L95" s="77" t="s">
        <v>102</v>
      </c>
      <c r="M95" s="76" t="s">
        <v>103</v>
      </c>
      <c r="N95" s="76" t="s">
        <v>104</v>
      </c>
      <c r="O95" s="78" t="s">
        <v>105</v>
      </c>
      <c r="P95" s="62" t="s">
        <v>106</v>
      </c>
      <c r="Q95" s="76" t="s">
        <v>89</v>
      </c>
    </row>
    <row r="96" spans="1:1024" ht="22.5" customHeight="1">
      <c r="A96"/>
      <c r="B96" s="79" t="s">
        <v>107</v>
      </c>
      <c r="C96" s="80"/>
      <c r="D96" s="80"/>
      <c r="E96" s="80"/>
      <c r="F96" s="81"/>
      <c r="G96" s="82"/>
      <c r="H96" s="82"/>
      <c r="I96" s="82"/>
      <c r="J96" s="82"/>
      <c r="K96" s="82"/>
      <c r="L96" s="82"/>
      <c r="M96" s="83">
        <f t="shared" ref="M96:M107" si="15">SUM(G96:L96)</f>
        <v>0</v>
      </c>
      <c r="N96" s="80"/>
      <c r="O96" s="84">
        <f t="shared" ref="O96:O107" si="16">ROUNDDOWN(M96*N96,0)</f>
        <v>0</v>
      </c>
      <c r="P96" s="84" t="str">
        <f>IF(O96=0,"",VLOOKUP(C96&amp;D96&amp;E96,'(資料）基準単価表'!$I:$J,2,0))</f>
        <v/>
      </c>
      <c r="Q96" s="85">
        <f t="shared" ref="Q96:Q107" si="17">MIN(O96,P96)</f>
        <v>0</v>
      </c>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ht="22.5" customHeight="1">
      <c r="A97"/>
      <c r="B97" s="79" t="s">
        <v>108</v>
      </c>
      <c r="C97" s="80"/>
      <c r="D97" s="80"/>
      <c r="E97" s="80"/>
      <c r="F97" s="81"/>
      <c r="G97" s="82"/>
      <c r="H97" s="82"/>
      <c r="I97" s="82"/>
      <c r="J97" s="82"/>
      <c r="K97" s="82"/>
      <c r="L97" s="82"/>
      <c r="M97" s="83">
        <f t="shared" si="15"/>
        <v>0</v>
      </c>
      <c r="N97" s="80"/>
      <c r="O97" s="84">
        <f t="shared" si="16"/>
        <v>0</v>
      </c>
      <c r="P97" s="84" t="str">
        <f>IF(O97=0,"",VLOOKUP(C97&amp;D97&amp;E97,'(資料）基準単価表'!$I:$J,2,0))</f>
        <v/>
      </c>
      <c r="Q97" s="85">
        <f t="shared" si="17"/>
        <v>0</v>
      </c>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ht="22.5" customHeight="1">
      <c r="A98"/>
      <c r="B98" s="79" t="s">
        <v>109</v>
      </c>
      <c r="C98" s="80"/>
      <c r="D98" s="80"/>
      <c r="E98" s="80"/>
      <c r="F98" s="81"/>
      <c r="G98" s="82"/>
      <c r="H98" s="82"/>
      <c r="I98" s="82"/>
      <c r="J98" s="82"/>
      <c r="K98" s="82"/>
      <c r="L98" s="82"/>
      <c r="M98" s="83">
        <f t="shared" si="15"/>
        <v>0</v>
      </c>
      <c r="N98" s="80"/>
      <c r="O98" s="84">
        <f t="shared" si="16"/>
        <v>0</v>
      </c>
      <c r="P98" s="84" t="str">
        <f>IF(O98=0,"",VLOOKUP(C98&amp;D98&amp;E98,'(資料）基準単価表'!$I:$J,2,0))</f>
        <v/>
      </c>
      <c r="Q98" s="85">
        <f t="shared" si="17"/>
        <v>0</v>
      </c>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ht="22.5" customHeight="1">
      <c r="A99"/>
      <c r="B99" s="79" t="s">
        <v>110</v>
      </c>
      <c r="C99" s="80"/>
      <c r="D99" s="80"/>
      <c r="E99" s="80"/>
      <c r="F99" s="81"/>
      <c r="G99" s="82"/>
      <c r="H99" s="82"/>
      <c r="I99" s="82"/>
      <c r="J99" s="82"/>
      <c r="K99" s="82"/>
      <c r="L99" s="82"/>
      <c r="M99" s="83">
        <f t="shared" si="15"/>
        <v>0</v>
      </c>
      <c r="N99" s="80"/>
      <c r="O99" s="84">
        <f t="shared" si="16"/>
        <v>0</v>
      </c>
      <c r="P99" s="84" t="str">
        <f>IF(O99=0,"",VLOOKUP(C99&amp;D99&amp;E99,'(資料）基準単価表'!$I:$J,2,0))</f>
        <v/>
      </c>
      <c r="Q99" s="85">
        <f t="shared" si="17"/>
        <v>0</v>
      </c>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row>
    <row r="100" spans="1:1024" ht="22.5" customHeight="1">
      <c r="A100"/>
      <c r="B100" s="79" t="s">
        <v>111</v>
      </c>
      <c r="C100" s="80"/>
      <c r="D100" s="80"/>
      <c r="E100" s="80"/>
      <c r="F100" s="81"/>
      <c r="G100" s="82"/>
      <c r="H100" s="82"/>
      <c r="I100" s="82"/>
      <c r="J100" s="82"/>
      <c r="K100" s="82"/>
      <c r="L100" s="82"/>
      <c r="M100" s="83">
        <f t="shared" si="15"/>
        <v>0</v>
      </c>
      <c r="N100" s="80"/>
      <c r="O100" s="84">
        <f t="shared" si="16"/>
        <v>0</v>
      </c>
      <c r="P100" s="84" t="str">
        <f>IF(O100=0,"",VLOOKUP(C100&amp;D100&amp;E100,'(資料）基準単価表'!$I:$J,2,0))</f>
        <v/>
      </c>
      <c r="Q100" s="85">
        <f t="shared" si="17"/>
        <v>0</v>
      </c>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ht="22.5" customHeight="1">
      <c r="A101"/>
      <c r="B101" s="79" t="s">
        <v>112</v>
      </c>
      <c r="C101" s="80"/>
      <c r="D101" s="80"/>
      <c r="E101" s="80"/>
      <c r="F101" s="81"/>
      <c r="G101" s="82"/>
      <c r="H101" s="82"/>
      <c r="I101" s="82"/>
      <c r="J101" s="82"/>
      <c r="K101" s="82"/>
      <c r="L101" s="82"/>
      <c r="M101" s="83">
        <f t="shared" si="15"/>
        <v>0</v>
      </c>
      <c r="N101" s="80"/>
      <c r="O101" s="84">
        <f t="shared" si="16"/>
        <v>0</v>
      </c>
      <c r="P101" s="84" t="str">
        <f>IF(O101=0,"",VLOOKUP(C101&amp;D101&amp;E101,'(資料）基準単価表'!$I:$J,2,0))</f>
        <v/>
      </c>
      <c r="Q101" s="85">
        <f t="shared" si="17"/>
        <v>0</v>
      </c>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ht="22.5" customHeight="1">
      <c r="A102"/>
      <c r="B102" s="79" t="s">
        <v>113</v>
      </c>
      <c r="C102" s="80"/>
      <c r="D102" s="80"/>
      <c r="E102" s="80"/>
      <c r="F102" s="81"/>
      <c r="G102" s="82"/>
      <c r="H102" s="82"/>
      <c r="I102" s="82"/>
      <c r="J102" s="82"/>
      <c r="K102" s="82"/>
      <c r="L102" s="82"/>
      <c r="M102" s="83">
        <f t="shared" si="15"/>
        <v>0</v>
      </c>
      <c r="N102" s="80"/>
      <c r="O102" s="84">
        <f t="shared" si="16"/>
        <v>0</v>
      </c>
      <c r="P102" s="84" t="str">
        <f>IF(O102=0,"",VLOOKUP(C102&amp;D102&amp;E102,'(資料）基準単価表'!$I:$J,2,0))</f>
        <v/>
      </c>
      <c r="Q102" s="85">
        <f t="shared" si="17"/>
        <v>0</v>
      </c>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ht="22.5" customHeight="1">
      <c r="A103"/>
      <c r="B103" s="79" t="s">
        <v>114</v>
      </c>
      <c r="C103" s="80"/>
      <c r="D103" s="80"/>
      <c r="E103" s="80"/>
      <c r="F103" s="81"/>
      <c r="G103" s="82"/>
      <c r="H103" s="82"/>
      <c r="I103" s="82"/>
      <c r="J103" s="82"/>
      <c r="K103" s="82"/>
      <c r="L103" s="82"/>
      <c r="M103" s="83">
        <f t="shared" si="15"/>
        <v>0</v>
      </c>
      <c r="N103" s="80"/>
      <c r="O103" s="84">
        <f t="shared" si="16"/>
        <v>0</v>
      </c>
      <c r="P103" s="84" t="str">
        <f>IF(O103=0,"",VLOOKUP(C103&amp;D103&amp;E103,'(資料）基準単価表'!$I:$J,2,0))</f>
        <v/>
      </c>
      <c r="Q103" s="85">
        <f t="shared" si="17"/>
        <v>0</v>
      </c>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ht="22.5" customHeight="1">
      <c r="A104"/>
      <c r="B104" s="79" t="s">
        <v>115</v>
      </c>
      <c r="C104" s="80"/>
      <c r="D104" s="80"/>
      <c r="E104" s="80"/>
      <c r="F104" s="81"/>
      <c r="G104" s="82"/>
      <c r="H104" s="82"/>
      <c r="I104" s="82"/>
      <c r="J104" s="82"/>
      <c r="K104" s="82"/>
      <c r="L104" s="82"/>
      <c r="M104" s="83">
        <f t="shared" si="15"/>
        <v>0</v>
      </c>
      <c r="N104" s="80"/>
      <c r="O104" s="84">
        <f t="shared" si="16"/>
        <v>0</v>
      </c>
      <c r="P104" s="84" t="str">
        <f>IF(O104=0,"",VLOOKUP(C104&amp;D104&amp;E104,'(資料）基準単価表'!$I:$J,2,0))</f>
        <v/>
      </c>
      <c r="Q104" s="85">
        <f t="shared" si="17"/>
        <v>0</v>
      </c>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ht="22.5" customHeight="1">
      <c r="A105"/>
      <c r="B105" s="79" t="s">
        <v>116</v>
      </c>
      <c r="C105" s="80"/>
      <c r="D105" s="80"/>
      <c r="E105" s="80"/>
      <c r="F105" s="81"/>
      <c r="G105" s="82"/>
      <c r="H105" s="82"/>
      <c r="I105" s="82"/>
      <c r="J105" s="82"/>
      <c r="K105" s="82"/>
      <c r="L105" s="82"/>
      <c r="M105" s="83">
        <f t="shared" si="15"/>
        <v>0</v>
      </c>
      <c r="N105" s="80"/>
      <c r="O105" s="84">
        <f t="shared" si="16"/>
        <v>0</v>
      </c>
      <c r="P105" s="84" t="str">
        <f>IF(O105=0,"",VLOOKUP(C105&amp;D105&amp;E105,'(資料）基準単価表'!$I:$J,2,0))</f>
        <v/>
      </c>
      <c r="Q105" s="85">
        <f t="shared" si="17"/>
        <v>0</v>
      </c>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ht="22.5" customHeight="1">
      <c r="A106"/>
      <c r="B106" s="79" t="s">
        <v>117</v>
      </c>
      <c r="C106" s="80"/>
      <c r="D106" s="80"/>
      <c r="E106" s="80"/>
      <c r="F106" s="81"/>
      <c r="G106" s="82"/>
      <c r="H106" s="82"/>
      <c r="I106" s="82"/>
      <c r="J106" s="82"/>
      <c r="K106" s="82"/>
      <c r="L106" s="82"/>
      <c r="M106" s="83">
        <f t="shared" si="15"/>
        <v>0</v>
      </c>
      <c r="N106" s="80"/>
      <c r="O106" s="84">
        <f t="shared" si="16"/>
        <v>0</v>
      </c>
      <c r="P106" s="84" t="str">
        <f>IF(O106=0,"",VLOOKUP(C106&amp;D106&amp;E106,'(資料）基準単価表'!$I:$J,2,0))</f>
        <v/>
      </c>
      <c r="Q106" s="85">
        <f t="shared" si="17"/>
        <v>0</v>
      </c>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ht="22.5" customHeight="1">
      <c r="A107"/>
      <c r="B107" s="79" t="s">
        <v>118</v>
      </c>
      <c r="C107" s="80"/>
      <c r="D107" s="80"/>
      <c r="E107" s="80"/>
      <c r="F107" s="81"/>
      <c r="G107" s="82"/>
      <c r="H107" s="82"/>
      <c r="I107" s="82"/>
      <c r="J107" s="82"/>
      <c r="K107" s="82"/>
      <c r="L107" s="82"/>
      <c r="M107" s="83">
        <f t="shared" si="15"/>
        <v>0</v>
      </c>
      <c r="N107" s="80"/>
      <c r="O107" s="84">
        <f t="shared" si="16"/>
        <v>0</v>
      </c>
      <c r="P107" s="84" t="str">
        <f>IF(O107=0,"",VLOOKUP(C107&amp;D107&amp;E107,'(資料）基準単価表'!$I:$J,2,0))</f>
        <v/>
      </c>
      <c r="Q107" s="85">
        <f t="shared" si="17"/>
        <v>0</v>
      </c>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row>
    <row r="108" spans="1:1024">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row>
    <row r="109" spans="1:1024" ht="21.75" customHeight="1">
      <c r="A109"/>
      <c r="B109" s="211" t="s">
        <v>87</v>
      </c>
      <c r="C109" s="211"/>
      <c r="D109" s="58"/>
      <c r="E109" s="59"/>
      <c r="F109" s="56"/>
      <c r="G109" s="60" t="s">
        <v>88</v>
      </c>
      <c r="H109" s="61"/>
      <c r="I109"/>
      <c r="J109"/>
      <c r="K109"/>
      <c r="L109"/>
      <c r="M109"/>
      <c r="N109"/>
      <c r="O109" s="212" t="s">
        <v>89</v>
      </c>
      <c r="P109" s="212"/>
      <c r="Q109" s="63">
        <f>SUBTOTAL(9,Q114:Q125)</f>
        <v>0</v>
      </c>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row>
    <row r="110" spans="1:1024" ht="21.75" customHeight="1">
      <c r="A110"/>
      <c r="B110" s="211" t="s">
        <v>90</v>
      </c>
      <c r="C110" s="211"/>
      <c r="D110" s="58"/>
      <c r="E110"/>
      <c r="F110"/>
      <c r="G110" s="64" t="s">
        <v>91</v>
      </c>
      <c r="H110" s="65"/>
      <c r="I110"/>
      <c r="J110"/>
      <c r="K110"/>
      <c r="L110"/>
      <c r="M110"/>
      <c r="N110"/>
      <c r="O110" s="213" t="s">
        <v>92</v>
      </c>
      <c r="P110" s="213"/>
      <c r="Q110" s="66">
        <f>SUBTOTAL(9,P114:P125)</f>
        <v>0</v>
      </c>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row>
    <row r="111" spans="1:1024" ht="21.75" customHeight="1">
      <c r="A111"/>
      <c r="B111" s="59"/>
      <c r="C111" s="59"/>
      <c r="D111" s="67"/>
      <c r="E111"/>
      <c r="F111"/>
      <c r="G111" s="64"/>
      <c r="H111" s="64"/>
      <c r="I111" s="64"/>
      <c r="J111" s="64"/>
      <c r="K111" s="64"/>
      <c r="L111"/>
      <c r="M111"/>
      <c r="N111"/>
      <c r="O111" s="210" t="s">
        <v>93</v>
      </c>
      <c r="P111" s="210"/>
      <c r="Q111" s="68">
        <f>Q110-Q109</f>
        <v>0</v>
      </c>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row>
    <row r="112" spans="1:1024" ht="8.25" customHeight="1">
      <c r="A112"/>
      <c r="B112" s="59"/>
      <c r="C112" s="59"/>
      <c r="D112" s="69"/>
      <c r="E112"/>
      <c r="F112"/>
      <c r="G112" s="64"/>
      <c r="H112" s="64"/>
      <c r="I112" s="64"/>
      <c r="J112" s="64"/>
      <c r="K112" s="64"/>
      <c r="L112"/>
      <c r="M112" s="70"/>
      <c r="N112"/>
      <c r="O112" s="71"/>
      <c r="P112" s="72"/>
      <c r="Q112" s="73"/>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row>
    <row r="113" spans="1:1024" s="74" customFormat="1" ht="42" customHeight="1">
      <c r="B113" s="75" t="s">
        <v>94</v>
      </c>
      <c r="C113" s="76" t="s">
        <v>95</v>
      </c>
      <c r="D113" s="75" t="s">
        <v>56</v>
      </c>
      <c r="E113" s="76" t="s">
        <v>53</v>
      </c>
      <c r="F113" s="75" t="s">
        <v>96</v>
      </c>
      <c r="G113" s="77" t="s">
        <v>97</v>
      </c>
      <c r="H113" s="77" t="s">
        <v>98</v>
      </c>
      <c r="I113" s="77" t="s">
        <v>99</v>
      </c>
      <c r="J113" s="77" t="s">
        <v>100</v>
      </c>
      <c r="K113" s="77" t="s">
        <v>101</v>
      </c>
      <c r="L113" s="77" t="s">
        <v>102</v>
      </c>
      <c r="M113" s="76" t="s">
        <v>103</v>
      </c>
      <c r="N113" s="76" t="s">
        <v>104</v>
      </c>
      <c r="O113" s="78" t="s">
        <v>105</v>
      </c>
      <c r="P113" s="62" t="s">
        <v>106</v>
      </c>
      <c r="Q113" s="76" t="s">
        <v>89</v>
      </c>
    </row>
    <row r="114" spans="1:1024" ht="22.5" customHeight="1">
      <c r="A114"/>
      <c r="B114" s="79" t="s">
        <v>107</v>
      </c>
      <c r="C114" s="80"/>
      <c r="D114" s="80"/>
      <c r="E114" s="80"/>
      <c r="F114" s="81"/>
      <c r="G114" s="82"/>
      <c r="H114" s="82"/>
      <c r="I114" s="82"/>
      <c r="J114" s="82"/>
      <c r="K114" s="82"/>
      <c r="L114" s="82"/>
      <c r="M114" s="83">
        <f t="shared" ref="M114:M125" si="18">SUM(G114:L114)</f>
        <v>0</v>
      </c>
      <c r="N114" s="80"/>
      <c r="O114" s="84">
        <f t="shared" ref="O114:O125" si="19">ROUNDDOWN(M114*N114,0)</f>
        <v>0</v>
      </c>
      <c r="P114" s="84" t="str">
        <f>IF(O114=0,"",VLOOKUP(C114&amp;D114&amp;E114,'(資料）基準単価表'!$I:$J,2,0))</f>
        <v/>
      </c>
      <c r="Q114" s="85">
        <f t="shared" ref="Q114:Q125" si="20">MIN(O114,P114)</f>
        <v>0</v>
      </c>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row>
    <row r="115" spans="1:1024" ht="22.5" customHeight="1">
      <c r="A115"/>
      <c r="B115" s="79" t="s">
        <v>108</v>
      </c>
      <c r="C115" s="80"/>
      <c r="D115" s="80"/>
      <c r="E115" s="80"/>
      <c r="F115" s="81"/>
      <c r="G115" s="82"/>
      <c r="H115" s="82"/>
      <c r="I115" s="82"/>
      <c r="J115" s="82"/>
      <c r="K115" s="82"/>
      <c r="L115" s="82"/>
      <c r="M115" s="83">
        <f t="shared" si="18"/>
        <v>0</v>
      </c>
      <c r="N115" s="80"/>
      <c r="O115" s="84">
        <f t="shared" si="19"/>
        <v>0</v>
      </c>
      <c r="P115" s="84" t="str">
        <f>IF(O115=0,"",VLOOKUP(C115&amp;D115&amp;E115,'(資料）基準単価表'!$I:$J,2,0))</f>
        <v/>
      </c>
      <c r="Q115" s="85">
        <f t="shared" si="20"/>
        <v>0</v>
      </c>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row>
    <row r="116" spans="1:1024" ht="22.5" customHeight="1">
      <c r="A116"/>
      <c r="B116" s="79" t="s">
        <v>109</v>
      </c>
      <c r="C116" s="80"/>
      <c r="D116" s="80"/>
      <c r="E116" s="80"/>
      <c r="F116" s="81"/>
      <c r="G116" s="82"/>
      <c r="H116" s="82"/>
      <c r="I116" s="82"/>
      <c r="J116" s="82"/>
      <c r="K116" s="82"/>
      <c r="L116" s="82"/>
      <c r="M116" s="83">
        <f t="shared" si="18"/>
        <v>0</v>
      </c>
      <c r="N116" s="80"/>
      <c r="O116" s="84">
        <f t="shared" si="19"/>
        <v>0</v>
      </c>
      <c r="P116" s="84" t="str">
        <f>IF(O116=0,"",VLOOKUP(C116&amp;D116&amp;E116,'(資料）基準単価表'!$I:$J,2,0))</f>
        <v/>
      </c>
      <c r="Q116" s="85">
        <f t="shared" si="20"/>
        <v>0</v>
      </c>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row>
    <row r="117" spans="1:1024" ht="22.5" customHeight="1">
      <c r="A117"/>
      <c r="B117" s="79" t="s">
        <v>110</v>
      </c>
      <c r="C117" s="80"/>
      <c r="D117" s="80"/>
      <c r="E117" s="80"/>
      <c r="F117" s="81"/>
      <c r="G117" s="82"/>
      <c r="H117" s="82"/>
      <c r="I117" s="82"/>
      <c r="J117" s="82"/>
      <c r="K117" s="82"/>
      <c r="L117" s="82"/>
      <c r="M117" s="83">
        <f t="shared" si="18"/>
        <v>0</v>
      </c>
      <c r="N117" s="80"/>
      <c r="O117" s="84">
        <f t="shared" si="19"/>
        <v>0</v>
      </c>
      <c r="P117" s="84" t="str">
        <f>IF(O117=0,"",VLOOKUP(C117&amp;D117&amp;E117,'(資料）基準単価表'!$I:$J,2,0))</f>
        <v/>
      </c>
      <c r="Q117" s="85">
        <f t="shared" si="20"/>
        <v>0</v>
      </c>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row>
    <row r="118" spans="1:1024" ht="22.5" customHeight="1">
      <c r="A118"/>
      <c r="B118" s="79" t="s">
        <v>111</v>
      </c>
      <c r="C118" s="80"/>
      <c r="D118" s="80"/>
      <c r="E118" s="80"/>
      <c r="F118" s="81"/>
      <c r="G118" s="82"/>
      <c r="H118" s="82"/>
      <c r="I118" s="82"/>
      <c r="J118" s="82"/>
      <c r="K118" s="82"/>
      <c r="L118" s="82"/>
      <c r="M118" s="83">
        <f t="shared" si="18"/>
        <v>0</v>
      </c>
      <c r="N118" s="80"/>
      <c r="O118" s="84">
        <f t="shared" si="19"/>
        <v>0</v>
      </c>
      <c r="P118" s="84" t="str">
        <f>IF(O118=0,"",VLOOKUP(C118&amp;D118&amp;E118,'(資料）基準単価表'!$I:$J,2,0))</f>
        <v/>
      </c>
      <c r="Q118" s="85">
        <f t="shared" si="20"/>
        <v>0</v>
      </c>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row>
    <row r="119" spans="1:1024" ht="22.5" customHeight="1">
      <c r="A119"/>
      <c r="B119" s="79" t="s">
        <v>112</v>
      </c>
      <c r="C119" s="80"/>
      <c r="D119" s="80"/>
      <c r="E119" s="80"/>
      <c r="F119" s="81"/>
      <c r="G119" s="82"/>
      <c r="H119" s="82"/>
      <c r="I119" s="82"/>
      <c r="J119" s="82"/>
      <c r="K119" s="82"/>
      <c r="L119" s="82"/>
      <c r="M119" s="83">
        <f t="shared" si="18"/>
        <v>0</v>
      </c>
      <c r="N119" s="80"/>
      <c r="O119" s="84">
        <f t="shared" si="19"/>
        <v>0</v>
      </c>
      <c r="P119" s="84" t="str">
        <f>IF(O119=0,"",VLOOKUP(C119&amp;D119&amp;E119,'(資料）基準単価表'!$I:$J,2,0))</f>
        <v/>
      </c>
      <c r="Q119" s="85">
        <f t="shared" si="20"/>
        <v>0</v>
      </c>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row>
    <row r="120" spans="1:1024" ht="22.5" customHeight="1">
      <c r="A120"/>
      <c r="B120" s="79" t="s">
        <v>113</v>
      </c>
      <c r="C120" s="80"/>
      <c r="D120" s="80"/>
      <c r="E120" s="80"/>
      <c r="F120" s="81"/>
      <c r="G120" s="82"/>
      <c r="H120" s="82"/>
      <c r="I120" s="82"/>
      <c r="J120" s="82"/>
      <c r="K120" s="82"/>
      <c r="L120" s="82"/>
      <c r="M120" s="83">
        <f t="shared" si="18"/>
        <v>0</v>
      </c>
      <c r="N120" s="80"/>
      <c r="O120" s="84">
        <f t="shared" si="19"/>
        <v>0</v>
      </c>
      <c r="P120" s="84" t="str">
        <f>IF(O120=0,"",VLOOKUP(C120&amp;D120&amp;E120,'(資料）基準単価表'!$I:$J,2,0))</f>
        <v/>
      </c>
      <c r="Q120" s="85">
        <f t="shared" si="20"/>
        <v>0</v>
      </c>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row>
    <row r="121" spans="1:1024" ht="22.5" customHeight="1">
      <c r="A121"/>
      <c r="B121" s="79" t="s">
        <v>114</v>
      </c>
      <c r="C121" s="80"/>
      <c r="D121" s="80"/>
      <c r="E121" s="80"/>
      <c r="F121" s="81"/>
      <c r="G121" s="82"/>
      <c r="H121" s="82"/>
      <c r="I121" s="82"/>
      <c r="J121" s="82"/>
      <c r="K121" s="82"/>
      <c r="L121" s="82"/>
      <c r="M121" s="83">
        <f t="shared" si="18"/>
        <v>0</v>
      </c>
      <c r="N121" s="80"/>
      <c r="O121" s="84">
        <f t="shared" si="19"/>
        <v>0</v>
      </c>
      <c r="P121" s="84" t="str">
        <f>IF(O121=0,"",VLOOKUP(C121&amp;D121&amp;E121,'(資料）基準単価表'!$I:$J,2,0))</f>
        <v/>
      </c>
      <c r="Q121" s="85">
        <f t="shared" si="20"/>
        <v>0</v>
      </c>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row>
    <row r="122" spans="1:1024" ht="22.5" customHeight="1">
      <c r="A122"/>
      <c r="B122" s="79" t="s">
        <v>115</v>
      </c>
      <c r="C122" s="80"/>
      <c r="D122" s="80"/>
      <c r="E122" s="80"/>
      <c r="F122" s="81"/>
      <c r="G122" s="82"/>
      <c r="H122" s="82"/>
      <c r="I122" s="82"/>
      <c r="J122" s="82"/>
      <c r="K122" s="82"/>
      <c r="L122" s="82"/>
      <c r="M122" s="83">
        <f t="shared" si="18"/>
        <v>0</v>
      </c>
      <c r="N122" s="80"/>
      <c r="O122" s="84">
        <f t="shared" si="19"/>
        <v>0</v>
      </c>
      <c r="P122" s="84" t="str">
        <f>IF(O122=0,"",VLOOKUP(C122&amp;D122&amp;E122,'(資料）基準単価表'!$I:$J,2,0))</f>
        <v/>
      </c>
      <c r="Q122" s="85">
        <f t="shared" si="20"/>
        <v>0</v>
      </c>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row>
    <row r="123" spans="1:1024" ht="22.5" customHeight="1">
      <c r="A123"/>
      <c r="B123" s="79" t="s">
        <v>116</v>
      </c>
      <c r="C123" s="80"/>
      <c r="D123" s="80"/>
      <c r="E123" s="80"/>
      <c r="F123" s="81"/>
      <c r="G123" s="82"/>
      <c r="H123" s="82"/>
      <c r="I123" s="82"/>
      <c r="J123" s="82"/>
      <c r="K123" s="82"/>
      <c r="L123" s="82"/>
      <c r="M123" s="83">
        <f t="shared" si="18"/>
        <v>0</v>
      </c>
      <c r="N123" s="80"/>
      <c r="O123" s="84">
        <f t="shared" si="19"/>
        <v>0</v>
      </c>
      <c r="P123" s="84" t="str">
        <f>IF(O123=0,"",VLOOKUP(C123&amp;D123&amp;E123,'(資料）基準単価表'!$I:$J,2,0))</f>
        <v/>
      </c>
      <c r="Q123" s="85">
        <f t="shared" si="20"/>
        <v>0</v>
      </c>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row>
    <row r="124" spans="1:1024" ht="22.5" customHeight="1">
      <c r="A124"/>
      <c r="B124" s="79" t="s">
        <v>117</v>
      </c>
      <c r="C124" s="80"/>
      <c r="D124" s="80"/>
      <c r="E124" s="80"/>
      <c r="F124" s="81"/>
      <c r="G124" s="82"/>
      <c r="H124" s="82"/>
      <c r="I124" s="82"/>
      <c r="J124" s="82"/>
      <c r="K124" s="82"/>
      <c r="L124" s="82"/>
      <c r="M124" s="83">
        <f t="shared" si="18"/>
        <v>0</v>
      </c>
      <c r="N124" s="80"/>
      <c r="O124" s="84">
        <f t="shared" si="19"/>
        <v>0</v>
      </c>
      <c r="P124" s="84" t="str">
        <f>IF(O124=0,"",VLOOKUP(C124&amp;D124&amp;E124,'(資料）基準単価表'!$I:$J,2,0))</f>
        <v/>
      </c>
      <c r="Q124" s="85">
        <f t="shared" si="20"/>
        <v>0</v>
      </c>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row>
    <row r="125" spans="1:1024" ht="22.5" customHeight="1">
      <c r="A125"/>
      <c r="B125" s="79" t="s">
        <v>118</v>
      </c>
      <c r="C125" s="80"/>
      <c r="D125" s="80"/>
      <c r="E125" s="80"/>
      <c r="F125" s="81"/>
      <c r="G125" s="82"/>
      <c r="H125" s="82"/>
      <c r="I125" s="82"/>
      <c r="J125" s="82"/>
      <c r="K125" s="82"/>
      <c r="L125" s="82"/>
      <c r="M125" s="83">
        <f t="shared" si="18"/>
        <v>0</v>
      </c>
      <c r="N125" s="80"/>
      <c r="O125" s="84">
        <f t="shared" si="19"/>
        <v>0</v>
      </c>
      <c r="P125" s="84" t="str">
        <f>IF(O125=0,"",VLOOKUP(C125&amp;D125&amp;E125,'(資料）基準単価表'!$I:$J,2,0))</f>
        <v/>
      </c>
      <c r="Q125" s="85">
        <f t="shared" si="20"/>
        <v>0</v>
      </c>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row>
    <row r="126" spans="1:1024">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row>
    <row r="127" spans="1:1024" ht="21.75" customHeight="1">
      <c r="A127"/>
      <c r="B127" s="211" t="s">
        <v>87</v>
      </c>
      <c r="C127" s="211"/>
      <c r="D127" s="58"/>
      <c r="E127" s="59"/>
      <c r="F127" s="56"/>
      <c r="G127" s="60" t="s">
        <v>88</v>
      </c>
      <c r="H127" s="61"/>
      <c r="I127"/>
      <c r="J127"/>
      <c r="K127"/>
      <c r="L127"/>
      <c r="M127"/>
      <c r="N127"/>
      <c r="O127" s="212" t="s">
        <v>89</v>
      </c>
      <c r="P127" s="212"/>
      <c r="Q127" s="63">
        <f>SUBTOTAL(9,Q132:Q143)</f>
        <v>0</v>
      </c>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row>
    <row r="128" spans="1:1024" ht="21.75" customHeight="1">
      <c r="A128"/>
      <c r="B128" s="211" t="s">
        <v>90</v>
      </c>
      <c r="C128" s="211"/>
      <c r="D128" s="58"/>
      <c r="E128"/>
      <c r="F128"/>
      <c r="G128" s="64" t="s">
        <v>91</v>
      </c>
      <c r="H128" s="65"/>
      <c r="I128"/>
      <c r="J128"/>
      <c r="K128"/>
      <c r="L128"/>
      <c r="M128"/>
      <c r="N128"/>
      <c r="O128" s="213" t="s">
        <v>92</v>
      </c>
      <c r="P128" s="213"/>
      <c r="Q128" s="66">
        <f>SUBTOTAL(9,P132:P143)</f>
        <v>0</v>
      </c>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row>
    <row r="129" spans="1:1024" ht="21.75" customHeight="1">
      <c r="A129"/>
      <c r="B129" s="59"/>
      <c r="C129" s="59"/>
      <c r="D129" s="67"/>
      <c r="E129"/>
      <c r="F129"/>
      <c r="G129" s="64"/>
      <c r="H129" s="64"/>
      <c r="I129" s="64"/>
      <c r="J129" s="64"/>
      <c r="K129" s="64"/>
      <c r="L129"/>
      <c r="M129"/>
      <c r="N129"/>
      <c r="O129" s="210" t="s">
        <v>93</v>
      </c>
      <c r="P129" s="210"/>
      <c r="Q129" s="68">
        <f>Q128-Q127</f>
        <v>0</v>
      </c>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row>
    <row r="130" spans="1:1024" ht="8.25" customHeight="1">
      <c r="A130"/>
      <c r="B130" s="59"/>
      <c r="C130" s="59"/>
      <c r="D130" s="69"/>
      <c r="E130"/>
      <c r="F130"/>
      <c r="G130" s="64"/>
      <c r="H130" s="64"/>
      <c r="I130" s="64"/>
      <c r="J130" s="64"/>
      <c r="K130" s="64"/>
      <c r="L130"/>
      <c r="M130" s="70"/>
      <c r="N130"/>
      <c r="O130" s="71"/>
      <c r="P130" s="72"/>
      <c r="Q130" s="73"/>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row>
    <row r="131" spans="1:1024" s="74" customFormat="1" ht="42" customHeight="1">
      <c r="B131" s="75" t="s">
        <v>94</v>
      </c>
      <c r="C131" s="76" t="s">
        <v>95</v>
      </c>
      <c r="D131" s="75" t="s">
        <v>56</v>
      </c>
      <c r="E131" s="76" t="s">
        <v>53</v>
      </c>
      <c r="F131" s="75" t="s">
        <v>96</v>
      </c>
      <c r="G131" s="77" t="s">
        <v>97</v>
      </c>
      <c r="H131" s="77" t="s">
        <v>98</v>
      </c>
      <c r="I131" s="77" t="s">
        <v>99</v>
      </c>
      <c r="J131" s="77" t="s">
        <v>100</v>
      </c>
      <c r="K131" s="77" t="s">
        <v>101</v>
      </c>
      <c r="L131" s="77" t="s">
        <v>102</v>
      </c>
      <c r="M131" s="76" t="s">
        <v>103</v>
      </c>
      <c r="N131" s="76" t="s">
        <v>104</v>
      </c>
      <c r="O131" s="78" t="s">
        <v>105</v>
      </c>
      <c r="P131" s="62" t="s">
        <v>106</v>
      </c>
      <c r="Q131" s="76" t="s">
        <v>89</v>
      </c>
    </row>
    <row r="132" spans="1:1024" ht="22.5" customHeight="1">
      <c r="A132"/>
      <c r="B132" s="79" t="s">
        <v>107</v>
      </c>
      <c r="C132" s="80"/>
      <c r="D132" s="80"/>
      <c r="E132" s="80"/>
      <c r="F132" s="81"/>
      <c r="G132" s="82"/>
      <c r="H132" s="82"/>
      <c r="I132" s="82"/>
      <c r="J132" s="82"/>
      <c r="K132" s="82"/>
      <c r="L132" s="82"/>
      <c r="M132" s="83">
        <f t="shared" ref="M132:M143" si="21">SUM(G132:L132)</f>
        <v>0</v>
      </c>
      <c r="N132" s="80"/>
      <c r="O132" s="84">
        <f t="shared" ref="O132:O143" si="22">ROUNDDOWN(M132*N132,0)</f>
        <v>0</v>
      </c>
      <c r="P132" s="84" t="str">
        <f>IF(O132=0,"",VLOOKUP(C132&amp;D132&amp;E132,'(資料）基準単価表'!$I:$J,2,0))</f>
        <v/>
      </c>
      <c r="Q132" s="85">
        <f t="shared" ref="Q132:Q143" si="23">MIN(O132,P132)</f>
        <v>0</v>
      </c>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row>
    <row r="133" spans="1:1024" ht="22.5" customHeight="1">
      <c r="A133"/>
      <c r="B133" s="79" t="s">
        <v>108</v>
      </c>
      <c r="C133" s="80"/>
      <c r="D133" s="80"/>
      <c r="E133" s="80"/>
      <c r="F133" s="81"/>
      <c r="G133" s="82"/>
      <c r="H133" s="82"/>
      <c r="I133" s="82"/>
      <c r="J133" s="82"/>
      <c r="K133" s="82"/>
      <c r="L133" s="82"/>
      <c r="M133" s="83">
        <f t="shared" si="21"/>
        <v>0</v>
      </c>
      <c r="N133" s="80"/>
      <c r="O133" s="84">
        <f t="shared" si="22"/>
        <v>0</v>
      </c>
      <c r="P133" s="84" t="str">
        <f>IF(O133=0,"",VLOOKUP(C133&amp;D133&amp;E133,'(資料）基準単価表'!$I:$J,2,0))</f>
        <v/>
      </c>
      <c r="Q133" s="85">
        <f t="shared" si="23"/>
        <v>0</v>
      </c>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row>
    <row r="134" spans="1:1024" ht="22.5" customHeight="1">
      <c r="A134"/>
      <c r="B134" s="79" t="s">
        <v>109</v>
      </c>
      <c r="C134" s="80"/>
      <c r="D134" s="80"/>
      <c r="E134" s="80"/>
      <c r="F134" s="81"/>
      <c r="G134" s="82"/>
      <c r="H134" s="82"/>
      <c r="I134" s="82"/>
      <c r="J134" s="82"/>
      <c r="K134" s="82"/>
      <c r="L134" s="82"/>
      <c r="M134" s="83">
        <f t="shared" si="21"/>
        <v>0</v>
      </c>
      <c r="N134" s="80"/>
      <c r="O134" s="84">
        <f t="shared" si="22"/>
        <v>0</v>
      </c>
      <c r="P134" s="84" t="str">
        <f>IF(O134=0,"",VLOOKUP(C134&amp;D134&amp;E134,'(資料）基準単価表'!$I:$J,2,0))</f>
        <v/>
      </c>
      <c r="Q134" s="85">
        <f t="shared" si="23"/>
        <v>0</v>
      </c>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c r="ALY134"/>
      <c r="ALZ134"/>
      <c r="AMA134"/>
      <c r="AMB134"/>
      <c r="AMC134"/>
      <c r="AMD134"/>
      <c r="AME134"/>
      <c r="AMF134"/>
      <c r="AMG134"/>
      <c r="AMH134"/>
      <c r="AMI134"/>
      <c r="AMJ134"/>
    </row>
    <row r="135" spans="1:1024" ht="22.5" customHeight="1">
      <c r="A135"/>
      <c r="B135" s="79" t="s">
        <v>110</v>
      </c>
      <c r="C135" s="80"/>
      <c r="D135" s="80"/>
      <c r="E135" s="80"/>
      <c r="F135" s="81"/>
      <c r="G135" s="82"/>
      <c r="H135" s="82"/>
      <c r="I135" s="82"/>
      <c r="J135" s="82"/>
      <c r="K135" s="82"/>
      <c r="L135" s="82"/>
      <c r="M135" s="83">
        <f t="shared" si="21"/>
        <v>0</v>
      </c>
      <c r="N135" s="80"/>
      <c r="O135" s="84">
        <f t="shared" si="22"/>
        <v>0</v>
      </c>
      <c r="P135" s="84" t="str">
        <f>IF(O135=0,"",VLOOKUP(C135&amp;D135&amp;E135,'(資料）基準単価表'!$I:$J,2,0))</f>
        <v/>
      </c>
      <c r="Q135" s="85">
        <f t="shared" si="23"/>
        <v>0</v>
      </c>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c r="ALF135"/>
      <c r="ALG135"/>
      <c r="ALH135"/>
      <c r="ALI135"/>
      <c r="ALJ135"/>
      <c r="ALK135"/>
      <c r="ALL135"/>
      <c r="ALM135"/>
      <c r="ALN135"/>
      <c r="ALO135"/>
      <c r="ALP135"/>
      <c r="ALQ135"/>
      <c r="ALR135"/>
      <c r="ALS135"/>
      <c r="ALT135"/>
      <c r="ALU135"/>
      <c r="ALV135"/>
      <c r="ALW135"/>
      <c r="ALX135"/>
      <c r="ALY135"/>
      <c r="ALZ135"/>
      <c r="AMA135"/>
      <c r="AMB135"/>
      <c r="AMC135"/>
      <c r="AMD135"/>
      <c r="AME135"/>
      <c r="AMF135"/>
      <c r="AMG135"/>
      <c r="AMH135"/>
      <c r="AMI135"/>
      <c r="AMJ135"/>
    </row>
    <row r="136" spans="1:1024" ht="22.5" customHeight="1">
      <c r="A136"/>
      <c r="B136" s="79" t="s">
        <v>111</v>
      </c>
      <c r="C136" s="80"/>
      <c r="D136" s="80"/>
      <c r="E136" s="80"/>
      <c r="F136" s="81"/>
      <c r="G136" s="82"/>
      <c r="H136" s="82"/>
      <c r="I136" s="82"/>
      <c r="J136" s="82"/>
      <c r="K136" s="82"/>
      <c r="L136" s="82"/>
      <c r="M136" s="83">
        <f t="shared" si="21"/>
        <v>0</v>
      </c>
      <c r="N136" s="80"/>
      <c r="O136" s="84">
        <f t="shared" si="22"/>
        <v>0</v>
      </c>
      <c r="P136" s="84" t="str">
        <f>IF(O136=0,"",VLOOKUP(C136&amp;D136&amp;E136,'(資料）基準単価表'!$I:$J,2,0))</f>
        <v/>
      </c>
      <c r="Q136" s="85">
        <f t="shared" si="23"/>
        <v>0</v>
      </c>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c r="ALI136"/>
      <c r="ALJ136"/>
      <c r="ALK136"/>
      <c r="ALL136"/>
      <c r="ALM136"/>
      <c r="ALN136"/>
      <c r="ALO136"/>
      <c r="ALP136"/>
      <c r="ALQ136"/>
      <c r="ALR136"/>
      <c r="ALS136"/>
      <c r="ALT136"/>
      <c r="ALU136"/>
      <c r="ALV136"/>
      <c r="ALW136"/>
      <c r="ALX136"/>
      <c r="ALY136"/>
      <c r="ALZ136"/>
      <c r="AMA136"/>
      <c r="AMB136"/>
      <c r="AMC136"/>
      <c r="AMD136"/>
      <c r="AME136"/>
      <c r="AMF136"/>
      <c r="AMG136"/>
      <c r="AMH136"/>
      <c r="AMI136"/>
      <c r="AMJ136"/>
    </row>
    <row r="137" spans="1:1024" ht="22.5" customHeight="1">
      <c r="A137"/>
      <c r="B137" s="79" t="s">
        <v>112</v>
      </c>
      <c r="C137" s="80"/>
      <c r="D137" s="80"/>
      <c r="E137" s="80"/>
      <c r="F137" s="81"/>
      <c r="G137" s="82"/>
      <c r="H137" s="82"/>
      <c r="I137" s="82"/>
      <c r="J137" s="82"/>
      <c r="K137" s="82"/>
      <c r="L137" s="82"/>
      <c r="M137" s="83">
        <f t="shared" si="21"/>
        <v>0</v>
      </c>
      <c r="N137" s="80"/>
      <c r="O137" s="84">
        <f t="shared" si="22"/>
        <v>0</v>
      </c>
      <c r="P137" s="84" t="str">
        <f>IF(O137=0,"",VLOOKUP(C137&amp;D137&amp;E137,'(資料）基準単価表'!$I:$J,2,0))</f>
        <v/>
      </c>
      <c r="Q137" s="85">
        <f t="shared" si="23"/>
        <v>0</v>
      </c>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c r="ALI137"/>
      <c r="ALJ137"/>
      <c r="ALK137"/>
      <c r="ALL137"/>
      <c r="ALM137"/>
      <c r="ALN137"/>
      <c r="ALO137"/>
      <c r="ALP137"/>
      <c r="ALQ137"/>
      <c r="ALR137"/>
      <c r="ALS137"/>
      <c r="ALT137"/>
      <c r="ALU137"/>
      <c r="ALV137"/>
      <c r="ALW137"/>
      <c r="ALX137"/>
      <c r="ALY137"/>
      <c r="ALZ137"/>
      <c r="AMA137"/>
      <c r="AMB137"/>
      <c r="AMC137"/>
      <c r="AMD137"/>
      <c r="AME137"/>
      <c r="AMF137"/>
      <c r="AMG137"/>
      <c r="AMH137"/>
      <c r="AMI137"/>
      <c r="AMJ137"/>
    </row>
    <row r="138" spans="1:1024" ht="22.5" customHeight="1">
      <c r="A138"/>
      <c r="B138" s="79" t="s">
        <v>113</v>
      </c>
      <c r="C138" s="80"/>
      <c r="D138" s="80"/>
      <c r="E138" s="80"/>
      <c r="F138" s="81"/>
      <c r="G138" s="82"/>
      <c r="H138" s="82"/>
      <c r="I138" s="82"/>
      <c r="J138" s="82"/>
      <c r="K138" s="82"/>
      <c r="L138" s="82"/>
      <c r="M138" s="83">
        <f t="shared" si="21"/>
        <v>0</v>
      </c>
      <c r="N138" s="80"/>
      <c r="O138" s="84">
        <f t="shared" si="22"/>
        <v>0</v>
      </c>
      <c r="P138" s="84" t="str">
        <f>IF(O138=0,"",VLOOKUP(C138&amp;D138&amp;E138,'(資料）基準単価表'!$I:$J,2,0))</f>
        <v/>
      </c>
      <c r="Q138" s="85">
        <f t="shared" si="23"/>
        <v>0</v>
      </c>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c r="AIY138"/>
      <c r="AIZ138"/>
      <c r="AJA138"/>
      <c r="AJB138"/>
      <c r="AJC138"/>
      <c r="AJD138"/>
      <c r="AJE138"/>
      <c r="AJF138"/>
      <c r="AJG138"/>
      <c r="AJH138"/>
      <c r="AJI138"/>
      <c r="AJJ138"/>
      <c r="AJK138"/>
      <c r="AJL138"/>
      <c r="AJM138"/>
      <c r="AJN138"/>
      <c r="AJO138"/>
      <c r="AJP138"/>
      <c r="AJQ138"/>
      <c r="AJR138"/>
      <c r="AJS138"/>
      <c r="AJT138"/>
      <c r="AJU138"/>
      <c r="AJV138"/>
      <c r="AJW138"/>
      <c r="AJX138"/>
      <c r="AJY138"/>
      <c r="AJZ138"/>
      <c r="AKA138"/>
      <c r="AKB138"/>
      <c r="AKC138"/>
      <c r="AKD138"/>
      <c r="AKE138"/>
      <c r="AKF138"/>
      <c r="AKG138"/>
      <c r="AKH138"/>
      <c r="AKI138"/>
      <c r="AKJ138"/>
      <c r="AKK138"/>
      <c r="AKL138"/>
      <c r="AKM138"/>
      <c r="AKN138"/>
      <c r="AKO138"/>
      <c r="AKP138"/>
      <c r="AKQ138"/>
      <c r="AKR138"/>
      <c r="AKS138"/>
      <c r="AKT138"/>
      <c r="AKU138"/>
      <c r="AKV138"/>
      <c r="AKW138"/>
      <c r="AKX138"/>
      <c r="AKY138"/>
      <c r="AKZ138"/>
      <c r="ALA138"/>
      <c r="ALB138"/>
      <c r="ALC138"/>
      <c r="ALD138"/>
      <c r="ALE138"/>
      <c r="ALF138"/>
      <c r="ALG138"/>
      <c r="ALH138"/>
      <c r="ALI138"/>
      <c r="ALJ138"/>
      <c r="ALK138"/>
      <c r="ALL138"/>
      <c r="ALM138"/>
      <c r="ALN138"/>
      <c r="ALO138"/>
      <c r="ALP138"/>
      <c r="ALQ138"/>
      <c r="ALR138"/>
      <c r="ALS138"/>
      <c r="ALT138"/>
      <c r="ALU138"/>
      <c r="ALV138"/>
      <c r="ALW138"/>
      <c r="ALX138"/>
      <c r="ALY138"/>
      <c r="ALZ138"/>
      <c r="AMA138"/>
      <c r="AMB138"/>
      <c r="AMC138"/>
      <c r="AMD138"/>
      <c r="AME138"/>
      <c r="AMF138"/>
      <c r="AMG138"/>
      <c r="AMH138"/>
      <c r="AMI138"/>
      <c r="AMJ138"/>
    </row>
    <row r="139" spans="1:1024" ht="22.5" customHeight="1">
      <c r="A139"/>
      <c r="B139" s="79" t="s">
        <v>114</v>
      </c>
      <c r="C139" s="80"/>
      <c r="D139" s="80"/>
      <c r="E139" s="80"/>
      <c r="F139" s="81"/>
      <c r="G139" s="82"/>
      <c r="H139" s="82"/>
      <c r="I139" s="82"/>
      <c r="J139" s="82"/>
      <c r="K139" s="82"/>
      <c r="L139" s="82"/>
      <c r="M139" s="83">
        <f t="shared" si="21"/>
        <v>0</v>
      </c>
      <c r="N139" s="80"/>
      <c r="O139" s="84">
        <f t="shared" si="22"/>
        <v>0</v>
      </c>
      <c r="P139" s="84" t="str">
        <f>IF(O139=0,"",VLOOKUP(C139&amp;D139&amp;E139,'(資料）基準単価表'!$I:$J,2,0))</f>
        <v/>
      </c>
      <c r="Q139" s="85">
        <f t="shared" si="23"/>
        <v>0</v>
      </c>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c r="ALF139"/>
      <c r="ALG139"/>
      <c r="ALH139"/>
      <c r="ALI139"/>
      <c r="ALJ139"/>
      <c r="ALK139"/>
      <c r="ALL139"/>
      <c r="ALM139"/>
      <c r="ALN139"/>
      <c r="ALO139"/>
      <c r="ALP139"/>
      <c r="ALQ139"/>
      <c r="ALR139"/>
      <c r="ALS139"/>
      <c r="ALT139"/>
      <c r="ALU139"/>
      <c r="ALV139"/>
      <c r="ALW139"/>
      <c r="ALX139"/>
      <c r="ALY139"/>
      <c r="ALZ139"/>
      <c r="AMA139"/>
      <c r="AMB139"/>
      <c r="AMC139"/>
      <c r="AMD139"/>
      <c r="AME139"/>
      <c r="AMF139"/>
      <c r="AMG139"/>
      <c r="AMH139"/>
      <c r="AMI139"/>
      <c r="AMJ139"/>
    </row>
    <row r="140" spans="1:1024" ht="22.5" customHeight="1">
      <c r="A140"/>
      <c r="B140" s="79" t="s">
        <v>115</v>
      </c>
      <c r="C140" s="80"/>
      <c r="D140" s="80"/>
      <c r="E140" s="80"/>
      <c r="F140" s="81"/>
      <c r="G140" s="82"/>
      <c r="H140" s="82"/>
      <c r="I140" s="82"/>
      <c r="J140" s="82"/>
      <c r="K140" s="82"/>
      <c r="L140" s="82"/>
      <c r="M140" s="83">
        <f t="shared" si="21"/>
        <v>0</v>
      </c>
      <c r="N140" s="80"/>
      <c r="O140" s="84">
        <f t="shared" si="22"/>
        <v>0</v>
      </c>
      <c r="P140" s="84" t="str">
        <f>IF(O140=0,"",VLOOKUP(C140&amp;D140&amp;E140,'(資料）基準単価表'!$I:$J,2,0))</f>
        <v/>
      </c>
      <c r="Q140" s="85">
        <f t="shared" si="23"/>
        <v>0</v>
      </c>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c r="AME140"/>
      <c r="AMF140"/>
      <c r="AMG140"/>
      <c r="AMH140"/>
      <c r="AMI140"/>
      <c r="AMJ140"/>
    </row>
    <row r="141" spans="1:1024" ht="22.5" customHeight="1">
      <c r="A141"/>
      <c r="B141" s="79" t="s">
        <v>116</v>
      </c>
      <c r="C141" s="80"/>
      <c r="D141" s="80"/>
      <c r="E141" s="80"/>
      <c r="F141" s="81"/>
      <c r="G141" s="82"/>
      <c r="H141" s="82"/>
      <c r="I141" s="82"/>
      <c r="J141" s="82"/>
      <c r="K141" s="82"/>
      <c r="L141" s="82"/>
      <c r="M141" s="83">
        <f t="shared" si="21"/>
        <v>0</v>
      </c>
      <c r="N141" s="80"/>
      <c r="O141" s="84">
        <f t="shared" si="22"/>
        <v>0</v>
      </c>
      <c r="P141" s="84" t="str">
        <f>IF(O141=0,"",VLOOKUP(C141&amp;D141&amp;E141,'(資料）基準単価表'!$I:$J,2,0))</f>
        <v/>
      </c>
      <c r="Q141" s="85">
        <f t="shared" si="23"/>
        <v>0</v>
      </c>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c r="AME141"/>
      <c r="AMF141"/>
      <c r="AMG141"/>
      <c r="AMH141"/>
      <c r="AMI141"/>
      <c r="AMJ141"/>
    </row>
    <row r="142" spans="1:1024" ht="22.5" customHeight="1">
      <c r="A142"/>
      <c r="B142" s="79" t="s">
        <v>117</v>
      </c>
      <c r="C142" s="80"/>
      <c r="D142" s="80"/>
      <c r="E142" s="80"/>
      <c r="F142" s="81"/>
      <c r="G142" s="82"/>
      <c r="H142" s="82"/>
      <c r="I142" s="82"/>
      <c r="J142" s="82"/>
      <c r="K142" s="82"/>
      <c r="L142" s="82"/>
      <c r="M142" s="83">
        <f t="shared" si="21"/>
        <v>0</v>
      </c>
      <c r="N142" s="80"/>
      <c r="O142" s="84">
        <f t="shared" si="22"/>
        <v>0</v>
      </c>
      <c r="P142" s="84" t="str">
        <f>IF(O142=0,"",VLOOKUP(C142&amp;D142&amp;E142,'(資料）基準単価表'!$I:$J,2,0))</f>
        <v/>
      </c>
      <c r="Q142" s="85">
        <f t="shared" si="23"/>
        <v>0</v>
      </c>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c r="ALY142"/>
      <c r="ALZ142"/>
      <c r="AMA142"/>
      <c r="AMB142"/>
      <c r="AMC142"/>
      <c r="AMD142"/>
      <c r="AME142"/>
      <c r="AMF142"/>
      <c r="AMG142"/>
      <c r="AMH142"/>
      <c r="AMI142"/>
      <c r="AMJ142"/>
    </row>
    <row r="143" spans="1:1024" ht="22.5" customHeight="1">
      <c r="A143"/>
      <c r="B143" s="79" t="s">
        <v>118</v>
      </c>
      <c r="C143" s="80"/>
      <c r="D143" s="80"/>
      <c r="E143" s="80"/>
      <c r="F143" s="81"/>
      <c r="G143" s="82"/>
      <c r="H143" s="82"/>
      <c r="I143" s="82"/>
      <c r="J143" s="82"/>
      <c r="K143" s="82"/>
      <c r="L143" s="82"/>
      <c r="M143" s="83">
        <f t="shared" si="21"/>
        <v>0</v>
      </c>
      <c r="N143" s="80"/>
      <c r="O143" s="84">
        <f t="shared" si="22"/>
        <v>0</v>
      </c>
      <c r="P143" s="84" t="str">
        <f>IF(O143=0,"",VLOOKUP(C143&amp;D143&amp;E143,'(資料）基準単価表'!$I:$J,2,0))</f>
        <v/>
      </c>
      <c r="Q143" s="85">
        <f t="shared" si="23"/>
        <v>0</v>
      </c>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c r="ALI143"/>
      <c r="ALJ143"/>
      <c r="ALK143"/>
      <c r="ALL143"/>
      <c r="ALM143"/>
      <c r="ALN143"/>
      <c r="ALO143"/>
      <c r="ALP143"/>
      <c r="ALQ143"/>
      <c r="ALR143"/>
      <c r="ALS143"/>
      <c r="ALT143"/>
      <c r="ALU143"/>
      <c r="ALV143"/>
      <c r="ALW143"/>
      <c r="ALX143"/>
      <c r="ALY143"/>
      <c r="ALZ143"/>
      <c r="AMA143"/>
      <c r="AMB143"/>
      <c r="AMC143"/>
      <c r="AMD143"/>
      <c r="AME143"/>
      <c r="AMF143"/>
      <c r="AMG143"/>
      <c r="AMH143"/>
      <c r="AMI143"/>
      <c r="AMJ143"/>
    </row>
    <row r="144" spans="1:1024">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c r="AME144"/>
      <c r="AMF144"/>
      <c r="AMG144"/>
      <c r="AMH144"/>
      <c r="AMI144"/>
      <c r="AMJ144"/>
    </row>
    <row r="145" spans="1:1024" ht="21.75" customHeight="1">
      <c r="A145"/>
      <c r="B145" s="211" t="s">
        <v>87</v>
      </c>
      <c r="C145" s="211"/>
      <c r="D145" s="58"/>
      <c r="E145" s="59"/>
      <c r="F145" s="56"/>
      <c r="G145" s="60" t="s">
        <v>88</v>
      </c>
      <c r="H145" s="61"/>
      <c r="I145"/>
      <c r="J145"/>
      <c r="K145"/>
      <c r="L145"/>
      <c r="M145"/>
      <c r="N145"/>
      <c r="O145" s="212" t="s">
        <v>89</v>
      </c>
      <c r="P145" s="212"/>
      <c r="Q145" s="63">
        <f>SUBTOTAL(9,Q150:Q161)</f>
        <v>0</v>
      </c>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row>
    <row r="146" spans="1:1024" ht="21.75" customHeight="1">
      <c r="A146"/>
      <c r="B146" s="211" t="s">
        <v>90</v>
      </c>
      <c r="C146" s="211"/>
      <c r="D146" s="58"/>
      <c r="E146"/>
      <c r="F146"/>
      <c r="G146" s="64" t="s">
        <v>91</v>
      </c>
      <c r="H146" s="65"/>
      <c r="I146"/>
      <c r="J146"/>
      <c r="K146"/>
      <c r="L146"/>
      <c r="M146"/>
      <c r="N146"/>
      <c r="O146" s="213" t="s">
        <v>92</v>
      </c>
      <c r="P146" s="213"/>
      <c r="Q146" s="66">
        <f>SUBTOTAL(9,P150:P161)</f>
        <v>0</v>
      </c>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row>
    <row r="147" spans="1:1024" ht="21.75" customHeight="1">
      <c r="A147"/>
      <c r="B147" s="59"/>
      <c r="C147" s="59"/>
      <c r="D147" s="67"/>
      <c r="E147"/>
      <c r="F147"/>
      <c r="G147" s="64"/>
      <c r="H147" s="64"/>
      <c r="I147" s="64"/>
      <c r="J147" s="64"/>
      <c r="K147" s="64"/>
      <c r="L147"/>
      <c r="M147"/>
      <c r="N147"/>
      <c r="O147" s="210" t="s">
        <v>93</v>
      </c>
      <c r="P147" s="210"/>
      <c r="Q147" s="68">
        <f>Q146-Q145</f>
        <v>0</v>
      </c>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row>
    <row r="148" spans="1:1024" ht="8.25" customHeight="1">
      <c r="A148"/>
      <c r="B148" s="59"/>
      <c r="C148" s="59"/>
      <c r="D148" s="69"/>
      <c r="E148"/>
      <c r="F148"/>
      <c r="G148" s="64"/>
      <c r="H148" s="64"/>
      <c r="I148" s="64"/>
      <c r="J148" s="64"/>
      <c r="K148" s="64"/>
      <c r="L148"/>
      <c r="M148" s="70"/>
      <c r="N148"/>
      <c r="O148" s="71"/>
      <c r="P148" s="72"/>
      <c r="Q148" s="73"/>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row>
    <row r="149" spans="1:1024" s="74" customFormat="1" ht="42" customHeight="1">
      <c r="B149" s="75" t="s">
        <v>94</v>
      </c>
      <c r="C149" s="76" t="s">
        <v>95</v>
      </c>
      <c r="D149" s="75" t="s">
        <v>56</v>
      </c>
      <c r="E149" s="76" t="s">
        <v>53</v>
      </c>
      <c r="F149" s="75" t="s">
        <v>96</v>
      </c>
      <c r="G149" s="77" t="s">
        <v>97</v>
      </c>
      <c r="H149" s="77" t="s">
        <v>98</v>
      </c>
      <c r="I149" s="77" t="s">
        <v>99</v>
      </c>
      <c r="J149" s="77" t="s">
        <v>100</v>
      </c>
      <c r="K149" s="77" t="s">
        <v>101</v>
      </c>
      <c r="L149" s="77" t="s">
        <v>102</v>
      </c>
      <c r="M149" s="76" t="s">
        <v>103</v>
      </c>
      <c r="N149" s="76" t="s">
        <v>104</v>
      </c>
      <c r="O149" s="78" t="s">
        <v>105</v>
      </c>
      <c r="P149" s="62" t="s">
        <v>106</v>
      </c>
      <c r="Q149" s="76" t="s">
        <v>89</v>
      </c>
    </row>
    <row r="150" spans="1:1024" ht="22.5" customHeight="1">
      <c r="A150"/>
      <c r="B150" s="79" t="s">
        <v>107</v>
      </c>
      <c r="C150" s="80"/>
      <c r="D150" s="80"/>
      <c r="E150" s="80"/>
      <c r="F150" s="81"/>
      <c r="G150" s="82"/>
      <c r="H150" s="82"/>
      <c r="I150" s="82"/>
      <c r="J150" s="82"/>
      <c r="K150" s="82"/>
      <c r="L150" s="82"/>
      <c r="M150" s="83">
        <f t="shared" ref="M150:M161" si="24">SUM(G150:L150)</f>
        <v>0</v>
      </c>
      <c r="N150" s="80"/>
      <c r="O150" s="84">
        <f t="shared" ref="O150:O161" si="25">ROUNDDOWN(M150*N150,0)</f>
        <v>0</v>
      </c>
      <c r="P150" s="84" t="str">
        <f>IF(O150=0,"",VLOOKUP(C150&amp;D150&amp;E150,'(資料）基準単価表'!$I:$J,2,0))</f>
        <v/>
      </c>
      <c r="Q150" s="85">
        <f t="shared" ref="Q150:Q161" si="26">MIN(O150,P150)</f>
        <v>0</v>
      </c>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row>
    <row r="151" spans="1:1024" ht="22.5" customHeight="1">
      <c r="A151"/>
      <c r="B151" s="79" t="s">
        <v>108</v>
      </c>
      <c r="C151" s="80"/>
      <c r="D151" s="80"/>
      <c r="E151" s="80"/>
      <c r="F151" s="81"/>
      <c r="G151" s="82"/>
      <c r="H151" s="82"/>
      <c r="I151" s="82"/>
      <c r="J151" s="82"/>
      <c r="K151" s="82"/>
      <c r="L151" s="82"/>
      <c r="M151" s="83">
        <f t="shared" si="24"/>
        <v>0</v>
      </c>
      <c r="N151" s="80"/>
      <c r="O151" s="84">
        <f t="shared" si="25"/>
        <v>0</v>
      </c>
      <c r="P151" s="84" t="str">
        <f>IF(O151=0,"",VLOOKUP(C151&amp;D151&amp;E151,'(資料）基準単価表'!$I:$J,2,0))</f>
        <v/>
      </c>
      <c r="Q151" s="85">
        <f t="shared" si="26"/>
        <v>0</v>
      </c>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row>
    <row r="152" spans="1:1024" ht="22.5" customHeight="1">
      <c r="A152"/>
      <c r="B152" s="79" t="s">
        <v>109</v>
      </c>
      <c r="C152" s="80"/>
      <c r="D152" s="80"/>
      <c r="E152" s="80"/>
      <c r="F152" s="81"/>
      <c r="G152" s="82"/>
      <c r="H152" s="82"/>
      <c r="I152" s="82"/>
      <c r="J152" s="82"/>
      <c r="K152" s="82"/>
      <c r="L152" s="82"/>
      <c r="M152" s="83">
        <f t="shared" si="24"/>
        <v>0</v>
      </c>
      <c r="N152" s="80"/>
      <c r="O152" s="84">
        <f t="shared" si="25"/>
        <v>0</v>
      </c>
      <c r="P152" s="84" t="str">
        <f>IF(O152=0,"",VLOOKUP(C152&amp;D152&amp;E152,'(資料）基準単価表'!$I:$J,2,0))</f>
        <v/>
      </c>
      <c r="Q152" s="85">
        <f t="shared" si="26"/>
        <v>0</v>
      </c>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row>
    <row r="153" spans="1:1024" ht="22.5" customHeight="1">
      <c r="A153"/>
      <c r="B153" s="79" t="s">
        <v>110</v>
      </c>
      <c r="C153" s="80"/>
      <c r="D153" s="80"/>
      <c r="E153" s="80"/>
      <c r="F153" s="81"/>
      <c r="G153" s="82"/>
      <c r="H153" s="82"/>
      <c r="I153" s="82"/>
      <c r="J153" s="82"/>
      <c r="K153" s="82"/>
      <c r="L153" s="82"/>
      <c r="M153" s="83">
        <f t="shared" si="24"/>
        <v>0</v>
      </c>
      <c r="N153" s="80"/>
      <c r="O153" s="84">
        <f t="shared" si="25"/>
        <v>0</v>
      </c>
      <c r="P153" s="84" t="str">
        <f>IF(O153=0,"",VLOOKUP(C153&amp;D153&amp;E153,'(資料）基準単価表'!$I:$J,2,0))</f>
        <v/>
      </c>
      <c r="Q153" s="85">
        <f t="shared" si="26"/>
        <v>0</v>
      </c>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row>
    <row r="154" spans="1:1024" ht="22.5" customHeight="1">
      <c r="A154"/>
      <c r="B154" s="79" t="s">
        <v>111</v>
      </c>
      <c r="C154" s="80"/>
      <c r="D154" s="80"/>
      <c r="E154" s="80"/>
      <c r="F154" s="81"/>
      <c r="G154" s="82"/>
      <c r="H154" s="82"/>
      <c r="I154" s="82"/>
      <c r="J154" s="82"/>
      <c r="K154" s="82"/>
      <c r="L154" s="82"/>
      <c r="M154" s="83">
        <f t="shared" si="24"/>
        <v>0</v>
      </c>
      <c r="N154" s="80"/>
      <c r="O154" s="84">
        <f t="shared" si="25"/>
        <v>0</v>
      </c>
      <c r="P154" s="84" t="str">
        <f>IF(O154=0,"",VLOOKUP(C154&amp;D154&amp;E154,'(資料）基準単価表'!$I:$J,2,0))</f>
        <v/>
      </c>
      <c r="Q154" s="85">
        <f t="shared" si="26"/>
        <v>0</v>
      </c>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row>
    <row r="155" spans="1:1024" ht="22.5" customHeight="1">
      <c r="A155"/>
      <c r="B155" s="79" t="s">
        <v>112</v>
      </c>
      <c r="C155" s="80"/>
      <c r="D155" s="80"/>
      <c r="E155" s="80"/>
      <c r="F155" s="81"/>
      <c r="G155" s="82"/>
      <c r="H155" s="82"/>
      <c r="I155" s="82"/>
      <c r="J155" s="82"/>
      <c r="K155" s="82"/>
      <c r="L155" s="82"/>
      <c r="M155" s="83">
        <f t="shared" si="24"/>
        <v>0</v>
      </c>
      <c r="N155" s="80"/>
      <c r="O155" s="84">
        <f t="shared" si="25"/>
        <v>0</v>
      </c>
      <c r="P155" s="84" t="str">
        <f>IF(O155=0,"",VLOOKUP(C155&amp;D155&amp;E155,'(資料）基準単価表'!$I:$J,2,0))</f>
        <v/>
      </c>
      <c r="Q155" s="85">
        <f t="shared" si="26"/>
        <v>0</v>
      </c>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row>
    <row r="156" spans="1:1024" ht="22.5" customHeight="1">
      <c r="A156"/>
      <c r="B156" s="79" t="s">
        <v>113</v>
      </c>
      <c r="C156" s="80"/>
      <c r="D156" s="80"/>
      <c r="E156" s="80"/>
      <c r="F156" s="81"/>
      <c r="G156" s="82"/>
      <c r="H156" s="82"/>
      <c r="I156" s="82"/>
      <c r="J156" s="82"/>
      <c r="K156" s="82"/>
      <c r="L156" s="82"/>
      <c r="M156" s="83">
        <f t="shared" si="24"/>
        <v>0</v>
      </c>
      <c r="N156" s="80"/>
      <c r="O156" s="84">
        <f t="shared" si="25"/>
        <v>0</v>
      </c>
      <c r="P156" s="84" t="str">
        <f>IF(O156=0,"",VLOOKUP(C156&amp;D156&amp;E156,'(資料）基準単価表'!$I:$J,2,0))</f>
        <v/>
      </c>
      <c r="Q156" s="85">
        <f t="shared" si="26"/>
        <v>0</v>
      </c>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row>
    <row r="157" spans="1:1024" ht="22.5" customHeight="1">
      <c r="A157"/>
      <c r="B157" s="79" t="s">
        <v>114</v>
      </c>
      <c r="C157" s="80"/>
      <c r="D157" s="80"/>
      <c r="E157" s="80"/>
      <c r="F157" s="81"/>
      <c r="G157" s="82"/>
      <c r="H157" s="82"/>
      <c r="I157" s="82"/>
      <c r="J157" s="82"/>
      <c r="K157" s="82"/>
      <c r="L157" s="82"/>
      <c r="M157" s="83">
        <f t="shared" si="24"/>
        <v>0</v>
      </c>
      <c r="N157" s="80"/>
      <c r="O157" s="84">
        <f t="shared" si="25"/>
        <v>0</v>
      </c>
      <c r="P157" s="84" t="str">
        <f>IF(O157=0,"",VLOOKUP(C157&amp;D157&amp;E157,'(資料）基準単価表'!$I:$J,2,0))</f>
        <v/>
      </c>
      <c r="Q157" s="85">
        <f t="shared" si="26"/>
        <v>0</v>
      </c>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row>
    <row r="158" spans="1:1024" ht="22.5" customHeight="1">
      <c r="A158"/>
      <c r="B158" s="79" t="s">
        <v>115</v>
      </c>
      <c r="C158" s="80"/>
      <c r="D158" s="80"/>
      <c r="E158" s="80"/>
      <c r="F158" s="81"/>
      <c r="G158" s="82"/>
      <c r="H158" s="82"/>
      <c r="I158" s="82"/>
      <c r="J158" s="82"/>
      <c r="K158" s="82"/>
      <c r="L158" s="82"/>
      <c r="M158" s="83">
        <f t="shared" si="24"/>
        <v>0</v>
      </c>
      <c r="N158" s="80"/>
      <c r="O158" s="84">
        <f t="shared" si="25"/>
        <v>0</v>
      </c>
      <c r="P158" s="84" t="str">
        <f>IF(O158=0,"",VLOOKUP(C158&amp;D158&amp;E158,'(資料）基準単価表'!$I:$J,2,0))</f>
        <v/>
      </c>
      <c r="Q158" s="85">
        <f t="shared" si="26"/>
        <v>0</v>
      </c>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row>
    <row r="159" spans="1:1024" ht="22.5" customHeight="1">
      <c r="A159"/>
      <c r="B159" s="79" t="s">
        <v>116</v>
      </c>
      <c r="C159" s="80"/>
      <c r="D159" s="80"/>
      <c r="E159" s="80"/>
      <c r="F159" s="81"/>
      <c r="G159" s="82"/>
      <c r="H159" s="82"/>
      <c r="I159" s="82"/>
      <c r="J159" s="82"/>
      <c r="K159" s="82"/>
      <c r="L159" s="82"/>
      <c r="M159" s="83">
        <f t="shared" si="24"/>
        <v>0</v>
      </c>
      <c r="N159" s="80"/>
      <c r="O159" s="84">
        <f t="shared" si="25"/>
        <v>0</v>
      </c>
      <c r="P159" s="84" t="str">
        <f>IF(O159=0,"",VLOOKUP(C159&amp;D159&amp;E159,'(資料）基準単価表'!$I:$J,2,0))</f>
        <v/>
      </c>
      <c r="Q159" s="85">
        <f t="shared" si="26"/>
        <v>0</v>
      </c>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row>
    <row r="160" spans="1:1024" ht="22.5" customHeight="1">
      <c r="A160"/>
      <c r="B160" s="79" t="s">
        <v>117</v>
      </c>
      <c r="C160" s="80"/>
      <c r="D160" s="80"/>
      <c r="E160" s="80"/>
      <c r="F160" s="81"/>
      <c r="G160" s="82"/>
      <c r="H160" s="82"/>
      <c r="I160" s="82"/>
      <c r="J160" s="82"/>
      <c r="K160" s="82"/>
      <c r="L160" s="82"/>
      <c r="M160" s="83">
        <f t="shared" si="24"/>
        <v>0</v>
      </c>
      <c r="N160" s="80"/>
      <c r="O160" s="84">
        <f t="shared" si="25"/>
        <v>0</v>
      </c>
      <c r="P160" s="84" t="str">
        <f>IF(O160=0,"",VLOOKUP(C160&amp;D160&amp;E160,'(資料）基準単価表'!$I:$J,2,0))</f>
        <v/>
      </c>
      <c r="Q160" s="85">
        <f t="shared" si="26"/>
        <v>0</v>
      </c>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row>
    <row r="161" spans="1:1024" ht="22.5" customHeight="1">
      <c r="A161"/>
      <c r="B161" s="79" t="s">
        <v>118</v>
      </c>
      <c r="C161" s="80"/>
      <c r="D161" s="80"/>
      <c r="E161" s="80"/>
      <c r="F161" s="81"/>
      <c r="G161" s="82"/>
      <c r="H161" s="82"/>
      <c r="I161" s="82"/>
      <c r="J161" s="82"/>
      <c r="K161" s="82"/>
      <c r="L161" s="82"/>
      <c r="M161" s="83">
        <f t="shared" si="24"/>
        <v>0</v>
      </c>
      <c r="N161" s="80"/>
      <c r="O161" s="84">
        <f t="shared" si="25"/>
        <v>0</v>
      </c>
      <c r="P161" s="84" t="str">
        <f>IF(O161=0,"",VLOOKUP(C161&amp;D161&amp;E161,'(資料）基準単価表'!$I:$J,2,0))</f>
        <v/>
      </c>
      <c r="Q161" s="85">
        <f t="shared" si="26"/>
        <v>0</v>
      </c>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row>
    <row r="162" spans="1:1024">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row>
    <row r="163" spans="1:1024" ht="21.75" customHeight="1">
      <c r="A163"/>
      <c r="B163" s="211" t="s">
        <v>87</v>
      </c>
      <c r="C163" s="211"/>
      <c r="D163" s="58"/>
      <c r="E163" s="59"/>
      <c r="F163" s="56"/>
      <c r="G163" s="60" t="s">
        <v>88</v>
      </c>
      <c r="H163" s="61"/>
      <c r="I163"/>
      <c r="J163"/>
      <c r="K163"/>
      <c r="L163"/>
      <c r="M163"/>
      <c r="N163"/>
      <c r="O163" s="212" t="s">
        <v>89</v>
      </c>
      <c r="P163" s="212"/>
      <c r="Q163" s="63">
        <f>SUBTOTAL(9,Q168:Q179)</f>
        <v>0</v>
      </c>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row>
    <row r="164" spans="1:1024" ht="21.75" customHeight="1">
      <c r="A164"/>
      <c r="B164" s="211" t="s">
        <v>90</v>
      </c>
      <c r="C164" s="211"/>
      <c r="D164" s="58"/>
      <c r="E164"/>
      <c r="F164"/>
      <c r="G164" s="64" t="s">
        <v>91</v>
      </c>
      <c r="H164" s="65"/>
      <c r="I164"/>
      <c r="J164"/>
      <c r="K164"/>
      <c r="L164"/>
      <c r="M164"/>
      <c r="N164"/>
      <c r="O164" s="213" t="s">
        <v>92</v>
      </c>
      <c r="P164" s="213"/>
      <c r="Q164" s="66">
        <f>SUBTOTAL(9,P168:P179)</f>
        <v>0</v>
      </c>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row>
    <row r="165" spans="1:1024" ht="21.75" customHeight="1">
      <c r="A165"/>
      <c r="B165" s="59"/>
      <c r="C165" s="59"/>
      <c r="D165" s="67"/>
      <c r="E165"/>
      <c r="F165"/>
      <c r="G165" s="64"/>
      <c r="H165" s="64"/>
      <c r="I165" s="64"/>
      <c r="J165" s="64"/>
      <c r="K165" s="64"/>
      <c r="L165"/>
      <c r="M165"/>
      <c r="N165"/>
      <c r="O165" s="210" t="s">
        <v>93</v>
      </c>
      <c r="P165" s="210"/>
      <c r="Q165" s="68">
        <f>Q164-Q163</f>
        <v>0</v>
      </c>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row>
    <row r="166" spans="1:1024" ht="8.25" customHeight="1">
      <c r="A166"/>
      <c r="B166" s="59"/>
      <c r="C166" s="59"/>
      <c r="D166" s="69"/>
      <c r="E166"/>
      <c r="F166"/>
      <c r="G166" s="64"/>
      <c r="H166" s="64"/>
      <c r="I166" s="64"/>
      <c r="J166" s="64"/>
      <c r="K166" s="64"/>
      <c r="L166"/>
      <c r="M166" s="70"/>
      <c r="N166"/>
      <c r="O166" s="71"/>
      <c r="P166" s="72"/>
      <c r="Q166" s="73"/>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row>
    <row r="167" spans="1:1024" s="74" customFormat="1" ht="42" customHeight="1">
      <c r="B167" s="75" t="s">
        <v>94</v>
      </c>
      <c r="C167" s="76" t="s">
        <v>95</v>
      </c>
      <c r="D167" s="75" t="s">
        <v>56</v>
      </c>
      <c r="E167" s="76" t="s">
        <v>53</v>
      </c>
      <c r="F167" s="75" t="s">
        <v>96</v>
      </c>
      <c r="G167" s="77" t="s">
        <v>97</v>
      </c>
      <c r="H167" s="77" t="s">
        <v>98</v>
      </c>
      <c r="I167" s="77" t="s">
        <v>99</v>
      </c>
      <c r="J167" s="77" t="s">
        <v>100</v>
      </c>
      <c r="K167" s="77" t="s">
        <v>101</v>
      </c>
      <c r="L167" s="77" t="s">
        <v>102</v>
      </c>
      <c r="M167" s="76" t="s">
        <v>103</v>
      </c>
      <c r="N167" s="76" t="s">
        <v>104</v>
      </c>
      <c r="O167" s="78" t="s">
        <v>105</v>
      </c>
      <c r="P167" s="62" t="s">
        <v>106</v>
      </c>
      <c r="Q167" s="76" t="s">
        <v>89</v>
      </c>
    </row>
    <row r="168" spans="1:1024" ht="22.5" customHeight="1">
      <c r="A168"/>
      <c r="B168" s="79" t="s">
        <v>107</v>
      </c>
      <c r="C168" s="80"/>
      <c r="D168" s="80"/>
      <c r="E168" s="80"/>
      <c r="F168" s="81"/>
      <c r="G168" s="82"/>
      <c r="H168" s="82"/>
      <c r="I168" s="82"/>
      <c r="J168" s="82"/>
      <c r="K168" s="82"/>
      <c r="L168" s="82"/>
      <c r="M168" s="83">
        <f t="shared" ref="M168:M179" si="27">SUM(G168:L168)</f>
        <v>0</v>
      </c>
      <c r="N168" s="80"/>
      <c r="O168" s="84">
        <f t="shared" ref="O168:O179" si="28">ROUNDDOWN(M168*N168,0)</f>
        <v>0</v>
      </c>
      <c r="P168" s="84" t="str">
        <f>IF(O168=0,"",VLOOKUP(C168&amp;D168&amp;E168,'(資料）基準単価表'!$I:$J,2,0))</f>
        <v/>
      </c>
      <c r="Q168" s="85">
        <f t="shared" ref="Q168:Q179" si="29">MIN(O168,P168)</f>
        <v>0</v>
      </c>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row>
    <row r="169" spans="1:1024" ht="22.5" customHeight="1">
      <c r="A169"/>
      <c r="B169" s="79" t="s">
        <v>108</v>
      </c>
      <c r="C169" s="80"/>
      <c r="D169" s="80"/>
      <c r="E169" s="80"/>
      <c r="F169" s="81"/>
      <c r="G169" s="82"/>
      <c r="H169" s="82"/>
      <c r="I169" s="82"/>
      <c r="J169" s="82"/>
      <c r="K169" s="82"/>
      <c r="L169" s="82"/>
      <c r="M169" s="83">
        <f t="shared" si="27"/>
        <v>0</v>
      </c>
      <c r="N169" s="80"/>
      <c r="O169" s="84">
        <f t="shared" si="28"/>
        <v>0</v>
      </c>
      <c r="P169" s="84" t="str">
        <f>IF(O169=0,"",VLOOKUP(C169&amp;D169&amp;E169,'(資料）基準単価表'!$I:$J,2,0))</f>
        <v/>
      </c>
      <c r="Q169" s="85">
        <f t="shared" si="29"/>
        <v>0</v>
      </c>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row>
    <row r="170" spans="1:1024" ht="22.5" customHeight="1">
      <c r="A170"/>
      <c r="B170" s="79" t="s">
        <v>109</v>
      </c>
      <c r="C170" s="80"/>
      <c r="D170" s="80"/>
      <c r="E170" s="80"/>
      <c r="F170" s="81"/>
      <c r="G170" s="82"/>
      <c r="H170" s="82"/>
      <c r="I170" s="82"/>
      <c r="J170" s="82"/>
      <c r="K170" s="82"/>
      <c r="L170" s="82"/>
      <c r="M170" s="83">
        <f t="shared" si="27"/>
        <v>0</v>
      </c>
      <c r="N170" s="80"/>
      <c r="O170" s="84">
        <f t="shared" si="28"/>
        <v>0</v>
      </c>
      <c r="P170" s="84" t="str">
        <f>IF(O170=0,"",VLOOKUP(C170&amp;D170&amp;E170,'(資料）基準単価表'!$I:$J,2,0))</f>
        <v/>
      </c>
      <c r="Q170" s="85">
        <f t="shared" si="29"/>
        <v>0</v>
      </c>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row>
    <row r="171" spans="1:1024" ht="22.5" customHeight="1">
      <c r="A171"/>
      <c r="B171" s="79" t="s">
        <v>110</v>
      </c>
      <c r="C171" s="80"/>
      <c r="D171" s="80"/>
      <c r="E171" s="80"/>
      <c r="F171" s="81"/>
      <c r="G171" s="82"/>
      <c r="H171" s="82"/>
      <c r="I171" s="82"/>
      <c r="J171" s="82"/>
      <c r="K171" s="82"/>
      <c r="L171" s="82"/>
      <c r="M171" s="83">
        <f t="shared" si="27"/>
        <v>0</v>
      </c>
      <c r="N171" s="80"/>
      <c r="O171" s="84">
        <f t="shared" si="28"/>
        <v>0</v>
      </c>
      <c r="P171" s="84" t="str">
        <f>IF(O171=0,"",VLOOKUP(C171&amp;D171&amp;E171,'(資料）基準単価表'!$I:$J,2,0))</f>
        <v/>
      </c>
      <c r="Q171" s="85">
        <f t="shared" si="29"/>
        <v>0</v>
      </c>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row>
    <row r="172" spans="1:1024" ht="22.5" customHeight="1">
      <c r="A172"/>
      <c r="B172" s="79" t="s">
        <v>111</v>
      </c>
      <c r="C172" s="80"/>
      <c r="D172" s="80"/>
      <c r="E172" s="80"/>
      <c r="F172" s="81"/>
      <c r="G172" s="82"/>
      <c r="H172" s="82"/>
      <c r="I172" s="82"/>
      <c r="J172" s="82"/>
      <c r="K172" s="82"/>
      <c r="L172" s="82"/>
      <c r="M172" s="83">
        <f t="shared" si="27"/>
        <v>0</v>
      </c>
      <c r="N172" s="80"/>
      <c r="O172" s="84">
        <f t="shared" si="28"/>
        <v>0</v>
      </c>
      <c r="P172" s="84" t="str">
        <f>IF(O172=0,"",VLOOKUP(C172&amp;D172&amp;E172,'(資料）基準単価表'!$I:$J,2,0))</f>
        <v/>
      </c>
      <c r="Q172" s="85">
        <f t="shared" si="29"/>
        <v>0</v>
      </c>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row>
    <row r="173" spans="1:1024" ht="22.5" customHeight="1">
      <c r="A173"/>
      <c r="B173" s="79" t="s">
        <v>112</v>
      </c>
      <c r="C173" s="80"/>
      <c r="D173" s="80"/>
      <c r="E173" s="80"/>
      <c r="F173" s="81"/>
      <c r="G173" s="82"/>
      <c r="H173" s="82"/>
      <c r="I173" s="82"/>
      <c r="J173" s="82"/>
      <c r="K173" s="82"/>
      <c r="L173" s="82"/>
      <c r="M173" s="83">
        <f t="shared" si="27"/>
        <v>0</v>
      </c>
      <c r="N173" s="80"/>
      <c r="O173" s="84">
        <f t="shared" si="28"/>
        <v>0</v>
      </c>
      <c r="P173" s="84" t="str">
        <f>IF(O173=0,"",VLOOKUP(C173&amp;D173&amp;E173,'(資料）基準単価表'!$I:$J,2,0))</f>
        <v/>
      </c>
      <c r="Q173" s="85">
        <f t="shared" si="29"/>
        <v>0</v>
      </c>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row>
    <row r="174" spans="1:1024" ht="22.5" customHeight="1">
      <c r="A174"/>
      <c r="B174" s="79" t="s">
        <v>113</v>
      </c>
      <c r="C174" s="80"/>
      <c r="D174" s="80"/>
      <c r="E174" s="80"/>
      <c r="F174" s="81"/>
      <c r="G174" s="82"/>
      <c r="H174" s="82"/>
      <c r="I174" s="82"/>
      <c r="J174" s="82"/>
      <c r="K174" s="82"/>
      <c r="L174" s="82"/>
      <c r="M174" s="83">
        <f t="shared" si="27"/>
        <v>0</v>
      </c>
      <c r="N174" s="80"/>
      <c r="O174" s="84">
        <f t="shared" si="28"/>
        <v>0</v>
      </c>
      <c r="P174" s="84" t="str">
        <f>IF(O174=0,"",VLOOKUP(C174&amp;D174&amp;E174,'(資料）基準単価表'!$I:$J,2,0))</f>
        <v/>
      </c>
      <c r="Q174" s="85">
        <f t="shared" si="29"/>
        <v>0</v>
      </c>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row>
    <row r="175" spans="1:1024" ht="22.5" customHeight="1">
      <c r="A175"/>
      <c r="B175" s="79" t="s">
        <v>114</v>
      </c>
      <c r="C175" s="80"/>
      <c r="D175" s="80"/>
      <c r="E175" s="80"/>
      <c r="F175" s="81"/>
      <c r="G175" s="82"/>
      <c r="H175" s="82"/>
      <c r="I175" s="82"/>
      <c r="J175" s="82"/>
      <c r="K175" s="82"/>
      <c r="L175" s="82"/>
      <c r="M175" s="83">
        <f t="shared" si="27"/>
        <v>0</v>
      </c>
      <c r="N175" s="80"/>
      <c r="O175" s="84">
        <f t="shared" si="28"/>
        <v>0</v>
      </c>
      <c r="P175" s="84" t="str">
        <f>IF(O175=0,"",VLOOKUP(C175&amp;D175&amp;E175,'(資料）基準単価表'!$I:$J,2,0))</f>
        <v/>
      </c>
      <c r="Q175" s="85">
        <f t="shared" si="29"/>
        <v>0</v>
      </c>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row>
    <row r="176" spans="1:1024" ht="22.5" customHeight="1">
      <c r="A176"/>
      <c r="B176" s="79" t="s">
        <v>115</v>
      </c>
      <c r="C176" s="80"/>
      <c r="D176" s="80"/>
      <c r="E176" s="80"/>
      <c r="F176" s="81"/>
      <c r="G176" s="82"/>
      <c r="H176" s="82"/>
      <c r="I176" s="82"/>
      <c r="J176" s="82"/>
      <c r="K176" s="82"/>
      <c r="L176" s="82"/>
      <c r="M176" s="83">
        <f t="shared" si="27"/>
        <v>0</v>
      </c>
      <c r="N176" s="80"/>
      <c r="O176" s="84">
        <f t="shared" si="28"/>
        <v>0</v>
      </c>
      <c r="P176" s="84" t="str">
        <f>IF(O176=0,"",VLOOKUP(C176&amp;D176&amp;E176,'(資料）基準単価表'!$I:$J,2,0))</f>
        <v/>
      </c>
      <c r="Q176" s="85">
        <f t="shared" si="29"/>
        <v>0</v>
      </c>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row>
    <row r="177" spans="1:1024" ht="22.5" customHeight="1">
      <c r="A177"/>
      <c r="B177" s="79" t="s">
        <v>116</v>
      </c>
      <c r="C177" s="80"/>
      <c r="D177" s="80"/>
      <c r="E177" s="80"/>
      <c r="F177" s="81"/>
      <c r="G177" s="82"/>
      <c r="H177" s="82"/>
      <c r="I177" s="82"/>
      <c r="J177" s="82"/>
      <c r="K177" s="82"/>
      <c r="L177" s="82"/>
      <c r="M177" s="83">
        <f t="shared" si="27"/>
        <v>0</v>
      </c>
      <c r="N177" s="80"/>
      <c r="O177" s="84">
        <f t="shared" si="28"/>
        <v>0</v>
      </c>
      <c r="P177" s="84" t="str">
        <f>IF(O177=0,"",VLOOKUP(C177&amp;D177&amp;E177,'(資料）基準単価表'!$I:$J,2,0))</f>
        <v/>
      </c>
      <c r="Q177" s="85">
        <f t="shared" si="29"/>
        <v>0</v>
      </c>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row>
    <row r="178" spans="1:1024" ht="22.5" customHeight="1">
      <c r="A178"/>
      <c r="B178" s="79" t="s">
        <v>117</v>
      </c>
      <c r="C178" s="80"/>
      <c r="D178" s="80"/>
      <c r="E178" s="80"/>
      <c r="F178" s="81"/>
      <c r="G178" s="82"/>
      <c r="H178" s="82"/>
      <c r="I178" s="82"/>
      <c r="J178" s="82"/>
      <c r="K178" s="82"/>
      <c r="L178" s="82"/>
      <c r="M178" s="83">
        <f t="shared" si="27"/>
        <v>0</v>
      </c>
      <c r="N178" s="80"/>
      <c r="O178" s="84">
        <f t="shared" si="28"/>
        <v>0</v>
      </c>
      <c r="P178" s="84" t="str">
        <f>IF(O178=0,"",VLOOKUP(C178&amp;D178&amp;E178,'(資料）基準単価表'!$I:$J,2,0))</f>
        <v/>
      </c>
      <c r="Q178" s="85">
        <f t="shared" si="29"/>
        <v>0</v>
      </c>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row>
    <row r="179" spans="1:1024" ht="22.5" customHeight="1">
      <c r="A179"/>
      <c r="B179" s="79" t="s">
        <v>118</v>
      </c>
      <c r="C179" s="80"/>
      <c r="D179" s="80"/>
      <c r="E179" s="80"/>
      <c r="F179" s="81"/>
      <c r="G179" s="82"/>
      <c r="H179" s="82"/>
      <c r="I179" s="82"/>
      <c r="J179" s="82"/>
      <c r="K179" s="82"/>
      <c r="L179" s="82"/>
      <c r="M179" s="83">
        <f t="shared" si="27"/>
        <v>0</v>
      </c>
      <c r="N179" s="80"/>
      <c r="O179" s="84">
        <f t="shared" si="28"/>
        <v>0</v>
      </c>
      <c r="P179" s="84" t="str">
        <f>IF(O179=0,"",VLOOKUP(C179&amp;D179&amp;E179,'(資料）基準単価表'!$I:$J,2,0))</f>
        <v/>
      </c>
      <c r="Q179" s="85">
        <f t="shared" si="29"/>
        <v>0</v>
      </c>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row>
    <row r="180" spans="1:1024">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row>
    <row r="181" spans="1:1024" ht="21.75" customHeight="1">
      <c r="A181"/>
      <c r="B181" s="211" t="s">
        <v>87</v>
      </c>
      <c r="C181" s="211"/>
      <c r="D181" s="58"/>
      <c r="E181" s="59"/>
      <c r="F181" s="56"/>
      <c r="G181" s="60" t="s">
        <v>88</v>
      </c>
      <c r="H181" s="61"/>
      <c r="I181"/>
      <c r="J181"/>
      <c r="K181"/>
      <c r="L181"/>
      <c r="M181"/>
      <c r="N181"/>
      <c r="O181" s="212" t="s">
        <v>89</v>
      </c>
      <c r="P181" s="212"/>
      <c r="Q181" s="63">
        <f>SUBTOTAL(9,Q186:Q197)</f>
        <v>0</v>
      </c>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row>
    <row r="182" spans="1:1024" ht="21.75" customHeight="1">
      <c r="A182"/>
      <c r="B182" s="211" t="s">
        <v>90</v>
      </c>
      <c r="C182" s="211"/>
      <c r="D182" s="58"/>
      <c r="E182"/>
      <c r="F182"/>
      <c r="G182" s="64" t="s">
        <v>91</v>
      </c>
      <c r="H182" s="65"/>
      <c r="I182"/>
      <c r="J182"/>
      <c r="K182"/>
      <c r="L182"/>
      <c r="M182"/>
      <c r="N182"/>
      <c r="O182" s="213" t="s">
        <v>92</v>
      </c>
      <c r="P182" s="213"/>
      <c r="Q182" s="66">
        <f>SUBTOTAL(9,P186:P197)</f>
        <v>0</v>
      </c>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row>
    <row r="183" spans="1:1024" ht="21.75" customHeight="1">
      <c r="A183"/>
      <c r="B183" s="59"/>
      <c r="C183" s="59"/>
      <c r="D183" s="67"/>
      <c r="E183"/>
      <c r="F183"/>
      <c r="G183" s="64"/>
      <c r="H183" s="64"/>
      <c r="I183" s="64"/>
      <c r="J183" s="64"/>
      <c r="K183" s="64"/>
      <c r="L183"/>
      <c r="M183"/>
      <c r="N183"/>
      <c r="O183" s="210" t="s">
        <v>93</v>
      </c>
      <c r="P183" s="210"/>
      <c r="Q183" s="68">
        <f>Q182-Q181</f>
        <v>0</v>
      </c>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row>
    <row r="184" spans="1:1024" ht="8.25" customHeight="1">
      <c r="A184"/>
      <c r="B184" s="59"/>
      <c r="C184" s="59"/>
      <c r="D184" s="69"/>
      <c r="E184"/>
      <c r="F184"/>
      <c r="G184" s="64"/>
      <c r="H184" s="64"/>
      <c r="I184" s="64"/>
      <c r="J184" s="64"/>
      <c r="K184" s="64"/>
      <c r="L184"/>
      <c r="M184" s="70"/>
      <c r="N184"/>
      <c r="O184" s="71"/>
      <c r="P184" s="72"/>
      <c r="Q184" s="73"/>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row>
    <row r="185" spans="1:1024" s="74" customFormat="1" ht="42" customHeight="1">
      <c r="B185" s="75" t="s">
        <v>94</v>
      </c>
      <c r="C185" s="76" t="s">
        <v>95</v>
      </c>
      <c r="D185" s="75" t="s">
        <v>56</v>
      </c>
      <c r="E185" s="76" t="s">
        <v>53</v>
      </c>
      <c r="F185" s="75" t="s">
        <v>96</v>
      </c>
      <c r="G185" s="77" t="s">
        <v>97</v>
      </c>
      <c r="H185" s="77" t="s">
        <v>98</v>
      </c>
      <c r="I185" s="77" t="s">
        <v>99</v>
      </c>
      <c r="J185" s="77" t="s">
        <v>100</v>
      </c>
      <c r="K185" s="77" t="s">
        <v>101</v>
      </c>
      <c r="L185" s="77" t="s">
        <v>102</v>
      </c>
      <c r="M185" s="76" t="s">
        <v>103</v>
      </c>
      <c r="N185" s="76" t="s">
        <v>104</v>
      </c>
      <c r="O185" s="78" t="s">
        <v>105</v>
      </c>
      <c r="P185" s="62" t="s">
        <v>106</v>
      </c>
      <c r="Q185" s="76" t="s">
        <v>89</v>
      </c>
    </row>
    <row r="186" spans="1:1024" ht="22.5" customHeight="1">
      <c r="A186"/>
      <c r="B186" s="79" t="s">
        <v>107</v>
      </c>
      <c r="C186" s="80"/>
      <c r="D186" s="80"/>
      <c r="E186" s="80"/>
      <c r="F186" s="81"/>
      <c r="G186" s="82"/>
      <c r="H186" s="82"/>
      <c r="I186" s="82"/>
      <c r="J186" s="82"/>
      <c r="K186" s="82"/>
      <c r="L186" s="82"/>
      <c r="M186" s="83">
        <f t="shared" ref="M186:M197" si="30">SUM(G186:L186)</f>
        <v>0</v>
      </c>
      <c r="N186" s="80"/>
      <c r="O186" s="84">
        <f t="shared" ref="O186:O197" si="31">ROUNDDOWN(M186*N186,0)</f>
        <v>0</v>
      </c>
      <c r="P186" s="84" t="str">
        <f>IF(O186=0,"",VLOOKUP(C186&amp;D186&amp;E186,'(資料）基準単価表'!$I:$J,2,0))</f>
        <v/>
      </c>
      <c r="Q186" s="85">
        <f t="shared" ref="Q186:Q197" si="32">MIN(O186,P186)</f>
        <v>0</v>
      </c>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row>
    <row r="187" spans="1:1024" ht="22.5" customHeight="1">
      <c r="A187"/>
      <c r="B187" s="79" t="s">
        <v>108</v>
      </c>
      <c r="C187" s="80"/>
      <c r="D187" s="80"/>
      <c r="E187" s="80"/>
      <c r="F187" s="81"/>
      <c r="G187" s="82"/>
      <c r="H187" s="82"/>
      <c r="I187" s="82"/>
      <c r="J187" s="82"/>
      <c r="K187" s="82"/>
      <c r="L187" s="82"/>
      <c r="M187" s="83">
        <f t="shared" si="30"/>
        <v>0</v>
      </c>
      <c r="N187" s="80"/>
      <c r="O187" s="84">
        <f t="shared" si="31"/>
        <v>0</v>
      </c>
      <c r="P187" s="84" t="str">
        <f>IF(O187=0,"",VLOOKUP(C187&amp;D187&amp;E187,'(資料）基準単価表'!$I:$J,2,0))</f>
        <v/>
      </c>
      <c r="Q187" s="85">
        <f t="shared" si="32"/>
        <v>0</v>
      </c>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row>
    <row r="188" spans="1:1024" ht="22.5" customHeight="1">
      <c r="A188"/>
      <c r="B188" s="79" t="s">
        <v>109</v>
      </c>
      <c r="C188" s="80"/>
      <c r="D188" s="80"/>
      <c r="E188" s="80"/>
      <c r="F188" s="81"/>
      <c r="G188" s="82"/>
      <c r="H188" s="82"/>
      <c r="I188" s="82"/>
      <c r="J188" s="82"/>
      <c r="K188" s="82"/>
      <c r="L188" s="82"/>
      <c r="M188" s="83">
        <f t="shared" si="30"/>
        <v>0</v>
      </c>
      <c r="N188" s="80"/>
      <c r="O188" s="84">
        <f t="shared" si="31"/>
        <v>0</v>
      </c>
      <c r="P188" s="84" t="str">
        <f>IF(O188=0,"",VLOOKUP(C188&amp;D188&amp;E188,'(資料）基準単価表'!$I:$J,2,0))</f>
        <v/>
      </c>
      <c r="Q188" s="85">
        <f t="shared" si="32"/>
        <v>0</v>
      </c>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row>
    <row r="189" spans="1:1024" ht="22.5" customHeight="1">
      <c r="A189"/>
      <c r="B189" s="79" t="s">
        <v>110</v>
      </c>
      <c r="C189" s="80"/>
      <c r="D189" s="80"/>
      <c r="E189" s="80"/>
      <c r="F189" s="81"/>
      <c r="G189" s="82"/>
      <c r="H189" s="82"/>
      <c r="I189" s="82"/>
      <c r="J189" s="82"/>
      <c r="K189" s="82"/>
      <c r="L189" s="82"/>
      <c r="M189" s="83">
        <f t="shared" si="30"/>
        <v>0</v>
      </c>
      <c r="N189" s="80"/>
      <c r="O189" s="84">
        <f t="shared" si="31"/>
        <v>0</v>
      </c>
      <c r="P189" s="84" t="str">
        <f>IF(O189=0,"",VLOOKUP(C189&amp;D189&amp;E189,'(資料）基準単価表'!$I:$J,2,0))</f>
        <v/>
      </c>
      <c r="Q189" s="85">
        <f t="shared" si="32"/>
        <v>0</v>
      </c>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row>
    <row r="190" spans="1:1024" ht="22.5" customHeight="1">
      <c r="A190"/>
      <c r="B190" s="79" t="s">
        <v>111</v>
      </c>
      <c r="C190" s="80"/>
      <c r="D190" s="80"/>
      <c r="E190" s="80"/>
      <c r="F190" s="81"/>
      <c r="G190" s="82"/>
      <c r="H190" s="82"/>
      <c r="I190" s="82"/>
      <c r="J190" s="82"/>
      <c r="K190" s="82"/>
      <c r="L190" s="82"/>
      <c r="M190" s="83">
        <f t="shared" si="30"/>
        <v>0</v>
      </c>
      <c r="N190" s="80"/>
      <c r="O190" s="84">
        <f t="shared" si="31"/>
        <v>0</v>
      </c>
      <c r="P190" s="84" t="str">
        <f>IF(O190=0,"",VLOOKUP(C190&amp;D190&amp;E190,'(資料）基準単価表'!$I:$J,2,0))</f>
        <v/>
      </c>
      <c r="Q190" s="85">
        <f t="shared" si="32"/>
        <v>0</v>
      </c>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row>
    <row r="191" spans="1:1024" ht="22.5" customHeight="1">
      <c r="A191"/>
      <c r="B191" s="79" t="s">
        <v>112</v>
      </c>
      <c r="C191" s="80"/>
      <c r="D191" s="80"/>
      <c r="E191" s="80"/>
      <c r="F191" s="81"/>
      <c r="G191" s="82"/>
      <c r="H191" s="82"/>
      <c r="I191" s="82"/>
      <c r="J191" s="82"/>
      <c r="K191" s="82"/>
      <c r="L191" s="82"/>
      <c r="M191" s="83">
        <f t="shared" si="30"/>
        <v>0</v>
      </c>
      <c r="N191" s="80"/>
      <c r="O191" s="84">
        <f t="shared" si="31"/>
        <v>0</v>
      </c>
      <c r="P191" s="84" t="str">
        <f>IF(O191=0,"",VLOOKUP(C191&amp;D191&amp;E191,'(資料）基準単価表'!$I:$J,2,0))</f>
        <v/>
      </c>
      <c r="Q191" s="85">
        <f t="shared" si="32"/>
        <v>0</v>
      </c>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row>
    <row r="192" spans="1:1024" ht="22.5" customHeight="1">
      <c r="A192"/>
      <c r="B192" s="79" t="s">
        <v>113</v>
      </c>
      <c r="C192" s="80"/>
      <c r="D192" s="80"/>
      <c r="E192" s="80"/>
      <c r="F192" s="81"/>
      <c r="G192" s="82"/>
      <c r="H192" s="82"/>
      <c r="I192" s="82"/>
      <c r="J192" s="82"/>
      <c r="K192" s="82"/>
      <c r="L192" s="82"/>
      <c r="M192" s="83">
        <f t="shared" si="30"/>
        <v>0</v>
      </c>
      <c r="N192" s="80"/>
      <c r="O192" s="84">
        <f t="shared" si="31"/>
        <v>0</v>
      </c>
      <c r="P192" s="84" t="str">
        <f>IF(O192=0,"",VLOOKUP(C192&amp;D192&amp;E192,'(資料）基準単価表'!$I:$J,2,0))</f>
        <v/>
      </c>
      <c r="Q192" s="85">
        <f t="shared" si="32"/>
        <v>0</v>
      </c>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row>
    <row r="193" spans="1:1024" ht="22.5" customHeight="1">
      <c r="A193"/>
      <c r="B193" s="79" t="s">
        <v>114</v>
      </c>
      <c r="C193" s="80"/>
      <c r="D193" s="80"/>
      <c r="E193" s="80"/>
      <c r="F193" s="81"/>
      <c r="G193" s="82"/>
      <c r="H193" s="82"/>
      <c r="I193" s="82"/>
      <c r="J193" s="82"/>
      <c r="K193" s="82"/>
      <c r="L193" s="82"/>
      <c r="M193" s="83">
        <f t="shared" si="30"/>
        <v>0</v>
      </c>
      <c r="N193" s="80"/>
      <c r="O193" s="84">
        <f t="shared" si="31"/>
        <v>0</v>
      </c>
      <c r="P193" s="84" t="str">
        <f>IF(O193=0,"",VLOOKUP(C193&amp;D193&amp;E193,'(資料）基準単価表'!$I:$J,2,0))</f>
        <v/>
      </c>
      <c r="Q193" s="85">
        <f t="shared" si="32"/>
        <v>0</v>
      </c>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c r="AIV193"/>
      <c r="AIW193"/>
      <c r="AIX193"/>
      <c r="AIY193"/>
      <c r="AIZ193"/>
      <c r="AJA193"/>
      <c r="AJB193"/>
      <c r="AJC193"/>
      <c r="AJD193"/>
      <c r="AJE193"/>
      <c r="AJF193"/>
      <c r="AJG193"/>
      <c r="AJH193"/>
      <c r="AJI193"/>
      <c r="AJJ193"/>
      <c r="AJK193"/>
      <c r="AJL193"/>
      <c r="AJM193"/>
      <c r="AJN193"/>
      <c r="AJO193"/>
      <c r="AJP193"/>
      <c r="AJQ193"/>
      <c r="AJR193"/>
      <c r="AJS193"/>
      <c r="AJT193"/>
      <c r="AJU193"/>
      <c r="AJV193"/>
      <c r="AJW193"/>
      <c r="AJX193"/>
      <c r="AJY193"/>
      <c r="AJZ193"/>
      <c r="AKA193"/>
      <c r="AKB193"/>
      <c r="AKC193"/>
      <c r="AKD193"/>
      <c r="AKE193"/>
      <c r="AKF193"/>
      <c r="AKG193"/>
      <c r="AKH193"/>
      <c r="AKI193"/>
      <c r="AKJ193"/>
      <c r="AKK193"/>
      <c r="AKL193"/>
      <c r="AKM193"/>
      <c r="AKN193"/>
      <c r="AKO193"/>
      <c r="AKP193"/>
      <c r="AKQ193"/>
      <c r="AKR193"/>
      <c r="AKS193"/>
      <c r="AKT193"/>
      <c r="AKU193"/>
      <c r="AKV193"/>
      <c r="AKW193"/>
      <c r="AKX193"/>
      <c r="AKY193"/>
      <c r="AKZ193"/>
      <c r="ALA193"/>
      <c r="ALB193"/>
      <c r="ALC193"/>
      <c r="ALD193"/>
      <c r="ALE193"/>
      <c r="ALF193"/>
      <c r="ALG193"/>
      <c r="ALH193"/>
      <c r="ALI193"/>
      <c r="ALJ193"/>
      <c r="ALK193"/>
      <c r="ALL193"/>
      <c r="ALM193"/>
      <c r="ALN193"/>
      <c r="ALO193"/>
      <c r="ALP193"/>
      <c r="ALQ193"/>
      <c r="ALR193"/>
      <c r="ALS193"/>
      <c r="ALT193"/>
      <c r="ALU193"/>
      <c r="ALV193"/>
      <c r="ALW193"/>
      <c r="ALX193"/>
      <c r="ALY193"/>
      <c r="ALZ193"/>
      <c r="AMA193"/>
      <c r="AMB193"/>
      <c r="AMC193"/>
      <c r="AMD193"/>
      <c r="AME193"/>
      <c r="AMF193"/>
      <c r="AMG193"/>
      <c r="AMH193"/>
      <c r="AMI193"/>
      <c r="AMJ193"/>
    </row>
    <row r="194" spans="1:1024" ht="22.5" customHeight="1">
      <c r="A194"/>
      <c r="B194" s="79" t="s">
        <v>115</v>
      </c>
      <c r="C194" s="80"/>
      <c r="D194" s="80"/>
      <c r="E194" s="80"/>
      <c r="F194" s="81"/>
      <c r="G194" s="82"/>
      <c r="H194" s="82"/>
      <c r="I194" s="82"/>
      <c r="J194" s="82"/>
      <c r="K194" s="82"/>
      <c r="L194" s="82"/>
      <c r="M194" s="83">
        <f t="shared" si="30"/>
        <v>0</v>
      </c>
      <c r="N194" s="80"/>
      <c r="O194" s="84">
        <f t="shared" si="31"/>
        <v>0</v>
      </c>
      <c r="P194" s="84" t="str">
        <f>IF(O194=0,"",VLOOKUP(C194&amp;D194&amp;E194,'(資料）基準単価表'!$I:$J,2,0))</f>
        <v/>
      </c>
      <c r="Q194" s="85">
        <f t="shared" si="32"/>
        <v>0</v>
      </c>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c r="ALF194"/>
      <c r="ALG194"/>
      <c r="ALH194"/>
      <c r="ALI194"/>
      <c r="ALJ194"/>
      <c r="ALK194"/>
      <c r="ALL194"/>
      <c r="ALM194"/>
      <c r="ALN194"/>
      <c r="ALO194"/>
      <c r="ALP194"/>
      <c r="ALQ194"/>
      <c r="ALR194"/>
      <c r="ALS194"/>
      <c r="ALT194"/>
      <c r="ALU194"/>
      <c r="ALV194"/>
      <c r="ALW194"/>
      <c r="ALX194"/>
      <c r="ALY194"/>
      <c r="ALZ194"/>
      <c r="AMA194"/>
      <c r="AMB194"/>
      <c r="AMC194"/>
      <c r="AMD194"/>
      <c r="AME194"/>
      <c r="AMF194"/>
      <c r="AMG194"/>
      <c r="AMH194"/>
      <c r="AMI194"/>
      <c r="AMJ194"/>
    </row>
    <row r="195" spans="1:1024" ht="22.5" customHeight="1">
      <c r="A195"/>
      <c r="B195" s="79" t="s">
        <v>116</v>
      </c>
      <c r="C195" s="80"/>
      <c r="D195" s="80"/>
      <c r="E195" s="80"/>
      <c r="F195" s="81"/>
      <c r="G195" s="82"/>
      <c r="H195" s="82"/>
      <c r="I195" s="82"/>
      <c r="J195" s="82"/>
      <c r="K195" s="82"/>
      <c r="L195" s="82"/>
      <c r="M195" s="83">
        <f t="shared" si="30"/>
        <v>0</v>
      </c>
      <c r="N195" s="80"/>
      <c r="O195" s="84">
        <f t="shared" si="31"/>
        <v>0</v>
      </c>
      <c r="P195" s="84" t="str">
        <f>IF(O195=0,"",VLOOKUP(C195&amp;D195&amp;E195,'(資料）基準単価表'!$I:$J,2,0))</f>
        <v/>
      </c>
      <c r="Q195" s="85">
        <f t="shared" si="32"/>
        <v>0</v>
      </c>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c r="AIV195"/>
      <c r="AIW195"/>
      <c r="AIX195"/>
      <c r="AIY195"/>
      <c r="AIZ195"/>
      <c r="AJA195"/>
      <c r="AJB195"/>
      <c r="AJC195"/>
      <c r="AJD195"/>
      <c r="AJE195"/>
      <c r="AJF195"/>
      <c r="AJG195"/>
      <c r="AJH195"/>
      <c r="AJI195"/>
      <c r="AJJ195"/>
      <c r="AJK195"/>
      <c r="AJL195"/>
      <c r="AJM195"/>
      <c r="AJN195"/>
      <c r="AJO195"/>
      <c r="AJP195"/>
      <c r="AJQ195"/>
      <c r="AJR195"/>
      <c r="AJS195"/>
      <c r="AJT195"/>
      <c r="AJU195"/>
      <c r="AJV195"/>
      <c r="AJW195"/>
      <c r="AJX195"/>
      <c r="AJY195"/>
      <c r="AJZ195"/>
      <c r="AKA195"/>
      <c r="AKB195"/>
      <c r="AKC195"/>
      <c r="AKD195"/>
      <c r="AKE195"/>
      <c r="AKF195"/>
      <c r="AKG195"/>
      <c r="AKH195"/>
      <c r="AKI195"/>
      <c r="AKJ195"/>
      <c r="AKK195"/>
      <c r="AKL195"/>
      <c r="AKM195"/>
      <c r="AKN195"/>
      <c r="AKO195"/>
      <c r="AKP195"/>
      <c r="AKQ195"/>
      <c r="AKR195"/>
      <c r="AKS195"/>
      <c r="AKT195"/>
      <c r="AKU195"/>
      <c r="AKV195"/>
      <c r="AKW195"/>
      <c r="AKX195"/>
      <c r="AKY195"/>
      <c r="AKZ195"/>
      <c r="ALA195"/>
      <c r="ALB195"/>
      <c r="ALC195"/>
      <c r="ALD195"/>
      <c r="ALE195"/>
      <c r="ALF195"/>
      <c r="ALG195"/>
      <c r="ALH195"/>
      <c r="ALI195"/>
      <c r="ALJ195"/>
      <c r="ALK195"/>
      <c r="ALL195"/>
      <c r="ALM195"/>
      <c r="ALN195"/>
      <c r="ALO195"/>
      <c r="ALP195"/>
      <c r="ALQ195"/>
      <c r="ALR195"/>
      <c r="ALS195"/>
      <c r="ALT195"/>
      <c r="ALU195"/>
      <c r="ALV195"/>
      <c r="ALW195"/>
      <c r="ALX195"/>
      <c r="ALY195"/>
      <c r="ALZ195"/>
      <c r="AMA195"/>
      <c r="AMB195"/>
      <c r="AMC195"/>
      <c r="AMD195"/>
      <c r="AME195"/>
      <c r="AMF195"/>
      <c r="AMG195"/>
      <c r="AMH195"/>
      <c r="AMI195"/>
      <c r="AMJ195"/>
    </row>
    <row r="196" spans="1:1024" ht="22.5" customHeight="1">
      <c r="A196"/>
      <c r="B196" s="79" t="s">
        <v>117</v>
      </c>
      <c r="C196" s="80"/>
      <c r="D196" s="80"/>
      <c r="E196" s="80"/>
      <c r="F196" s="81"/>
      <c r="G196" s="82"/>
      <c r="H196" s="82"/>
      <c r="I196" s="82"/>
      <c r="J196" s="82"/>
      <c r="K196" s="82"/>
      <c r="L196" s="82"/>
      <c r="M196" s="83">
        <f t="shared" si="30"/>
        <v>0</v>
      </c>
      <c r="N196" s="80"/>
      <c r="O196" s="84">
        <f t="shared" si="31"/>
        <v>0</v>
      </c>
      <c r="P196" s="84" t="str">
        <f>IF(O196=0,"",VLOOKUP(C196&amp;D196&amp;E196,'(資料）基準単価表'!$I:$J,2,0))</f>
        <v/>
      </c>
      <c r="Q196" s="85">
        <f t="shared" si="32"/>
        <v>0</v>
      </c>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c r="AIV196"/>
      <c r="AIW196"/>
      <c r="AIX196"/>
      <c r="AIY196"/>
      <c r="AIZ196"/>
      <c r="AJA196"/>
      <c r="AJB196"/>
      <c r="AJC196"/>
      <c r="AJD196"/>
      <c r="AJE196"/>
      <c r="AJF196"/>
      <c r="AJG196"/>
      <c r="AJH196"/>
      <c r="AJI196"/>
      <c r="AJJ196"/>
      <c r="AJK196"/>
      <c r="AJL196"/>
      <c r="AJM196"/>
      <c r="AJN196"/>
      <c r="AJO196"/>
      <c r="AJP196"/>
      <c r="AJQ196"/>
      <c r="AJR196"/>
      <c r="AJS196"/>
      <c r="AJT196"/>
      <c r="AJU196"/>
      <c r="AJV196"/>
      <c r="AJW196"/>
      <c r="AJX196"/>
      <c r="AJY196"/>
      <c r="AJZ196"/>
      <c r="AKA196"/>
      <c r="AKB196"/>
      <c r="AKC196"/>
      <c r="AKD196"/>
      <c r="AKE196"/>
      <c r="AKF196"/>
      <c r="AKG196"/>
      <c r="AKH196"/>
      <c r="AKI196"/>
      <c r="AKJ196"/>
      <c r="AKK196"/>
      <c r="AKL196"/>
      <c r="AKM196"/>
      <c r="AKN196"/>
      <c r="AKO196"/>
      <c r="AKP196"/>
      <c r="AKQ196"/>
      <c r="AKR196"/>
      <c r="AKS196"/>
      <c r="AKT196"/>
      <c r="AKU196"/>
      <c r="AKV196"/>
      <c r="AKW196"/>
      <c r="AKX196"/>
      <c r="AKY196"/>
      <c r="AKZ196"/>
      <c r="ALA196"/>
      <c r="ALB196"/>
      <c r="ALC196"/>
      <c r="ALD196"/>
      <c r="ALE196"/>
      <c r="ALF196"/>
      <c r="ALG196"/>
      <c r="ALH196"/>
      <c r="ALI196"/>
      <c r="ALJ196"/>
      <c r="ALK196"/>
      <c r="ALL196"/>
      <c r="ALM196"/>
      <c r="ALN196"/>
      <c r="ALO196"/>
      <c r="ALP196"/>
      <c r="ALQ196"/>
      <c r="ALR196"/>
      <c r="ALS196"/>
      <c r="ALT196"/>
      <c r="ALU196"/>
      <c r="ALV196"/>
      <c r="ALW196"/>
      <c r="ALX196"/>
      <c r="ALY196"/>
      <c r="ALZ196"/>
      <c r="AMA196"/>
      <c r="AMB196"/>
      <c r="AMC196"/>
      <c r="AMD196"/>
      <c r="AME196"/>
      <c r="AMF196"/>
      <c r="AMG196"/>
      <c r="AMH196"/>
      <c r="AMI196"/>
      <c r="AMJ196"/>
    </row>
    <row r="197" spans="1:1024" ht="22.5" customHeight="1">
      <c r="A197"/>
      <c r="B197" s="79" t="s">
        <v>118</v>
      </c>
      <c r="C197" s="80"/>
      <c r="D197" s="80"/>
      <c r="E197" s="80"/>
      <c r="F197" s="81"/>
      <c r="G197" s="82"/>
      <c r="H197" s="82"/>
      <c r="I197" s="82"/>
      <c r="J197" s="82"/>
      <c r="K197" s="82"/>
      <c r="L197" s="82"/>
      <c r="M197" s="83">
        <f t="shared" si="30"/>
        <v>0</v>
      </c>
      <c r="N197" s="80"/>
      <c r="O197" s="84">
        <f t="shared" si="31"/>
        <v>0</v>
      </c>
      <c r="P197" s="84" t="str">
        <f>IF(O197=0,"",VLOOKUP(C197&amp;D197&amp;E197,'(資料）基準単価表'!$I:$J,2,0))</f>
        <v/>
      </c>
      <c r="Q197" s="85">
        <f t="shared" si="32"/>
        <v>0</v>
      </c>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c r="AIY197"/>
      <c r="AIZ197"/>
      <c r="AJA197"/>
      <c r="AJB197"/>
      <c r="AJC197"/>
      <c r="AJD197"/>
      <c r="AJE197"/>
      <c r="AJF197"/>
      <c r="AJG197"/>
      <c r="AJH197"/>
      <c r="AJI197"/>
      <c r="AJJ197"/>
      <c r="AJK197"/>
      <c r="AJL197"/>
      <c r="AJM197"/>
      <c r="AJN197"/>
      <c r="AJO197"/>
      <c r="AJP197"/>
      <c r="AJQ197"/>
      <c r="AJR197"/>
      <c r="AJS197"/>
      <c r="AJT197"/>
      <c r="AJU197"/>
      <c r="AJV197"/>
      <c r="AJW197"/>
      <c r="AJX197"/>
      <c r="AJY197"/>
      <c r="AJZ197"/>
      <c r="AKA197"/>
      <c r="AKB197"/>
      <c r="AKC197"/>
      <c r="AKD197"/>
      <c r="AKE197"/>
      <c r="AKF197"/>
      <c r="AKG197"/>
      <c r="AKH197"/>
      <c r="AKI197"/>
      <c r="AKJ197"/>
      <c r="AKK197"/>
      <c r="AKL197"/>
      <c r="AKM197"/>
      <c r="AKN197"/>
      <c r="AKO197"/>
      <c r="AKP197"/>
      <c r="AKQ197"/>
      <c r="AKR197"/>
      <c r="AKS197"/>
      <c r="AKT197"/>
      <c r="AKU197"/>
      <c r="AKV197"/>
      <c r="AKW197"/>
      <c r="AKX197"/>
      <c r="AKY197"/>
      <c r="AKZ197"/>
      <c r="ALA197"/>
      <c r="ALB197"/>
      <c r="ALC197"/>
      <c r="ALD197"/>
      <c r="ALE197"/>
      <c r="ALF197"/>
      <c r="ALG197"/>
      <c r="ALH197"/>
      <c r="ALI197"/>
      <c r="ALJ197"/>
      <c r="ALK197"/>
      <c r="ALL197"/>
      <c r="ALM197"/>
      <c r="ALN197"/>
      <c r="ALO197"/>
      <c r="ALP197"/>
      <c r="ALQ197"/>
      <c r="ALR197"/>
      <c r="ALS197"/>
      <c r="ALT197"/>
      <c r="ALU197"/>
      <c r="ALV197"/>
      <c r="ALW197"/>
      <c r="ALX197"/>
      <c r="ALY197"/>
      <c r="ALZ197"/>
      <c r="AMA197"/>
      <c r="AMB197"/>
      <c r="AMC197"/>
      <c r="AMD197"/>
      <c r="AME197"/>
      <c r="AMF197"/>
      <c r="AMG197"/>
      <c r="AMH197"/>
      <c r="AMI197"/>
      <c r="AMJ197"/>
    </row>
    <row r="198" spans="1:1024">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c r="AIY198"/>
      <c r="AIZ198"/>
      <c r="AJA198"/>
      <c r="AJB198"/>
      <c r="AJC198"/>
      <c r="AJD198"/>
      <c r="AJE198"/>
      <c r="AJF198"/>
      <c r="AJG198"/>
      <c r="AJH198"/>
      <c r="AJI198"/>
      <c r="AJJ198"/>
      <c r="AJK198"/>
      <c r="AJL198"/>
      <c r="AJM198"/>
      <c r="AJN198"/>
      <c r="AJO198"/>
      <c r="AJP198"/>
      <c r="AJQ198"/>
      <c r="AJR198"/>
      <c r="AJS198"/>
      <c r="AJT198"/>
      <c r="AJU198"/>
      <c r="AJV198"/>
      <c r="AJW198"/>
      <c r="AJX198"/>
      <c r="AJY198"/>
      <c r="AJZ198"/>
      <c r="AKA198"/>
      <c r="AKB198"/>
      <c r="AKC198"/>
      <c r="AKD198"/>
      <c r="AKE198"/>
      <c r="AKF198"/>
      <c r="AKG198"/>
      <c r="AKH198"/>
      <c r="AKI198"/>
      <c r="AKJ198"/>
      <c r="AKK198"/>
      <c r="AKL198"/>
      <c r="AKM198"/>
      <c r="AKN198"/>
      <c r="AKO198"/>
      <c r="AKP198"/>
      <c r="AKQ198"/>
      <c r="AKR198"/>
      <c r="AKS198"/>
      <c r="AKT198"/>
      <c r="AKU198"/>
      <c r="AKV198"/>
      <c r="AKW198"/>
      <c r="AKX198"/>
      <c r="AKY198"/>
      <c r="AKZ198"/>
      <c r="ALA198"/>
      <c r="ALB198"/>
      <c r="ALC198"/>
      <c r="ALD198"/>
      <c r="ALE198"/>
      <c r="ALF198"/>
      <c r="ALG198"/>
      <c r="ALH198"/>
      <c r="ALI198"/>
      <c r="ALJ198"/>
      <c r="ALK198"/>
      <c r="ALL198"/>
      <c r="ALM198"/>
      <c r="ALN198"/>
      <c r="ALO198"/>
      <c r="ALP198"/>
      <c r="ALQ198"/>
      <c r="ALR198"/>
      <c r="ALS198"/>
      <c r="ALT198"/>
      <c r="ALU198"/>
      <c r="ALV198"/>
      <c r="ALW198"/>
      <c r="ALX198"/>
      <c r="ALY198"/>
      <c r="ALZ198"/>
      <c r="AMA198"/>
      <c r="AMB198"/>
      <c r="AMC198"/>
      <c r="AMD198"/>
      <c r="AME198"/>
      <c r="AMF198"/>
      <c r="AMG198"/>
      <c r="AMH198"/>
      <c r="AMI198"/>
      <c r="AMJ198"/>
    </row>
    <row r="199" spans="1:1024" ht="21.75" customHeight="1">
      <c r="A199"/>
      <c r="B199" s="211" t="s">
        <v>87</v>
      </c>
      <c r="C199" s="211"/>
      <c r="D199" s="58"/>
      <c r="E199" s="59"/>
      <c r="F199" s="56"/>
      <c r="G199" s="60" t="s">
        <v>88</v>
      </c>
      <c r="H199" s="61"/>
      <c r="I199"/>
      <c r="J199"/>
      <c r="K199"/>
      <c r="L199"/>
      <c r="M199"/>
      <c r="N199"/>
      <c r="O199" s="212" t="s">
        <v>89</v>
      </c>
      <c r="P199" s="212"/>
      <c r="Q199" s="63">
        <f>SUBTOTAL(9,Q204:Q215)</f>
        <v>0</v>
      </c>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c r="AIV199"/>
      <c r="AIW199"/>
      <c r="AIX199"/>
      <c r="AIY199"/>
      <c r="AIZ199"/>
      <c r="AJA199"/>
      <c r="AJB199"/>
      <c r="AJC199"/>
      <c r="AJD199"/>
      <c r="AJE199"/>
      <c r="AJF199"/>
      <c r="AJG199"/>
      <c r="AJH199"/>
      <c r="AJI199"/>
      <c r="AJJ199"/>
      <c r="AJK199"/>
      <c r="AJL199"/>
      <c r="AJM199"/>
      <c r="AJN199"/>
      <c r="AJO199"/>
      <c r="AJP199"/>
      <c r="AJQ199"/>
      <c r="AJR199"/>
      <c r="AJS199"/>
      <c r="AJT199"/>
      <c r="AJU199"/>
      <c r="AJV199"/>
      <c r="AJW199"/>
      <c r="AJX199"/>
      <c r="AJY199"/>
      <c r="AJZ199"/>
      <c r="AKA199"/>
      <c r="AKB199"/>
      <c r="AKC199"/>
      <c r="AKD199"/>
      <c r="AKE199"/>
      <c r="AKF199"/>
      <c r="AKG199"/>
      <c r="AKH199"/>
      <c r="AKI199"/>
      <c r="AKJ199"/>
      <c r="AKK199"/>
      <c r="AKL199"/>
      <c r="AKM199"/>
      <c r="AKN199"/>
      <c r="AKO199"/>
      <c r="AKP199"/>
      <c r="AKQ199"/>
      <c r="AKR199"/>
      <c r="AKS199"/>
      <c r="AKT199"/>
      <c r="AKU199"/>
      <c r="AKV199"/>
      <c r="AKW199"/>
      <c r="AKX199"/>
      <c r="AKY199"/>
      <c r="AKZ199"/>
      <c r="ALA199"/>
      <c r="ALB199"/>
      <c r="ALC199"/>
      <c r="ALD199"/>
      <c r="ALE199"/>
      <c r="ALF199"/>
      <c r="ALG199"/>
      <c r="ALH199"/>
      <c r="ALI199"/>
      <c r="ALJ199"/>
      <c r="ALK199"/>
      <c r="ALL199"/>
      <c r="ALM199"/>
      <c r="ALN199"/>
      <c r="ALO199"/>
      <c r="ALP199"/>
      <c r="ALQ199"/>
      <c r="ALR199"/>
      <c r="ALS199"/>
      <c r="ALT199"/>
      <c r="ALU199"/>
      <c r="ALV199"/>
      <c r="ALW199"/>
      <c r="ALX199"/>
      <c r="ALY199"/>
      <c r="ALZ199"/>
      <c r="AMA199"/>
      <c r="AMB199"/>
      <c r="AMC199"/>
      <c r="AMD199"/>
      <c r="AME199"/>
      <c r="AMF199"/>
      <c r="AMG199"/>
      <c r="AMH199"/>
      <c r="AMI199"/>
      <c r="AMJ199"/>
    </row>
    <row r="200" spans="1:1024" ht="21.75" customHeight="1">
      <c r="A200"/>
      <c r="B200" s="211" t="s">
        <v>90</v>
      </c>
      <c r="C200" s="211"/>
      <c r="D200" s="58"/>
      <c r="E200"/>
      <c r="F200"/>
      <c r="G200" s="64" t="s">
        <v>91</v>
      </c>
      <c r="H200" s="65"/>
      <c r="I200"/>
      <c r="J200"/>
      <c r="K200"/>
      <c r="L200"/>
      <c r="M200"/>
      <c r="N200"/>
      <c r="O200" s="213" t="s">
        <v>92</v>
      </c>
      <c r="P200" s="213"/>
      <c r="Q200" s="66">
        <f>SUBTOTAL(9,P204:P215)</f>
        <v>0</v>
      </c>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c r="AIV200"/>
      <c r="AIW200"/>
      <c r="AIX200"/>
      <c r="AIY200"/>
      <c r="AIZ200"/>
      <c r="AJA200"/>
      <c r="AJB200"/>
      <c r="AJC200"/>
      <c r="AJD200"/>
      <c r="AJE200"/>
      <c r="AJF200"/>
      <c r="AJG200"/>
      <c r="AJH200"/>
      <c r="AJI200"/>
      <c r="AJJ200"/>
      <c r="AJK200"/>
      <c r="AJL200"/>
      <c r="AJM200"/>
      <c r="AJN200"/>
      <c r="AJO200"/>
      <c r="AJP200"/>
      <c r="AJQ200"/>
      <c r="AJR200"/>
      <c r="AJS200"/>
      <c r="AJT200"/>
      <c r="AJU200"/>
      <c r="AJV200"/>
      <c r="AJW200"/>
      <c r="AJX200"/>
      <c r="AJY200"/>
      <c r="AJZ200"/>
      <c r="AKA200"/>
      <c r="AKB200"/>
      <c r="AKC200"/>
      <c r="AKD200"/>
      <c r="AKE200"/>
      <c r="AKF200"/>
      <c r="AKG200"/>
      <c r="AKH200"/>
      <c r="AKI200"/>
      <c r="AKJ200"/>
      <c r="AKK200"/>
      <c r="AKL200"/>
      <c r="AKM200"/>
      <c r="AKN200"/>
      <c r="AKO200"/>
      <c r="AKP200"/>
      <c r="AKQ200"/>
      <c r="AKR200"/>
      <c r="AKS200"/>
      <c r="AKT200"/>
      <c r="AKU200"/>
      <c r="AKV200"/>
      <c r="AKW200"/>
      <c r="AKX200"/>
      <c r="AKY200"/>
      <c r="AKZ200"/>
      <c r="ALA200"/>
      <c r="ALB200"/>
      <c r="ALC200"/>
      <c r="ALD200"/>
      <c r="ALE200"/>
      <c r="ALF200"/>
      <c r="ALG200"/>
      <c r="ALH200"/>
      <c r="ALI200"/>
      <c r="ALJ200"/>
      <c r="ALK200"/>
      <c r="ALL200"/>
      <c r="ALM200"/>
      <c r="ALN200"/>
      <c r="ALO200"/>
      <c r="ALP200"/>
      <c r="ALQ200"/>
      <c r="ALR200"/>
      <c r="ALS200"/>
      <c r="ALT200"/>
      <c r="ALU200"/>
      <c r="ALV200"/>
      <c r="ALW200"/>
      <c r="ALX200"/>
      <c r="ALY200"/>
      <c r="ALZ200"/>
      <c r="AMA200"/>
      <c r="AMB200"/>
      <c r="AMC200"/>
      <c r="AMD200"/>
      <c r="AME200"/>
      <c r="AMF200"/>
      <c r="AMG200"/>
      <c r="AMH200"/>
      <c r="AMI200"/>
      <c r="AMJ200"/>
    </row>
    <row r="201" spans="1:1024" ht="21.75" customHeight="1">
      <c r="A201"/>
      <c r="B201" s="59"/>
      <c r="C201" s="59"/>
      <c r="D201" s="67"/>
      <c r="E201"/>
      <c r="F201"/>
      <c r="G201" s="64"/>
      <c r="H201" s="64"/>
      <c r="I201" s="64"/>
      <c r="J201" s="64"/>
      <c r="K201" s="64"/>
      <c r="L201"/>
      <c r="M201"/>
      <c r="N201"/>
      <c r="O201" s="210" t="s">
        <v>93</v>
      </c>
      <c r="P201" s="210"/>
      <c r="Q201" s="68">
        <f>Q200-Q199</f>
        <v>0</v>
      </c>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c r="AFP201"/>
      <c r="AFQ201"/>
      <c r="AFR201"/>
      <c r="AFS201"/>
      <c r="AFT201"/>
      <c r="AFU201"/>
      <c r="AFV201"/>
      <c r="AFW201"/>
      <c r="AFX201"/>
      <c r="AFY201"/>
      <c r="AFZ201"/>
      <c r="AGA201"/>
      <c r="AGB201"/>
      <c r="AGC201"/>
      <c r="AGD201"/>
      <c r="AGE201"/>
      <c r="AGF201"/>
      <c r="AGG201"/>
      <c r="AGH201"/>
      <c r="AGI201"/>
      <c r="AGJ201"/>
      <c r="AGK201"/>
      <c r="AGL201"/>
      <c r="AGM201"/>
      <c r="AGN201"/>
      <c r="AGO201"/>
      <c r="AGP201"/>
      <c r="AGQ201"/>
      <c r="AGR201"/>
      <c r="AGS201"/>
      <c r="AGT201"/>
      <c r="AGU201"/>
      <c r="AGV201"/>
      <c r="AGW201"/>
      <c r="AGX201"/>
      <c r="AGY201"/>
      <c r="AGZ201"/>
      <c r="AHA201"/>
      <c r="AHB201"/>
      <c r="AHC201"/>
      <c r="AHD201"/>
      <c r="AHE201"/>
      <c r="AHF201"/>
      <c r="AHG201"/>
      <c r="AHH201"/>
      <c r="AHI201"/>
      <c r="AHJ201"/>
      <c r="AHK201"/>
      <c r="AHL201"/>
      <c r="AHM201"/>
      <c r="AHN201"/>
      <c r="AHO201"/>
      <c r="AHP201"/>
      <c r="AHQ201"/>
      <c r="AHR201"/>
      <c r="AHS201"/>
      <c r="AHT201"/>
      <c r="AHU201"/>
      <c r="AHV201"/>
      <c r="AHW201"/>
      <c r="AHX201"/>
      <c r="AHY201"/>
      <c r="AHZ201"/>
      <c r="AIA201"/>
      <c r="AIB201"/>
      <c r="AIC201"/>
      <c r="AID201"/>
      <c r="AIE201"/>
      <c r="AIF201"/>
      <c r="AIG201"/>
      <c r="AIH201"/>
      <c r="AII201"/>
      <c r="AIJ201"/>
      <c r="AIK201"/>
      <c r="AIL201"/>
      <c r="AIM201"/>
      <c r="AIN201"/>
      <c r="AIO201"/>
      <c r="AIP201"/>
      <c r="AIQ201"/>
      <c r="AIR201"/>
      <c r="AIS201"/>
      <c r="AIT201"/>
      <c r="AIU201"/>
      <c r="AIV201"/>
      <c r="AIW201"/>
      <c r="AIX201"/>
      <c r="AIY201"/>
      <c r="AIZ201"/>
      <c r="AJA201"/>
      <c r="AJB201"/>
      <c r="AJC201"/>
      <c r="AJD201"/>
      <c r="AJE201"/>
      <c r="AJF201"/>
      <c r="AJG201"/>
      <c r="AJH201"/>
      <c r="AJI201"/>
      <c r="AJJ201"/>
      <c r="AJK201"/>
      <c r="AJL201"/>
      <c r="AJM201"/>
      <c r="AJN201"/>
      <c r="AJO201"/>
      <c r="AJP201"/>
      <c r="AJQ201"/>
      <c r="AJR201"/>
      <c r="AJS201"/>
      <c r="AJT201"/>
      <c r="AJU201"/>
      <c r="AJV201"/>
      <c r="AJW201"/>
      <c r="AJX201"/>
      <c r="AJY201"/>
      <c r="AJZ201"/>
      <c r="AKA201"/>
      <c r="AKB201"/>
      <c r="AKC201"/>
      <c r="AKD201"/>
      <c r="AKE201"/>
      <c r="AKF201"/>
      <c r="AKG201"/>
      <c r="AKH201"/>
      <c r="AKI201"/>
      <c r="AKJ201"/>
      <c r="AKK201"/>
      <c r="AKL201"/>
      <c r="AKM201"/>
      <c r="AKN201"/>
      <c r="AKO201"/>
      <c r="AKP201"/>
      <c r="AKQ201"/>
      <c r="AKR201"/>
      <c r="AKS201"/>
      <c r="AKT201"/>
      <c r="AKU201"/>
      <c r="AKV201"/>
      <c r="AKW201"/>
      <c r="AKX201"/>
      <c r="AKY201"/>
      <c r="AKZ201"/>
      <c r="ALA201"/>
      <c r="ALB201"/>
      <c r="ALC201"/>
      <c r="ALD201"/>
      <c r="ALE201"/>
      <c r="ALF201"/>
      <c r="ALG201"/>
      <c r="ALH201"/>
      <c r="ALI201"/>
      <c r="ALJ201"/>
      <c r="ALK201"/>
      <c r="ALL201"/>
      <c r="ALM201"/>
      <c r="ALN201"/>
      <c r="ALO201"/>
      <c r="ALP201"/>
      <c r="ALQ201"/>
      <c r="ALR201"/>
      <c r="ALS201"/>
      <c r="ALT201"/>
      <c r="ALU201"/>
      <c r="ALV201"/>
      <c r="ALW201"/>
      <c r="ALX201"/>
      <c r="ALY201"/>
      <c r="ALZ201"/>
      <c r="AMA201"/>
      <c r="AMB201"/>
      <c r="AMC201"/>
      <c r="AMD201"/>
      <c r="AME201"/>
      <c r="AMF201"/>
      <c r="AMG201"/>
      <c r="AMH201"/>
      <c r="AMI201"/>
      <c r="AMJ201"/>
    </row>
    <row r="202" spans="1:1024" ht="8.25" customHeight="1">
      <c r="A202"/>
      <c r="B202" s="59"/>
      <c r="C202" s="59"/>
      <c r="D202" s="69"/>
      <c r="E202"/>
      <c r="F202"/>
      <c r="G202" s="64"/>
      <c r="H202" s="64"/>
      <c r="I202" s="64"/>
      <c r="J202" s="64"/>
      <c r="K202" s="64"/>
      <c r="L202"/>
      <c r="M202" s="70"/>
      <c r="N202"/>
      <c r="O202" s="71"/>
      <c r="P202" s="72"/>
      <c r="Q202" s="73"/>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c r="AIV202"/>
      <c r="AIW202"/>
      <c r="AIX202"/>
      <c r="AIY202"/>
      <c r="AIZ202"/>
      <c r="AJA202"/>
      <c r="AJB202"/>
      <c r="AJC202"/>
      <c r="AJD202"/>
      <c r="AJE202"/>
      <c r="AJF202"/>
      <c r="AJG202"/>
      <c r="AJH202"/>
      <c r="AJI202"/>
      <c r="AJJ202"/>
      <c r="AJK202"/>
      <c r="AJL202"/>
      <c r="AJM202"/>
      <c r="AJN202"/>
      <c r="AJO202"/>
      <c r="AJP202"/>
      <c r="AJQ202"/>
      <c r="AJR202"/>
      <c r="AJS202"/>
      <c r="AJT202"/>
      <c r="AJU202"/>
      <c r="AJV202"/>
      <c r="AJW202"/>
      <c r="AJX202"/>
      <c r="AJY202"/>
      <c r="AJZ202"/>
      <c r="AKA202"/>
      <c r="AKB202"/>
      <c r="AKC202"/>
      <c r="AKD202"/>
      <c r="AKE202"/>
      <c r="AKF202"/>
      <c r="AKG202"/>
      <c r="AKH202"/>
      <c r="AKI202"/>
      <c r="AKJ202"/>
      <c r="AKK202"/>
      <c r="AKL202"/>
      <c r="AKM202"/>
      <c r="AKN202"/>
      <c r="AKO202"/>
      <c r="AKP202"/>
      <c r="AKQ202"/>
      <c r="AKR202"/>
      <c r="AKS202"/>
      <c r="AKT202"/>
      <c r="AKU202"/>
      <c r="AKV202"/>
      <c r="AKW202"/>
      <c r="AKX202"/>
      <c r="AKY202"/>
      <c r="AKZ202"/>
      <c r="ALA202"/>
      <c r="ALB202"/>
      <c r="ALC202"/>
      <c r="ALD202"/>
      <c r="ALE202"/>
      <c r="ALF202"/>
      <c r="ALG202"/>
      <c r="ALH202"/>
      <c r="ALI202"/>
      <c r="ALJ202"/>
      <c r="ALK202"/>
      <c r="ALL202"/>
      <c r="ALM202"/>
      <c r="ALN202"/>
      <c r="ALO202"/>
      <c r="ALP202"/>
      <c r="ALQ202"/>
      <c r="ALR202"/>
      <c r="ALS202"/>
      <c r="ALT202"/>
      <c r="ALU202"/>
      <c r="ALV202"/>
      <c r="ALW202"/>
      <c r="ALX202"/>
      <c r="ALY202"/>
      <c r="ALZ202"/>
      <c r="AMA202"/>
      <c r="AMB202"/>
      <c r="AMC202"/>
      <c r="AMD202"/>
      <c r="AME202"/>
      <c r="AMF202"/>
      <c r="AMG202"/>
      <c r="AMH202"/>
      <c r="AMI202"/>
      <c r="AMJ202"/>
    </row>
    <row r="203" spans="1:1024" s="74" customFormat="1" ht="42" customHeight="1">
      <c r="B203" s="75" t="s">
        <v>94</v>
      </c>
      <c r="C203" s="76" t="s">
        <v>95</v>
      </c>
      <c r="D203" s="75" t="s">
        <v>56</v>
      </c>
      <c r="E203" s="76" t="s">
        <v>53</v>
      </c>
      <c r="F203" s="75" t="s">
        <v>96</v>
      </c>
      <c r="G203" s="77" t="s">
        <v>97</v>
      </c>
      <c r="H203" s="77" t="s">
        <v>98</v>
      </c>
      <c r="I203" s="77" t="s">
        <v>99</v>
      </c>
      <c r="J203" s="77" t="s">
        <v>100</v>
      </c>
      <c r="K203" s="77" t="s">
        <v>101</v>
      </c>
      <c r="L203" s="77" t="s">
        <v>102</v>
      </c>
      <c r="M203" s="76" t="s">
        <v>103</v>
      </c>
      <c r="N203" s="76" t="s">
        <v>104</v>
      </c>
      <c r="O203" s="78" t="s">
        <v>105</v>
      </c>
      <c r="P203" s="62" t="s">
        <v>106</v>
      </c>
      <c r="Q203" s="76" t="s">
        <v>89</v>
      </c>
    </row>
    <row r="204" spans="1:1024" ht="22.5" customHeight="1">
      <c r="A204"/>
      <c r="B204" s="79" t="s">
        <v>107</v>
      </c>
      <c r="C204" s="80"/>
      <c r="D204" s="80"/>
      <c r="E204" s="80"/>
      <c r="F204" s="81"/>
      <c r="G204" s="82"/>
      <c r="H204" s="82"/>
      <c r="I204" s="82"/>
      <c r="J204" s="82"/>
      <c r="K204" s="82"/>
      <c r="L204" s="82"/>
      <c r="M204" s="83">
        <f t="shared" ref="M204:M215" si="33">SUM(G204:L204)</f>
        <v>0</v>
      </c>
      <c r="N204" s="80"/>
      <c r="O204" s="84">
        <f t="shared" ref="O204:O215" si="34">ROUNDDOWN(M204*N204,0)</f>
        <v>0</v>
      </c>
      <c r="P204" s="84" t="str">
        <f>IF(O204=0,"",VLOOKUP(C204&amp;D204&amp;E204,'(資料）基準単価表'!$I:$J,2,0))</f>
        <v/>
      </c>
      <c r="Q204" s="85">
        <f t="shared" ref="Q204:Q215" si="35">MIN(O204,P204)</f>
        <v>0</v>
      </c>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c r="AIV204"/>
      <c r="AIW204"/>
      <c r="AIX204"/>
      <c r="AIY204"/>
      <c r="AIZ204"/>
      <c r="AJA204"/>
      <c r="AJB204"/>
      <c r="AJC204"/>
      <c r="AJD204"/>
      <c r="AJE204"/>
      <c r="AJF204"/>
      <c r="AJG204"/>
      <c r="AJH204"/>
      <c r="AJI204"/>
      <c r="AJJ204"/>
      <c r="AJK204"/>
      <c r="AJL204"/>
      <c r="AJM204"/>
      <c r="AJN204"/>
      <c r="AJO204"/>
      <c r="AJP204"/>
      <c r="AJQ204"/>
      <c r="AJR204"/>
      <c r="AJS204"/>
      <c r="AJT204"/>
      <c r="AJU204"/>
      <c r="AJV204"/>
      <c r="AJW204"/>
      <c r="AJX204"/>
      <c r="AJY204"/>
      <c r="AJZ204"/>
      <c r="AKA204"/>
      <c r="AKB204"/>
      <c r="AKC204"/>
      <c r="AKD204"/>
      <c r="AKE204"/>
      <c r="AKF204"/>
      <c r="AKG204"/>
      <c r="AKH204"/>
      <c r="AKI204"/>
      <c r="AKJ204"/>
      <c r="AKK204"/>
      <c r="AKL204"/>
      <c r="AKM204"/>
      <c r="AKN204"/>
      <c r="AKO204"/>
      <c r="AKP204"/>
      <c r="AKQ204"/>
      <c r="AKR204"/>
      <c r="AKS204"/>
      <c r="AKT204"/>
      <c r="AKU204"/>
      <c r="AKV204"/>
      <c r="AKW204"/>
      <c r="AKX204"/>
      <c r="AKY204"/>
      <c r="AKZ204"/>
      <c r="ALA204"/>
      <c r="ALB204"/>
      <c r="ALC204"/>
      <c r="ALD204"/>
      <c r="ALE204"/>
      <c r="ALF204"/>
      <c r="ALG204"/>
      <c r="ALH204"/>
      <c r="ALI204"/>
      <c r="ALJ204"/>
      <c r="ALK204"/>
      <c r="ALL204"/>
      <c r="ALM204"/>
      <c r="ALN204"/>
      <c r="ALO204"/>
      <c r="ALP204"/>
      <c r="ALQ204"/>
      <c r="ALR204"/>
      <c r="ALS204"/>
      <c r="ALT204"/>
      <c r="ALU204"/>
      <c r="ALV204"/>
      <c r="ALW204"/>
      <c r="ALX204"/>
      <c r="ALY204"/>
      <c r="ALZ204"/>
      <c r="AMA204"/>
      <c r="AMB204"/>
      <c r="AMC204"/>
      <c r="AMD204"/>
      <c r="AME204"/>
      <c r="AMF204"/>
      <c r="AMG204"/>
      <c r="AMH204"/>
      <c r="AMI204"/>
      <c r="AMJ204"/>
    </row>
    <row r="205" spans="1:1024" ht="22.5" customHeight="1">
      <c r="A205"/>
      <c r="B205" s="79" t="s">
        <v>108</v>
      </c>
      <c r="C205" s="80"/>
      <c r="D205" s="80"/>
      <c r="E205" s="80"/>
      <c r="F205" s="81"/>
      <c r="G205" s="82"/>
      <c r="H205" s="82"/>
      <c r="I205" s="82"/>
      <c r="J205" s="82"/>
      <c r="K205" s="82"/>
      <c r="L205" s="82"/>
      <c r="M205" s="83">
        <f t="shared" si="33"/>
        <v>0</v>
      </c>
      <c r="N205" s="80"/>
      <c r="O205" s="84">
        <f t="shared" si="34"/>
        <v>0</v>
      </c>
      <c r="P205" s="84" t="str">
        <f>IF(O205=0,"",VLOOKUP(C205&amp;D205&amp;E205,'(資料）基準単価表'!$I:$J,2,0))</f>
        <v/>
      </c>
      <c r="Q205" s="85">
        <f t="shared" si="35"/>
        <v>0</v>
      </c>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c r="AIY205"/>
      <c r="AIZ205"/>
      <c r="AJA205"/>
      <c r="AJB205"/>
      <c r="AJC205"/>
      <c r="AJD205"/>
      <c r="AJE205"/>
      <c r="AJF205"/>
      <c r="AJG205"/>
      <c r="AJH205"/>
      <c r="AJI205"/>
      <c r="AJJ205"/>
      <c r="AJK205"/>
      <c r="AJL205"/>
      <c r="AJM205"/>
      <c r="AJN205"/>
      <c r="AJO205"/>
      <c r="AJP205"/>
      <c r="AJQ205"/>
      <c r="AJR205"/>
      <c r="AJS205"/>
      <c r="AJT205"/>
      <c r="AJU205"/>
      <c r="AJV205"/>
      <c r="AJW205"/>
      <c r="AJX205"/>
      <c r="AJY205"/>
      <c r="AJZ205"/>
      <c r="AKA205"/>
      <c r="AKB205"/>
      <c r="AKC205"/>
      <c r="AKD205"/>
      <c r="AKE205"/>
      <c r="AKF205"/>
      <c r="AKG205"/>
      <c r="AKH205"/>
      <c r="AKI205"/>
      <c r="AKJ205"/>
      <c r="AKK205"/>
      <c r="AKL205"/>
      <c r="AKM205"/>
      <c r="AKN205"/>
      <c r="AKO205"/>
      <c r="AKP205"/>
      <c r="AKQ205"/>
      <c r="AKR205"/>
      <c r="AKS205"/>
      <c r="AKT205"/>
      <c r="AKU205"/>
      <c r="AKV205"/>
      <c r="AKW205"/>
      <c r="AKX205"/>
      <c r="AKY205"/>
      <c r="AKZ205"/>
      <c r="ALA205"/>
      <c r="ALB205"/>
      <c r="ALC205"/>
      <c r="ALD205"/>
      <c r="ALE205"/>
      <c r="ALF205"/>
      <c r="ALG205"/>
      <c r="ALH205"/>
      <c r="ALI205"/>
      <c r="ALJ205"/>
      <c r="ALK205"/>
      <c r="ALL205"/>
      <c r="ALM205"/>
      <c r="ALN205"/>
      <c r="ALO205"/>
      <c r="ALP205"/>
      <c r="ALQ205"/>
      <c r="ALR205"/>
      <c r="ALS205"/>
      <c r="ALT205"/>
      <c r="ALU205"/>
      <c r="ALV205"/>
      <c r="ALW205"/>
      <c r="ALX205"/>
      <c r="ALY205"/>
      <c r="ALZ205"/>
      <c r="AMA205"/>
      <c r="AMB205"/>
      <c r="AMC205"/>
      <c r="AMD205"/>
      <c r="AME205"/>
      <c r="AMF205"/>
      <c r="AMG205"/>
      <c r="AMH205"/>
      <c r="AMI205"/>
      <c r="AMJ205"/>
    </row>
    <row r="206" spans="1:1024" ht="22.5" customHeight="1">
      <c r="A206"/>
      <c r="B206" s="79" t="s">
        <v>109</v>
      </c>
      <c r="C206" s="80"/>
      <c r="D206" s="80"/>
      <c r="E206" s="80"/>
      <c r="F206" s="81"/>
      <c r="G206" s="82"/>
      <c r="H206" s="82"/>
      <c r="I206" s="82"/>
      <c r="J206" s="82"/>
      <c r="K206" s="82"/>
      <c r="L206" s="82"/>
      <c r="M206" s="83">
        <f t="shared" si="33"/>
        <v>0</v>
      </c>
      <c r="N206" s="80"/>
      <c r="O206" s="84">
        <f t="shared" si="34"/>
        <v>0</v>
      </c>
      <c r="P206" s="84" t="str">
        <f>IF(O206=0,"",VLOOKUP(C206&amp;D206&amp;E206,'(資料）基準単価表'!$I:$J,2,0))</f>
        <v/>
      </c>
      <c r="Q206" s="85">
        <f t="shared" si="35"/>
        <v>0</v>
      </c>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c r="AIV206"/>
      <c r="AIW206"/>
      <c r="AIX206"/>
      <c r="AIY206"/>
      <c r="AIZ206"/>
      <c r="AJA206"/>
      <c r="AJB206"/>
      <c r="AJC206"/>
      <c r="AJD206"/>
      <c r="AJE206"/>
      <c r="AJF206"/>
      <c r="AJG206"/>
      <c r="AJH206"/>
      <c r="AJI206"/>
      <c r="AJJ206"/>
      <c r="AJK206"/>
      <c r="AJL206"/>
      <c r="AJM206"/>
      <c r="AJN206"/>
      <c r="AJO206"/>
      <c r="AJP206"/>
      <c r="AJQ206"/>
      <c r="AJR206"/>
      <c r="AJS206"/>
      <c r="AJT206"/>
      <c r="AJU206"/>
      <c r="AJV206"/>
      <c r="AJW206"/>
      <c r="AJX206"/>
      <c r="AJY206"/>
      <c r="AJZ206"/>
      <c r="AKA206"/>
      <c r="AKB206"/>
      <c r="AKC206"/>
      <c r="AKD206"/>
      <c r="AKE206"/>
      <c r="AKF206"/>
      <c r="AKG206"/>
      <c r="AKH206"/>
      <c r="AKI206"/>
      <c r="AKJ206"/>
      <c r="AKK206"/>
      <c r="AKL206"/>
      <c r="AKM206"/>
      <c r="AKN206"/>
      <c r="AKO206"/>
      <c r="AKP206"/>
      <c r="AKQ206"/>
      <c r="AKR206"/>
      <c r="AKS206"/>
      <c r="AKT206"/>
      <c r="AKU206"/>
      <c r="AKV206"/>
      <c r="AKW206"/>
      <c r="AKX206"/>
      <c r="AKY206"/>
      <c r="AKZ206"/>
      <c r="ALA206"/>
      <c r="ALB206"/>
      <c r="ALC206"/>
      <c r="ALD206"/>
      <c r="ALE206"/>
      <c r="ALF206"/>
      <c r="ALG206"/>
      <c r="ALH206"/>
      <c r="ALI206"/>
      <c r="ALJ206"/>
      <c r="ALK206"/>
      <c r="ALL206"/>
      <c r="ALM206"/>
      <c r="ALN206"/>
      <c r="ALO206"/>
      <c r="ALP206"/>
      <c r="ALQ206"/>
      <c r="ALR206"/>
      <c r="ALS206"/>
      <c r="ALT206"/>
      <c r="ALU206"/>
      <c r="ALV206"/>
      <c r="ALW206"/>
      <c r="ALX206"/>
      <c r="ALY206"/>
      <c r="ALZ206"/>
      <c r="AMA206"/>
      <c r="AMB206"/>
      <c r="AMC206"/>
      <c r="AMD206"/>
      <c r="AME206"/>
      <c r="AMF206"/>
      <c r="AMG206"/>
      <c r="AMH206"/>
      <c r="AMI206"/>
      <c r="AMJ206"/>
    </row>
    <row r="207" spans="1:1024" ht="22.5" customHeight="1">
      <c r="A207"/>
      <c r="B207" s="79" t="s">
        <v>110</v>
      </c>
      <c r="C207" s="80"/>
      <c r="D207" s="80"/>
      <c r="E207" s="80"/>
      <c r="F207" s="81"/>
      <c r="G207" s="82"/>
      <c r="H207" s="82"/>
      <c r="I207" s="82"/>
      <c r="J207" s="82"/>
      <c r="K207" s="82"/>
      <c r="L207" s="82"/>
      <c r="M207" s="83">
        <f t="shared" si="33"/>
        <v>0</v>
      </c>
      <c r="N207" s="80"/>
      <c r="O207" s="84">
        <f t="shared" si="34"/>
        <v>0</v>
      </c>
      <c r="P207" s="84" t="str">
        <f>IF(O207=0,"",VLOOKUP(C207&amp;D207&amp;E207,'(資料）基準単価表'!$I:$J,2,0))</f>
        <v/>
      </c>
      <c r="Q207" s="85">
        <f t="shared" si="35"/>
        <v>0</v>
      </c>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c r="AIV207"/>
      <c r="AIW207"/>
      <c r="AIX207"/>
      <c r="AIY207"/>
      <c r="AIZ207"/>
      <c r="AJA207"/>
      <c r="AJB207"/>
      <c r="AJC207"/>
      <c r="AJD207"/>
      <c r="AJE207"/>
      <c r="AJF207"/>
      <c r="AJG207"/>
      <c r="AJH207"/>
      <c r="AJI207"/>
      <c r="AJJ207"/>
      <c r="AJK207"/>
      <c r="AJL207"/>
      <c r="AJM207"/>
      <c r="AJN207"/>
      <c r="AJO207"/>
      <c r="AJP207"/>
      <c r="AJQ207"/>
      <c r="AJR207"/>
      <c r="AJS207"/>
      <c r="AJT207"/>
      <c r="AJU207"/>
      <c r="AJV207"/>
      <c r="AJW207"/>
      <c r="AJX207"/>
      <c r="AJY207"/>
      <c r="AJZ207"/>
      <c r="AKA207"/>
      <c r="AKB207"/>
      <c r="AKC207"/>
      <c r="AKD207"/>
      <c r="AKE207"/>
      <c r="AKF207"/>
      <c r="AKG207"/>
      <c r="AKH207"/>
      <c r="AKI207"/>
      <c r="AKJ207"/>
      <c r="AKK207"/>
      <c r="AKL207"/>
      <c r="AKM207"/>
      <c r="AKN207"/>
      <c r="AKO207"/>
      <c r="AKP207"/>
      <c r="AKQ207"/>
      <c r="AKR207"/>
      <c r="AKS207"/>
      <c r="AKT207"/>
      <c r="AKU207"/>
      <c r="AKV207"/>
      <c r="AKW207"/>
      <c r="AKX207"/>
      <c r="AKY207"/>
      <c r="AKZ207"/>
      <c r="ALA207"/>
      <c r="ALB207"/>
      <c r="ALC207"/>
      <c r="ALD207"/>
      <c r="ALE207"/>
      <c r="ALF207"/>
      <c r="ALG207"/>
      <c r="ALH207"/>
      <c r="ALI207"/>
      <c r="ALJ207"/>
      <c r="ALK207"/>
      <c r="ALL207"/>
      <c r="ALM207"/>
      <c r="ALN207"/>
      <c r="ALO207"/>
      <c r="ALP207"/>
      <c r="ALQ207"/>
      <c r="ALR207"/>
      <c r="ALS207"/>
      <c r="ALT207"/>
      <c r="ALU207"/>
      <c r="ALV207"/>
      <c r="ALW207"/>
      <c r="ALX207"/>
      <c r="ALY207"/>
      <c r="ALZ207"/>
      <c r="AMA207"/>
      <c r="AMB207"/>
      <c r="AMC207"/>
      <c r="AMD207"/>
      <c r="AME207"/>
      <c r="AMF207"/>
      <c r="AMG207"/>
      <c r="AMH207"/>
      <c r="AMI207"/>
      <c r="AMJ207"/>
    </row>
    <row r="208" spans="1:1024" ht="22.5" customHeight="1">
      <c r="A208"/>
      <c r="B208" s="79" t="s">
        <v>111</v>
      </c>
      <c r="C208" s="80"/>
      <c r="D208" s="80"/>
      <c r="E208" s="80"/>
      <c r="F208" s="81"/>
      <c r="G208" s="82"/>
      <c r="H208" s="82"/>
      <c r="I208" s="82"/>
      <c r="J208" s="82"/>
      <c r="K208" s="82"/>
      <c r="L208" s="82"/>
      <c r="M208" s="83">
        <f t="shared" si="33"/>
        <v>0</v>
      </c>
      <c r="N208" s="80"/>
      <c r="O208" s="84">
        <f t="shared" si="34"/>
        <v>0</v>
      </c>
      <c r="P208" s="84" t="str">
        <f>IF(O208=0,"",VLOOKUP(C208&amp;D208&amp;E208,'(資料）基準単価表'!$I:$J,2,0))</f>
        <v/>
      </c>
      <c r="Q208" s="85">
        <f t="shared" si="35"/>
        <v>0</v>
      </c>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c r="AIV208"/>
      <c r="AIW208"/>
      <c r="AIX208"/>
      <c r="AIY208"/>
      <c r="AIZ208"/>
      <c r="AJA208"/>
      <c r="AJB208"/>
      <c r="AJC208"/>
      <c r="AJD208"/>
      <c r="AJE208"/>
      <c r="AJF208"/>
      <c r="AJG208"/>
      <c r="AJH208"/>
      <c r="AJI208"/>
      <c r="AJJ208"/>
      <c r="AJK208"/>
      <c r="AJL208"/>
      <c r="AJM208"/>
      <c r="AJN208"/>
      <c r="AJO208"/>
      <c r="AJP208"/>
      <c r="AJQ208"/>
      <c r="AJR208"/>
      <c r="AJS208"/>
      <c r="AJT208"/>
      <c r="AJU208"/>
      <c r="AJV208"/>
      <c r="AJW208"/>
      <c r="AJX208"/>
      <c r="AJY208"/>
      <c r="AJZ208"/>
      <c r="AKA208"/>
      <c r="AKB208"/>
      <c r="AKC208"/>
      <c r="AKD208"/>
      <c r="AKE208"/>
      <c r="AKF208"/>
      <c r="AKG208"/>
      <c r="AKH208"/>
      <c r="AKI208"/>
      <c r="AKJ208"/>
      <c r="AKK208"/>
      <c r="AKL208"/>
      <c r="AKM208"/>
      <c r="AKN208"/>
      <c r="AKO208"/>
      <c r="AKP208"/>
      <c r="AKQ208"/>
      <c r="AKR208"/>
      <c r="AKS208"/>
      <c r="AKT208"/>
      <c r="AKU208"/>
      <c r="AKV208"/>
      <c r="AKW208"/>
      <c r="AKX208"/>
      <c r="AKY208"/>
      <c r="AKZ208"/>
      <c r="ALA208"/>
      <c r="ALB208"/>
      <c r="ALC208"/>
      <c r="ALD208"/>
      <c r="ALE208"/>
      <c r="ALF208"/>
      <c r="ALG208"/>
      <c r="ALH208"/>
      <c r="ALI208"/>
      <c r="ALJ208"/>
      <c r="ALK208"/>
      <c r="ALL208"/>
      <c r="ALM208"/>
      <c r="ALN208"/>
      <c r="ALO208"/>
      <c r="ALP208"/>
      <c r="ALQ208"/>
      <c r="ALR208"/>
      <c r="ALS208"/>
      <c r="ALT208"/>
      <c r="ALU208"/>
      <c r="ALV208"/>
      <c r="ALW208"/>
      <c r="ALX208"/>
      <c r="ALY208"/>
      <c r="ALZ208"/>
      <c r="AMA208"/>
      <c r="AMB208"/>
      <c r="AMC208"/>
      <c r="AMD208"/>
      <c r="AME208"/>
      <c r="AMF208"/>
      <c r="AMG208"/>
      <c r="AMH208"/>
      <c r="AMI208"/>
      <c r="AMJ208"/>
    </row>
    <row r="209" spans="1:1024" ht="22.5" customHeight="1">
      <c r="A209"/>
      <c r="B209" s="79" t="s">
        <v>112</v>
      </c>
      <c r="C209" s="80"/>
      <c r="D209" s="80"/>
      <c r="E209" s="80"/>
      <c r="F209" s="81"/>
      <c r="G209" s="82"/>
      <c r="H209" s="82"/>
      <c r="I209" s="82"/>
      <c r="J209" s="82"/>
      <c r="K209" s="82"/>
      <c r="L209" s="82"/>
      <c r="M209" s="83">
        <f t="shared" si="33"/>
        <v>0</v>
      </c>
      <c r="N209" s="80"/>
      <c r="O209" s="84">
        <f t="shared" si="34"/>
        <v>0</v>
      </c>
      <c r="P209" s="84" t="str">
        <f>IF(O209=0,"",VLOOKUP(C209&amp;D209&amp;E209,'(資料）基準単価表'!$I:$J,2,0))</f>
        <v/>
      </c>
      <c r="Q209" s="85">
        <f t="shared" si="35"/>
        <v>0</v>
      </c>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c r="AIV209"/>
      <c r="AIW209"/>
      <c r="AIX209"/>
      <c r="AIY209"/>
      <c r="AIZ209"/>
      <c r="AJA209"/>
      <c r="AJB209"/>
      <c r="AJC209"/>
      <c r="AJD209"/>
      <c r="AJE209"/>
      <c r="AJF209"/>
      <c r="AJG209"/>
      <c r="AJH209"/>
      <c r="AJI209"/>
      <c r="AJJ209"/>
      <c r="AJK209"/>
      <c r="AJL209"/>
      <c r="AJM209"/>
      <c r="AJN209"/>
      <c r="AJO209"/>
      <c r="AJP209"/>
      <c r="AJQ209"/>
      <c r="AJR209"/>
      <c r="AJS209"/>
      <c r="AJT209"/>
      <c r="AJU209"/>
      <c r="AJV209"/>
      <c r="AJW209"/>
      <c r="AJX209"/>
      <c r="AJY209"/>
      <c r="AJZ209"/>
      <c r="AKA209"/>
      <c r="AKB209"/>
      <c r="AKC209"/>
      <c r="AKD209"/>
      <c r="AKE209"/>
      <c r="AKF209"/>
      <c r="AKG209"/>
      <c r="AKH209"/>
      <c r="AKI209"/>
      <c r="AKJ209"/>
      <c r="AKK209"/>
      <c r="AKL209"/>
      <c r="AKM209"/>
      <c r="AKN209"/>
      <c r="AKO209"/>
      <c r="AKP209"/>
      <c r="AKQ209"/>
      <c r="AKR209"/>
      <c r="AKS209"/>
      <c r="AKT209"/>
      <c r="AKU209"/>
      <c r="AKV209"/>
      <c r="AKW209"/>
      <c r="AKX209"/>
      <c r="AKY209"/>
      <c r="AKZ209"/>
      <c r="ALA209"/>
      <c r="ALB209"/>
      <c r="ALC209"/>
      <c r="ALD209"/>
      <c r="ALE209"/>
      <c r="ALF209"/>
      <c r="ALG209"/>
      <c r="ALH209"/>
      <c r="ALI209"/>
      <c r="ALJ209"/>
      <c r="ALK209"/>
      <c r="ALL209"/>
      <c r="ALM209"/>
      <c r="ALN209"/>
      <c r="ALO209"/>
      <c r="ALP209"/>
      <c r="ALQ209"/>
      <c r="ALR209"/>
      <c r="ALS209"/>
      <c r="ALT209"/>
      <c r="ALU209"/>
      <c r="ALV209"/>
      <c r="ALW209"/>
      <c r="ALX209"/>
      <c r="ALY209"/>
      <c r="ALZ209"/>
      <c r="AMA209"/>
      <c r="AMB209"/>
      <c r="AMC209"/>
      <c r="AMD209"/>
      <c r="AME209"/>
      <c r="AMF209"/>
      <c r="AMG209"/>
      <c r="AMH209"/>
      <c r="AMI209"/>
      <c r="AMJ209"/>
    </row>
    <row r="210" spans="1:1024" ht="22.5" customHeight="1">
      <c r="A210"/>
      <c r="B210" s="79" t="s">
        <v>113</v>
      </c>
      <c r="C210" s="80"/>
      <c r="D210" s="80"/>
      <c r="E210" s="80"/>
      <c r="F210" s="81"/>
      <c r="G210" s="82"/>
      <c r="H210" s="82"/>
      <c r="I210" s="82"/>
      <c r="J210" s="82"/>
      <c r="K210" s="82"/>
      <c r="L210" s="82"/>
      <c r="M210" s="83">
        <f t="shared" si="33"/>
        <v>0</v>
      </c>
      <c r="N210" s="80"/>
      <c r="O210" s="84">
        <f t="shared" si="34"/>
        <v>0</v>
      </c>
      <c r="P210" s="84" t="str">
        <f>IF(O210=0,"",VLOOKUP(C210&amp;D210&amp;E210,'(資料）基準単価表'!$I:$J,2,0))</f>
        <v/>
      </c>
      <c r="Q210" s="85">
        <f t="shared" si="35"/>
        <v>0</v>
      </c>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c r="AIV210"/>
      <c r="AIW210"/>
      <c r="AIX210"/>
      <c r="AIY210"/>
      <c r="AIZ210"/>
      <c r="AJA210"/>
      <c r="AJB210"/>
      <c r="AJC210"/>
      <c r="AJD210"/>
      <c r="AJE210"/>
      <c r="AJF210"/>
      <c r="AJG210"/>
      <c r="AJH210"/>
      <c r="AJI210"/>
      <c r="AJJ210"/>
      <c r="AJK210"/>
      <c r="AJL210"/>
      <c r="AJM210"/>
      <c r="AJN210"/>
      <c r="AJO210"/>
      <c r="AJP210"/>
      <c r="AJQ210"/>
      <c r="AJR210"/>
      <c r="AJS210"/>
      <c r="AJT210"/>
      <c r="AJU210"/>
      <c r="AJV210"/>
      <c r="AJW210"/>
      <c r="AJX210"/>
      <c r="AJY210"/>
      <c r="AJZ210"/>
      <c r="AKA210"/>
      <c r="AKB210"/>
      <c r="AKC210"/>
      <c r="AKD210"/>
      <c r="AKE210"/>
      <c r="AKF210"/>
      <c r="AKG210"/>
      <c r="AKH210"/>
      <c r="AKI210"/>
      <c r="AKJ210"/>
      <c r="AKK210"/>
      <c r="AKL210"/>
      <c r="AKM210"/>
      <c r="AKN210"/>
      <c r="AKO210"/>
      <c r="AKP210"/>
      <c r="AKQ210"/>
      <c r="AKR210"/>
      <c r="AKS210"/>
      <c r="AKT210"/>
      <c r="AKU210"/>
      <c r="AKV210"/>
      <c r="AKW210"/>
      <c r="AKX210"/>
      <c r="AKY210"/>
      <c r="AKZ210"/>
      <c r="ALA210"/>
      <c r="ALB210"/>
      <c r="ALC210"/>
      <c r="ALD210"/>
      <c r="ALE210"/>
      <c r="ALF210"/>
      <c r="ALG210"/>
      <c r="ALH210"/>
      <c r="ALI210"/>
      <c r="ALJ210"/>
      <c r="ALK210"/>
      <c r="ALL210"/>
      <c r="ALM210"/>
      <c r="ALN210"/>
      <c r="ALO210"/>
      <c r="ALP210"/>
      <c r="ALQ210"/>
      <c r="ALR210"/>
      <c r="ALS210"/>
      <c r="ALT210"/>
      <c r="ALU210"/>
      <c r="ALV210"/>
      <c r="ALW210"/>
      <c r="ALX210"/>
      <c r="ALY210"/>
      <c r="ALZ210"/>
      <c r="AMA210"/>
      <c r="AMB210"/>
      <c r="AMC210"/>
      <c r="AMD210"/>
      <c r="AME210"/>
      <c r="AMF210"/>
      <c r="AMG210"/>
      <c r="AMH210"/>
      <c r="AMI210"/>
      <c r="AMJ210"/>
    </row>
    <row r="211" spans="1:1024" ht="22.5" customHeight="1">
      <c r="A211"/>
      <c r="B211" s="79" t="s">
        <v>114</v>
      </c>
      <c r="C211" s="80"/>
      <c r="D211" s="80"/>
      <c r="E211" s="80"/>
      <c r="F211" s="81"/>
      <c r="G211" s="82"/>
      <c r="H211" s="82"/>
      <c r="I211" s="82"/>
      <c r="J211" s="82"/>
      <c r="K211" s="82"/>
      <c r="L211" s="82"/>
      <c r="M211" s="83">
        <f t="shared" si="33"/>
        <v>0</v>
      </c>
      <c r="N211" s="80"/>
      <c r="O211" s="84">
        <f t="shared" si="34"/>
        <v>0</v>
      </c>
      <c r="P211" s="84" t="str">
        <f>IF(O211=0,"",VLOOKUP(C211&amp;D211&amp;E211,'(資料）基準単価表'!$I:$J,2,0))</f>
        <v/>
      </c>
      <c r="Q211" s="85">
        <f t="shared" si="35"/>
        <v>0</v>
      </c>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c r="AIV211"/>
      <c r="AIW211"/>
      <c r="AIX211"/>
      <c r="AIY211"/>
      <c r="AIZ211"/>
      <c r="AJA211"/>
      <c r="AJB211"/>
      <c r="AJC211"/>
      <c r="AJD211"/>
      <c r="AJE211"/>
      <c r="AJF211"/>
      <c r="AJG211"/>
      <c r="AJH211"/>
      <c r="AJI211"/>
      <c r="AJJ211"/>
      <c r="AJK211"/>
      <c r="AJL211"/>
      <c r="AJM211"/>
      <c r="AJN211"/>
      <c r="AJO211"/>
      <c r="AJP211"/>
      <c r="AJQ211"/>
      <c r="AJR211"/>
      <c r="AJS211"/>
      <c r="AJT211"/>
      <c r="AJU211"/>
      <c r="AJV211"/>
      <c r="AJW211"/>
      <c r="AJX211"/>
      <c r="AJY211"/>
      <c r="AJZ211"/>
      <c r="AKA211"/>
      <c r="AKB211"/>
      <c r="AKC211"/>
      <c r="AKD211"/>
      <c r="AKE211"/>
      <c r="AKF211"/>
      <c r="AKG211"/>
      <c r="AKH211"/>
      <c r="AKI211"/>
      <c r="AKJ211"/>
      <c r="AKK211"/>
      <c r="AKL211"/>
      <c r="AKM211"/>
      <c r="AKN211"/>
      <c r="AKO211"/>
      <c r="AKP211"/>
      <c r="AKQ211"/>
      <c r="AKR211"/>
      <c r="AKS211"/>
      <c r="AKT211"/>
      <c r="AKU211"/>
      <c r="AKV211"/>
      <c r="AKW211"/>
      <c r="AKX211"/>
      <c r="AKY211"/>
      <c r="AKZ211"/>
      <c r="ALA211"/>
      <c r="ALB211"/>
      <c r="ALC211"/>
      <c r="ALD211"/>
      <c r="ALE211"/>
      <c r="ALF211"/>
      <c r="ALG211"/>
      <c r="ALH211"/>
      <c r="ALI211"/>
      <c r="ALJ211"/>
      <c r="ALK211"/>
      <c r="ALL211"/>
      <c r="ALM211"/>
      <c r="ALN211"/>
      <c r="ALO211"/>
      <c r="ALP211"/>
      <c r="ALQ211"/>
      <c r="ALR211"/>
      <c r="ALS211"/>
      <c r="ALT211"/>
      <c r="ALU211"/>
      <c r="ALV211"/>
      <c r="ALW211"/>
      <c r="ALX211"/>
      <c r="ALY211"/>
      <c r="ALZ211"/>
      <c r="AMA211"/>
      <c r="AMB211"/>
      <c r="AMC211"/>
      <c r="AMD211"/>
      <c r="AME211"/>
      <c r="AMF211"/>
      <c r="AMG211"/>
      <c r="AMH211"/>
      <c r="AMI211"/>
      <c r="AMJ211"/>
    </row>
    <row r="212" spans="1:1024" ht="22.5" customHeight="1">
      <c r="A212"/>
      <c r="B212" s="79" t="s">
        <v>115</v>
      </c>
      <c r="C212" s="80"/>
      <c r="D212" s="80"/>
      <c r="E212" s="80"/>
      <c r="F212" s="81"/>
      <c r="G212" s="82"/>
      <c r="H212" s="82"/>
      <c r="I212" s="82"/>
      <c r="J212" s="82"/>
      <c r="K212" s="82"/>
      <c r="L212" s="82"/>
      <c r="M212" s="83">
        <f t="shared" si="33"/>
        <v>0</v>
      </c>
      <c r="N212" s="80"/>
      <c r="O212" s="84">
        <f t="shared" si="34"/>
        <v>0</v>
      </c>
      <c r="P212" s="84" t="str">
        <f>IF(O212=0,"",VLOOKUP(C212&amp;D212&amp;E212,'(資料）基準単価表'!$I:$J,2,0))</f>
        <v/>
      </c>
      <c r="Q212" s="85">
        <f t="shared" si="35"/>
        <v>0</v>
      </c>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c r="AIV212"/>
      <c r="AIW212"/>
      <c r="AIX212"/>
      <c r="AIY212"/>
      <c r="AIZ212"/>
      <c r="AJA212"/>
      <c r="AJB212"/>
      <c r="AJC212"/>
      <c r="AJD212"/>
      <c r="AJE212"/>
      <c r="AJF212"/>
      <c r="AJG212"/>
      <c r="AJH212"/>
      <c r="AJI212"/>
      <c r="AJJ212"/>
      <c r="AJK212"/>
      <c r="AJL212"/>
      <c r="AJM212"/>
      <c r="AJN212"/>
      <c r="AJO212"/>
      <c r="AJP212"/>
      <c r="AJQ212"/>
      <c r="AJR212"/>
      <c r="AJS212"/>
      <c r="AJT212"/>
      <c r="AJU212"/>
      <c r="AJV212"/>
      <c r="AJW212"/>
      <c r="AJX212"/>
      <c r="AJY212"/>
      <c r="AJZ212"/>
      <c r="AKA212"/>
      <c r="AKB212"/>
      <c r="AKC212"/>
      <c r="AKD212"/>
      <c r="AKE212"/>
      <c r="AKF212"/>
      <c r="AKG212"/>
      <c r="AKH212"/>
      <c r="AKI212"/>
      <c r="AKJ212"/>
      <c r="AKK212"/>
      <c r="AKL212"/>
      <c r="AKM212"/>
      <c r="AKN212"/>
      <c r="AKO212"/>
      <c r="AKP212"/>
      <c r="AKQ212"/>
      <c r="AKR212"/>
      <c r="AKS212"/>
      <c r="AKT212"/>
      <c r="AKU212"/>
      <c r="AKV212"/>
      <c r="AKW212"/>
      <c r="AKX212"/>
      <c r="AKY212"/>
      <c r="AKZ212"/>
      <c r="ALA212"/>
      <c r="ALB212"/>
      <c r="ALC212"/>
      <c r="ALD212"/>
      <c r="ALE212"/>
      <c r="ALF212"/>
      <c r="ALG212"/>
      <c r="ALH212"/>
      <c r="ALI212"/>
      <c r="ALJ212"/>
      <c r="ALK212"/>
      <c r="ALL212"/>
      <c r="ALM212"/>
      <c r="ALN212"/>
      <c r="ALO212"/>
      <c r="ALP212"/>
      <c r="ALQ212"/>
      <c r="ALR212"/>
      <c r="ALS212"/>
      <c r="ALT212"/>
      <c r="ALU212"/>
      <c r="ALV212"/>
      <c r="ALW212"/>
      <c r="ALX212"/>
      <c r="ALY212"/>
      <c r="ALZ212"/>
      <c r="AMA212"/>
      <c r="AMB212"/>
      <c r="AMC212"/>
      <c r="AMD212"/>
      <c r="AME212"/>
      <c r="AMF212"/>
      <c r="AMG212"/>
      <c r="AMH212"/>
      <c r="AMI212"/>
      <c r="AMJ212"/>
    </row>
    <row r="213" spans="1:1024" ht="22.5" customHeight="1">
      <c r="A213"/>
      <c r="B213" s="79" t="s">
        <v>116</v>
      </c>
      <c r="C213" s="80"/>
      <c r="D213" s="80"/>
      <c r="E213" s="80"/>
      <c r="F213" s="81"/>
      <c r="G213" s="82"/>
      <c r="H213" s="82"/>
      <c r="I213" s="82"/>
      <c r="J213" s="82"/>
      <c r="K213" s="82"/>
      <c r="L213" s="82"/>
      <c r="M213" s="83">
        <f t="shared" si="33"/>
        <v>0</v>
      </c>
      <c r="N213" s="80"/>
      <c r="O213" s="84">
        <f t="shared" si="34"/>
        <v>0</v>
      </c>
      <c r="P213" s="84" t="str">
        <f>IF(O213=0,"",VLOOKUP(C213&amp;D213&amp;E213,'(資料）基準単価表'!$I:$J,2,0))</f>
        <v/>
      </c>
      <c r="Q213" s="85">
        <f t="shared" si="35"/>
        <v>0</v>
      </c>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c r="AIV213"/>
      <c r="AIW213"/>
      <c r="AIX213"/>
      <c r="AIY213"/>
      <c r="AIZ213"/>
      <c r="AJA213"/>
      <c r="AJB213"/>
      <c r="AJC213"/>
      <c r="AJD213"/>
      <c r="AJE213"/>
      <c r="AJF213"/>
      <c r="AJG213"/>
      <c r="AJH213"/>
      <c r="AJI213"/>
      <c r="AJJ213"/>
      <c r="AJK213"/>
      <c r="AJL213"/>
      <c r="AJM213"/>
      <c r="AJN213"/>
      <c r="AJO213"/>
      <c r="AJP213"/>
      <c r="AJQ213"/>
      <c r="AJR213"/>
      <c r="AJS213"/>
      <c r="AJT213"/>
      <c r="AJU213"/>
      <c r="AJV213"/>
      <c r="AJW213"/>
      <c r="AJX213"/>
      <c r="AJY213"/>
      <c r="AJZ213"/>
      <c r="AKA213"/>
      <c r="AKB213"/>
      <c r="AKC213"/>
      <c r="AKD213"/>
      <c r="AKE213"/>
      <c r="AKF213"/>
      <c r="AKG213"/>
      <c r="AKH213"/>
      <c r="AKI213"/>
      <c r="AKJ213"/>
      <c r="AKK213"/>
      <c r="AKL213"/>
      <c r="AKM213"/>
      <c r="AKN213"/>
      <c r="AKO213"/>
      <c r="AKP213"/>
      <c r="AKQ213"/>
      <c r="AKR213"/>
      <c r="AKS213"/>
      <c r="AKT213"/>
      <c r="AKU213"/>
      <c r="AKV213"/>
      <c r="AKW213"/>
      <c r="AKX213"/>
      <c r="AKY213"/>
      <c r="AKZ213"/>
      <c r="ALA213"/>
      <c r="ALB213"/>
      <c r="ALC213"/>
      <c r="ALD213"/>
      <c r="ALE213"/>
      <c r="ALF213"/>
      <c r="ALG213"/>
      <c r="ALH213"/>
      <c r="ALI213"/>
      <c r="ALJ213"/>
      <c r="ALK213"/>
      <c r="ALL213"/>
      <c r="ALM213"/>
      <c r="ALN213"/>
      <c r="ALO213"/>
      <c r="ALP213"/>
      <c r="ALQ213"/>
      <c r="ALR213"/>
      <c r="ALS213"/>
      <c r="ALT213"/>
      <c r="ALU213"/>
      <c r="ALV213"/>
      <c r="ALW213"/>
      <c r="ALX213"/>
      <c r="ALY213"/>
      <c r="ALZ213"/>
      <c r="AMA213"/>
      <c r="AMB213"/>
      <c r="AMC213"/>
      <c r="AMD213"/>
      <c r="AME213"/>
      <c r="AMF213"/>
      <c r="AMG213"/>
      <c r="AMH213"/>
      <c r="AMI213"/>
      <c r="AMJ213"/>
    </row>
    <row r="214" spans="1:1024" ht="22.5" customHeight="1">
      <c r="A214"/>
      <c r="B214" s="79" t="s">
        <v>117</v>
      </c>
      <c r="C214" s="80"/>
      <c r="D214" s="80"/>
      <c r="E214" s="80"/>
      <c r="F214" s="81"/>
      <c r="G214" s="82"/>
      <c r="H214" s="82"/>
      <c r="I214" s="82"/>
      <c r="J214" s="82"/>
      <c r="K214" s="82"/>
      <c r="L214" s="82"/>
      <c r="M214" s="83">
        <f t="shared" si="33"/>
        <v>0</v>
      </c>
      <c r="N214" s="80"/>
      <c r="O214" s="84">
        <f t="shared" si="34"/>
        <v>0</v>
      </c>
      <c r="P214" s="84" t="str">
        <f>IF(O214=0,"",VLOOKUP(C214&amp;D214&amp;E214,'(資料）基準単価表'!$I:$J,2,0))</f>
        <v/>
      </c>
      <c r="Q214" s="85">
        <f t="shared" si="35"/>
        <v>0</v>
      </c>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c r="AIV214"/>
      <c r="AIW214"/>
      <c r="AIX214"/>
      <c r="AIY214"/>
      <c r="AIZ214"/>
      <c r="AJA214"/>
      <c r="AJB214"/>
      <c r="AJC214"/>
      <c r="AJD214"/>
      <c r="AJE214"/>
      <c r="AJF214"/>
      <c r="AJG214"/>
      <c r="AJH214"/>
      <c r="AJI214"/>
      <c r="AJJ214"/>
      <c r="AJK214"/>
      <c r="AJL214"/>
      <c r="AJM214"/>
      <c r="AJN214"/>
      <c r="AJO214"/>
      <c r="AJP214"/>
      <c r="AJQ214"/>
      <c r="AJR214"/>
      <c r="AJS214"/>
      <c r="AJT214"/>
      <c r="AJU214"/>
      <c r="AJV214"/>
      <c r="AJW214"/>
      <c r="AJX214"/>
      <c r="AJY214"/>
      <c r="AJZ214"/>
      <c r="AKA214"/>
      <c r="AKB214"/>
      <c r="AKC214"/>
      <c r="AKD214"/>
      <c r="AKE214"/>
      <c r="AKF214"/>
      <c r="AKG214"/>
      <c r="AKH214"/>
      <c r="AKI214"/>
      <c r="AKJ214"/>
      <c r="AKK214"/>
      <c r="AKL214"/>
      <c r="AKM214"/>
      <c r="AKN214"/>
      <c r="AKO214"/>
      <c r="AKP214"/>
      <c r="AKQ214"/>
      <c r="AKR214"/>
      <c r="AKS214"/>
      <c r="AKT214"/>
      <c r="AKU214"/>
      <c r="AKV214"/>
      <c r="AKW214"/>
      <c r="AKX214"/>
      <c r="AKY214"/>
      <c r="AKZ214"/>
      <c r="ALA214"/>
      <c r="ALB214"/>
      <c r="ALC214"/>
      <c r="ALD214"/>
      <c r="ALE214"/>
      <c r="ALF214"/>
      <c r="ALG214"/>
      <c r="ALH214"/>
      <c r="ALI214"/>
      <c r="ALJ214"/>
      <c r="ALK214"/>
      <c r="ALL214"/>
      <c r="ALM214"/>
      <c r="ALN214"/>
      <c r="ALO214"/>
      <c r="ALP214"/>
      <c r="ALQ214"/>
      <c r="ALR214"/>
      <c r="ALS214"/>
      <c r="ALT214"/>
      <c r="ALU214"/>
      <c r="ALV214"/>
      <c r="ALW214"/>
      <c r="ALX214"/>
      <c r="ALY214"/>
      <c r="ALZ214"/>
      <c r="AMA214"/>
      <c r="AMB214"/>
      <c r="AMC214"/>
      <c r="AMD214"/>
      <c r="AME214"/>
      <c r="AMF214"/>
      <c r="AMG214"/>
      <c r="AMH214"/>
      <c r="AMI214"/>
      <c r="AMJ214"/>
    </row>
    <row r="215" spans="1:1024" ht="22.5" customHeight="1">
      <c r="A215"/>
      <c r="B215" s="79" t="s">
        <v>118</v>
      </c>
      <c r="C215" s="80"/>
      <c r="D215" s="80"/>
      <c r="E215" s="80"/>
      <c r="F215" s="81"/>
      <c r="G215" s="82"/>
      <c r="H215" s="82"/>
      <c r="I215" s="82"/>
      <c r="J215" s="82"/>
      <c r="K215" s="82"/>
      <c r="L215" s="82"/>
      <c r="M215" s="83">
        <f t="shared" si="33"/>
        <v>0</v>
      </c>
      <c r="N215" s="80"/>
      <c r="O215" s="84">
        <f t="shared" si="34"/>
        <v>0</v>
      </c>
      <c r="P215" s="84" t="str">
        <f>IF(O215=0,"",VLOOKUP(C215&amp;D215&amp;E215,'(資料）基準単価表'!$I:$J,2,0))</f>
        <v/>
      </c>
      <c r="Q215" s="85">
        <f t="shared" si="35"/>
        <v>0</v>
      </c>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c r="ALF215"/>
      <c r="ALG215"/>
      <c r="ALH215"/>
      <c r="ALI215"/>
      <c r="ALJ215"/>
      <c r="ALK215"/>
      <c r="ALL215"/>
      <c r="ALM215"/>
      <c r="ALN215"/>
      <c r="ALO215"/>
      <c r="ALP215"/>
      <c r="ALQ215"/>
      <c r="ALR215"/>
      <c r="ALS215"/>
      <c r="ALT215"/>
      <c r="ALU215"/>
      <c r="ALV215"/>
      <c r="ALW215"/>
      <c r="ALX215"/>
      <c r="ALY215"/>
      <c r="ALZ215"/>
      <c r="AMA215"/>
      <c r="AMB215"/>
      <c r="AMC215"/>
      <c r="AMD215"/>
      <c r="AME215"/>
      <c r="AMF215"/>
      <c r="AMG215"/>
      <c r="AMH215"/>
      <c r="AMI215"/>
      <c r="AMJ215"/>
    </row>
    <row r="216" spans="1:1024">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c r="AIV216"/>
      <c r="AIW216"/>
      <c r="AIX216"/>
      <c r="AIY216"/>
      <c r="AIZ216"/>
      <c r="AJA216"/>
      <c r="AJB216"/>
      <c r="AJC216"/>
      <c r="AJD216"/>
      <c r="AJE216"/>
      <c r="AJF216"/>
      <c r="AJG216"/>
      <c r="AJH216"/>
      <c r="AJI216"/>
      <c r="AJJ216"/>
      <c r="AJK216"/>
      <c r="AJL216"/>
      <c r="AJM216"/>
      <c r="AJN216"/>
      <c r="AJO216"/>
      <c r="AJP216"/>
      <c r="AJQ216"/>
      <c r="AJR216"/>
      <c r="AJS216"/>
      <c r="AJT216"/>
      <c r="AJU216"/>
      <c r="AJV216"/>
      <c r="AJW216"/>
      <c r="AJX216"/>
      <c r="AJY216"/>
      <c r="AJZ216"/>
      <c r="AKA216"/>
      <c r="AKB216"/>
      <c r="AKC216"/>
      <c r="AKD216"/>
      <c r="AKE216"/>
      <c r="AKF216"/>
      <c r="AKG216"/>
      <c r="AKH216"/>
      <c r="AKI216"/>
      <c r="AKJ216"/>
      <c r="AKK216"/>
      <c r="AKL216"/>
      <c r="AKM216"/>
      <c r="AKN216"/>
      <c r="AKO216"/>
      <c r="AKP216"/>
      <c r="AKQ216"/>
      <c r="AKR216"/>
      <c r="AKS216"/>
      <c r="AKT216"/>
      <c r="AKU216"/>
      <c r="AKV216"/>
      <c r="AKW216"/>
      <c r="AKX216"/>
      <c r="AKY216"/>
      <c r="AKZ216"/>
      <c r="ALA216"/>
      <c r="ALB216"/>
      <c r="ALC216"/>
      <c r="ALD216"/>
      <c r="ALE216"/>
      <c r="ALF216"/>
      <c r="ALG216"/>
      <c r="ALH216"/>
      <c r="ALI216"/>
      <c r="ALJ216"/>
      <c r="ALK216"/>
      <c r="ALL216"/>
      <c r="ALM216"/>
      <c r="ALN216"/>
      <c r="ALO216"/>
      <c r="ALP216"/>
      <c r="ALQ216"/>
      <c r="ALR216"/>
      <c r="ALS216"/>
      <c r="ALT216"/>
      <c r="ALU216"/>
      <c r="ALV216"/>
      <c r="ALW216"/>
      <c r="ALX216"/>
      <c r="ALY216"/>
      <c r="ALZ216"/>
      <c r="AMA216"/>
      <c r="AMB216"/>
      <c r="AMC216"/>
      <c r="AMD216"/>
      <c r="AME216"/>
      <c r="AMF216"/>
      <c r="AMG216"/>
      <c r="AMH216"/>
      <c r="AMI216"/>
      <c r="AMJ216"/>
    </row>
    <row r="217" spans="1:1024" ht="21.75" customHeight="1">
      <c r="A217"/>
      <c r="B217" s="211" t="s">
        <v>87</v>
      </c>
      <c r="C217" s="211"/>
      <c r="D217" s="58"/>
      <c r="E217" s="59"/>
      <c r="F217" s="56"/>
      <c r="G217" s="60" t="s">
        <v>88</v>
      </c>
      <c r="H217" s="61"/>
      <c r="I217"/>
      <c r="J217"/>
      <c r="K217"/>
      <c r="L217"/>
      <c r="M217"/>
      <c r="N217"/>
      <c r="O217" s="212" t="s">
        <v>89</v>
      </c>
      <c r="P217" s="212"/>
      <c r="Q217" s="63">
        <f>SUBTOTAL(9,Q222:Q233)</f>
        <v>0</v>
      </c>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c r="AIV217"/>
      <c r="AIW217"/>
      <c r="AIX217"/>
      <c r="AIY217"/>
      <c r="AIZ217"/>
      <c r="AJA217"/>
      <c r="AJB217"/>
      <c r="AJC217"/>
      <c r="AJD217"/>
      <c r="AJE217"/>
      <c r="AJF217"/>
      <c r="AJG217"/>
      <c r="AJH217"/>
      <c r="AJI217"/>
      <c r="AJJ217"/>
      <c r="AJK217"/>
      <c r="AJL217"/>
      <c r="AJM217"/>
      <c r="AJN217"/>
      <c r="AJO217"/>
      <c r="AJP217"/>
      <c r="AJQ217"/>
      <c r="AJR217"/>
      <c r="AJS217"/>
      <c r="AJT217"/>
      <c r="AJU217"/>
      <c r="AJV217"/>
      <c r="AJW217"/>
      <c r="AJX217"/>
      <c r="AJY217"/>
      <c r="AJZ217"/>
      <c r="AKA217"/>
      <c r="AKB217"/>
      <c r="AKC217"/>
      <c r="AKD217"/>
      <c r="AKE217"/>
      <c r="AKF217"/>
      <c r="AKG217"/>
      <c r="AKH217"/>
      <c r="AKI217"/>
      <c r="AKJ217"/>
      <c r="AKK217"/>
      <c r="AKL217"/>
      <c r="AKM217"/>
      <c r="AKN217"/>
      <c r="AKO217"/>
      <c r="AKP217"/>
      <c r="AKQ217"/>
      <c r="AKR217"/>
      <c r="AKS217"/>
      <c r="AKT217"/>
      <c r="AKU217"/>
      <c r="AKV217"/>
      <c r="AKW217"/>
      <c r="AKX217"/>
      <c r="AKY217"/>
      <c r="AKZ217"/>
      <c r="ALA217"/>
      <c r="ALB217"/>
      <c r="ALC217"/>
      <c r="ALD217"/>
      <c r="ALE217"/>
      <c r="ALF217"/>
      <c r="ALG217"/>
      <c r="ALH217"/>
      <c r="ALI217"/>
      <c r="ALJ217"/>
      <c r="ALK217"/>
      <c r="ALL217"/>
      <c r="ALM217"/>
      <c r="ALN217"/>
      <c r="ALO217"/>
      <c r="ALP217"/>
      <c r="ALQ217"/>
      <c r="ALR217"/>
      <c r="ALS217"/>
      <c r="ALT217"/>
      <c r="ALU217"/>
      <c r="ALV217"/>
      <c r="ALW217"/>
      <c r="ALX217"/>
      <c r="ALY217"/>
      <c r="ALZ217"/>
      <c r="AMA217"/>
      <c r="AMB217"/>
      <c r="AMC217"/>
      <c r="AMD217"/>
      <c r="AME217"/>
      <c r="AMF217"/>
      <c r="AMG217"/>
      <c r="AMH217"/>
      <c r="AMI217"/>
      <c r="AMJ217"/>
    </row>
    <row r="218" spans="1:1024" ht="21.75" customHeight="1">
      <c r="A218"/>
      <c r="B218" s="211" t="s">
        <v>90</v>
      </c>
      <c r="C218" s="211"/>
      <c r="D218" s="58"/>
      <c r="E218"/>
      <c r="F218"/>
      <c r="G218" s="64" t="s">
        <v>91</v>
      </c>
      <c r="H218" s="65"/>
      <c r="I218"/>
      <c r="J218"/>
      <c r="K218"/>
      <c r="L218"/>
      <c r="M218"/>
      <c r="N218"/>
      <c r="O218" s="213" t="s">
        <v>92</v>
      </c>
      <c r="P218" s="213"/>
      <c r="Q218" s="66">
        <f>SUBTOTAL(9,P222:P233)</f>
        <v>0</v>
      </c>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c r="AIV218"/>
      <c r="AIW218"/>
      <c r="AIX218"/>
      <c r="AIY218"/>
      <c r="AIZ218"/>
      <c r="AJA218"/>
      <c r="AJB218"/>
      <c r="AJC218"/>
      <c r="AJD218"/>
      <c r="AJE218"/>
      <c r="AJF218"/>
      <c r="AJG218"/>
      <c r="AJH218"/>
      <c r="AJI218"/>
      <c r="AJJ218"/>
      <c r="AJK218"/>
      <c r="AJL218"/>
      <c r="AJM218"/>
      <c r="AJN218"/>
      <c r="AJO218"/>
      <c r="AJP218"/>
      <c r="AJQ218"/>
      <c r="AJR218"/>
      <c r="AJS218"/>
      <c r="AJT218"/>
      <c r="AJU218"/>
      <c r="AJV218"/>
      <c r="AJW218"/>
      <c r="AJX218"/>
      <c r="AJY218"/>
      <c r="AJZ218"/>
      <c r="AKA218"/>
      <c r="AKB218"/>
      <c r="AKC218"/>
      <c r="AKD218"/>
      <c r="AKE218"/>
      <c r="AKF218"/>
      <c r="AKG218"/>
      <c r="AKH218"/>
      <c r="AKI218"/>
      <c r="AKJ218"/>
      <c r="AKK218"/>
      <c r="AKL218"/>
      <c r="AKM218"/>
      <c r="AKN218"/>
      <c r="AKO218"/>
      <c r="AKP218"/>
      <c r="AKQ218"/>
      <c r="AKR218"/>
      <c r="AKS218"/>
      <c r="AKT218"/>
      <c r="AKU218"/>
      <c r="AKV218"/>
      <c r="AKW218"/>
      <c r="AKX218"/>
      <c r="AKY218"/>
      <c r="AKZ218"/>
      <c r="ALA218"/>
      <c r="ALB218"/>
      <c r="ALC218"/>
      <c r="ALD218"/>
      <c r="ALE218"/>
      <c r="ALF218"/>
      <c r="ALG218"/>
      <c r="ALH218"/>
      <c r="ALI218"/>
      <c r="ALJ218"/>
      <c r="ALK218"/>
      <c r="ALL218"/>
      <c r="ALM218"/>
      <c r="ALN218"/>
      <c r="ALO218"/>
      <c r="ALP218"/>
      <c r="ALQ218"/>
      <c r="ALR218"/>
      <c r="ALS218"/>
      <c r="ALT218"/>
      <c r="ALU218"/>
      <c r="ALV218"/>
      <c r="ALW218"/>
      <c r="ALX218"/>
      <c r="ALY218"/>
      <c r="ALZ218"/>
      <c r="AMA218"/>
      <c r="AMB218"/>
      <c r="AMC218"/>
      <c r="AMD218"/>
      <c r="AME218"/>
      <c r="AMF218"/>
      <c r="AMG218"/>
      <c r="AMH218"/>
      <c r="AMI218"/>
      <c r="AMJ218"/>
    </row>
    <row r="219" spans="1:1024" ht="21.75" customHeight="1">
      <c r="A219"/>
      <c r="B219" s="59"/>
      <c r="C219" s="59"/>
      <c r="D219" s="67"/>
      <c r="E219"/>
      <c r="F219"/>
      <c r="G219" s="64"/>
      <c r="H219" s="64"/>
      <c r="I219" s="64"/>
      <c r="J219" s="64"/>
      <c r="K219" s="64"/>
      <c r="L219"/>
      <c r="M219"/>
      <c r="N219"/>
      <c r="O219" s="210" t="s">
        <v>93</v>
      </c>
      <c r="P219" s="210"/>
      <c r="Q219" s="68">
        <f>Q218-Q217</f>
        <v>0</v>
      </c>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c r="AIV219"/>
      <c r="AIW219"/>
      <c r="AIX219"/>
      <c r="AIY219"/>
      <c r="AIZ219"/>
      <c r="AJA219"/>
      <c r="AJB219"/>
      <c r="AJC219"/>
      <c r="AJD219"/>
      <c r="AJE219"/>
      <c r="AJF219"/>
      <c r="AJG219"/>
      <c r="AJH219"/>
      <c r="AJI219"/>
      <c r="AJJ219"/>
      <c r="AJK219"/>
      <c r="AJL219"/>
      <c r="AJM219"/>
      <c r="AJN219"/>
      <c r="AJO219"/>
      <c r="AJP219"/>
      <c r="AJQ219"/>
      <c r="AJR219"/>
      <c r="AJS219"/>
      <c r="AJT219"/>
      <c r="AJU219"/>
      <c r="AJV219"/>
      <c r="AJW219"/>
      <c r="AJX219"/>
      <c r="AJY219"/>
      <c r="AJZ219"/>
      <c r="AKA219"/>
      <c r="AKB219"/>
      <c r="AKC219"/>
      <c r="AKD219"/>
      <c r="AKE219"/>
      <c r="AKF219"/>
      <c r="AKG219"/>
      <c r="AKH219"/>
      <c r="AKI219"/>
      <c r="AKJ219"/>
      <c r="AKK219"/>
      <c r="AKL219"/>
      <c r="AKM219"/>
      <c r="AKN219"/>
      <c r="AKO219"/>
      <c r="AKP219"/>
      <c r="AKQ219"/>
      <c r="AKR219"/>
      <c r="AKS219"/>
      <c r="AKT219"/>
      <c r="AKU219"/>
      <c r="AKV219"/>
      <c r="AKW219"/>
      <c r="AKX219"/>
      <c r="AKY219"/>
      <c r="AKZ219"/>
      <c r="ALA219"/>
      <c r="ALB219"/>
      <c r="ALC219"/>
      <c r="ALD219"/>
      <c r="ALE219"/>
      <c r="ALF219"/>
      <c r="ALG219"/>
      <c r="ALH219"/>
      <c r="ALI219"/>
      <c r="ALJ219"/>
      <c r="ALK219"/>
      <c r="ALL219"/>
      <c r="ALM219"/>
      <c r="ALN219"/>
      <c r="ALO219"/>
      <c r="ALP219"/>
      <c r="ALQ219"/>
      <c r="ALR219"/>
      <c r="ALS219"/>
      <c r="ALT219"/>
      <c r="ALU219"/>
      <c r="ALV219"/>
      <c r="ALW219"/>
      <c r="ALX219"/>
      <c r="ALY219"/>
      <c r="ALZ219"/>
      <c r="AMA219"/>
      <c r="AMB219"/>
      <c r="AMC219"/>
      <c r="AMD219"/>
      <c r="AME219"/>
      <c r="AMF219"/>
      <c r="AMG219"/>
      <c r="AMH219"/>
      <c r="AMI219"/>
      <c r="AMJ219"/>
    </row>
    <row r="220" spans="1:1024" ht="8.25" customHeight="1">
      <c r="A220"/>
      <c r="B220" s="59"/>
      <c r="C220" s="59"/>
      <c r="D220" s="69"/>
      <c r="E220"/>
      <c r="F220"/>
      <c r="G220" s="64"/>
      <c r="H220" s="64"/>
      <c r="I220" s="64"/>
      <c r="J220" s="64"/>
      <c r="K220" s="64"/>
      <c r="L220"/>
      <c r="M220" s="70"/>
      <c r="N220"/>
      <c r="O220" s="71"/>
      <c r="P220" s="72"/>
      <c r="Q220" s="73"/>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c r="AIV220"/>
      <c r="AIW220"/>
      <c r="AIX220"/>
      <c r="AIY220"/>
      <c r="AIZ220"/>
      <c r="AJA220"/>
      <c r="AJB220"/>
      <c r="AJC220"/>
      <c r="AJD220"/>
      <c r="AJE220"/>
      <c r="AJF220"/>
      <c r="AJG220"/>
      <c r="AJH220"/>
      <c r="AJI220"/>
      <c r="AJJ220"/>
      <c r="AJK220"/>
      <c r="AJL220"/>
      <c r="AJM220"/>
      <c r="AJN220"/>
      <c r="AJO220"/>
      <c r="AJP220"/>
      <c r="AJQ220"/>
      <c r="AJR220"/>
      <c r="AJS220"/>
      <c r="AJT220"/>
      <c r="AJU220"/>
      <c r="AJV220"/>
      <c r="AJW220"/>
      <c r="AJX220"/>
      <c r="AJY220"/>
      <c r="AJZ220"/>
      <c r="AKA220"/>
      <c r="AKB220"/>
      <c r="AKC220"/>
      <c r="AKD220"/>
      <c r="AKE220"/>
      <c r="AKF220"/>
      <c r="AKG220"/>
      <c r="AKH220"/>
      <c r="AKI220"/>
      <c r="AKJ220"/>
      <c r="AKK220"/>
      <c r="AKL220"/>
      <c r="AKM220"/>
      <c r="AKN220"/>
      <c r="AKO220"/>
      <c r="AKP220"/>
      <c r="AKQ220"/>
      <c r="AKR220"/>
      <c r="AKS220"/>
      <c r="AKT220"/>
      <c r="AKU220"/>
      <c r="AKV220"/>
      <c r="AKW220"/>
      <c r="AKX220"/>
      <c r="AKY220"/>
      <c r="AKZ220"/>
      <c r="ALA220"/>
      <c r="ALB220"/>
      <c r="ALC220"/>
      <c r="ALD220"/>
      <c r="ALE220"/>
      <c r="ALF220"/>
      <c r="ALG220"/>
      <c r="ALH220"/>
      <c r="ALI220"/>
      <c r="ALJ220"/>
      <c r="ALK220"/>
      <c r="ALL220"/>
      <c r="ALM220"/>
      <c r="ALN220"/>
      <c r="ALO220"/>
      <c r="ALP220"/>
      <c r="ALQ220"/>
      <c r="ALR220"/>
      <c r="ALS220"/>
      <c r="ALT220"/>
      <c r="ALU220"/>
      <c r="ALV220"/>
      <c r="ALW220"/>
      <c r="ALX220"/>
      <c r="ALY220"/>
      <c r="ALZ220"/>
      <c r="AMA220"/>
      <c r="AMB220"/>
      <c r="AMC220"/>
      <c r="AMD220"/>
      <c r="AME220"/>
      <c r="AMF220"/>
      <c r="AMG220"/>
      <c r="AMH220"/>
      <c r="AMI220"/>
      <c r="AMJ220"/>
    </row>
    <row r="221" spans="1:1024" s="74" customFormat="1" ht="42" customHeight="1">
      <c r="B221" s="75" t="s">
        <v>94</v>
      </c>
      <c r="C221" s="76" t="s">
        <v>95</v>
      </c>
      <c r="D221" s="75" t="s">
        <v>56</v>
      </c>
      <c r="E221" s="76" t="s">
        <v>53</v>
      </c>
      <c r="F221" s="75" t="s">
        <v>96</v>
      </c>
      <c r="G221" s="77" t="s">
        <v>97</v>
      </c>
      <c r="H221" s="77" t="s">
        <v>98</v>
      </c>
      <c r="I221" s="77" t="s">
        <v>99</v>
      </c>
      <c r="J221" s="77" t="s">
        <v>100</v>
      </c>
      <c r="K221" s="77" t="s">
        <v>101</v>
      </c>
      <c r="L221" s="77" t="s">
        <v>102</v>
      </c>
      <c r="M221" s="76" t="s">
        <v>103</v>
      </c>
      <c r="N221" s="76" t="s">
        <v>104</v>
      </c>
      <c r="O221" s="78" t="s">
        <v>105</v>
      </c>
      <c r="P221" s="62" t="s">
        <v>106</v>
      </c>
      <c r="Q221" s="76" t="s">
        <v>89</v>
      </c>
    </row>
    <row r="222" spans="1:1024" ht="22.5" customHeight="1">
      <c r="A222"/>
      <c r="B222" s="79" t="s">
        <v>107</v>
      </c>
      <c r="C222" s="80"/>
      <c r="D222" s="80"/>
      <c r="E222" s="80"/>
      <c r="F222" s="81"/>
      <c r="G222" s="82"/>
      <c r="H222" s="82"/>
      <c r="I222" s="82"/>
      <c r="J222" s="82"/>
      <c r="K222" s="82"/>
      <c r="L222" s="82"/>
      <c r="M222" s="83">
        <f t="shared" ref="M222:M233" si="36">SUM(G222:L222)</f>
        <v>0</v>
      </c>
      <c r="N222" s="80"/>
      <c r="O222" s="84">
        <f t="shared" ref="O222:O233" si="37">ROUNDDOWN(M222*N222,0)</f>
        <v>0</v>
      </c>
      <c r="P222" s="84" t="str">
        <f>IF(O222=0,"",VLOOKUP(C222&amp;D222&amp;E222,'(資料）基準単価表'!$I:$J,2,0))</f>
        <v/>
      </c>
      <c r="Q222" s="85">
        <f t="shared" ref="Q222:Q233" si="38">MIN(O222,P222)</f>
        <v>0</v>
      </c>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c r="AIV222"/>
      <c r="AIW222"/>
      <c r="AIX222"/>
      <c r="AIY222"/>
      <c r="AIZ222"/>
      <c r="AJA222"/>
      <c r="AJB222"/>
      <c r="AJC222"/>
      <c r="AJD222"/>
      <c r="AJE222"/>
      <c r="AJF222"/>
      <c r="AJG222"/>
      <c r="AJH222"/>
      <c r="AJI222"/>
      <c r="AJJ222"/>
      <c r="AJK222"/>
      <c r="AJL222"/>
      <c r="AJM222"/>
      <c r="AJN222"/>
      <c r="AJO222"/>
      <c r="AJP222"/>
      <c r="AJQ222"/>
      <c r="AJR222"/>
      <c r="AJS222"/>
      <c r="AJT222"/>
      <c r="AJU222"/>
      <c r="AJV222"/>
      <c r="AJW222"/>
      <c r="AJX222"/>
      <c r="AJY222"/>
      <c r="AJZ222"/>
      <c r="AKA222"/>
      <c r="AKB222"/>
      <c r="AKC222"/>
      <c r="AKD222"/>
      <c r="AKE222"/>
      <c r="AKF222"/>
      <c r="AKG222"/>
      <c r="AKH222"/>
      <c r="AKI222"/>
      <c r="AKJ222"/>
      <c r="AKK222"/>
      <c r="AKL222"/>
      <c r="AKM222"/>
      <c r="AKN222"/>
      <c r="AKO222"/>
      <c r="AKP222"/>
      <c r="AKQ222"/>
      <c r="AKR222"/>
      <c r="AKS222"/>
      <c r="AKT222"/>
      <c r="AKU222"/>
      <c r="AKV222"/>
      <c r="AKW222"/>
      <c r="AKX222"/>
      <c r="AKY222"/>
      <c r="AKZ222"/>
      <c r="ALA222"/>
      <c r="ALB222"/>
      <c r="ALC222"/>
      <c r="ALD222"/>
      <c r="ALE222"/>
      <c r="ALF222"/>
      <c r="ALG222"/>
      <c r="ALH222"/>
      <c r="ALI222"/>
      <c r="ALJ222"/>
      <c r="ALK222"/>
      <c r="ALL222"/>
      <c r="ALM222"/>
      <c r="ALN222"/>
      <c r="ALO222"/>
      <c r="ALP222"/>
      <c r="ALQ222"/>
      <c r="ALR222"/>
      <c r="ALS222"/>
      <c r="ALT222"/>
      <c r="ALU222"/>
      <c r="ALV222"/>
      <c r="ALW222"/>
      <c r="ALX222"/>
      <c r="ALY222"/>
      <c r="ALZ222"/>
      <c r="AMA222"/>
      <c r="AMB222"/>
      <c r="AMC222"/>
      <c r="AMD222"/>
      <c r="AME222"/>
      <c r="AMF222"/>
      <c r="AMG222"/>
      <c r="AMH222"/>
      <c r="AMI222"/>
      <c r="AMJ222"/>
    </row>
    <row r="223" spans="1:1024" ht="22.5" customHeight="1">
      <c r="A223"/>
      <c r="B223" s="79" t="s">
        <v>108</v>
      </c>
      <c r="C223" s="80"/>
      <c r="D223" s="80"/>
      <c r="E223" s="80"/>
      <c r="F223" s="81"/>
      <c r="G223" s="82"/>
      <c r="H223" s="82"/>
      <c r="I223" s="82"/>
      <c r="J223" s="82"/>
      <c r="K223" s="82"/>
      <c r="L223" s="82"/>
      <c r="M223" s="83">
        <f t="shared" si="36"/>
        <v>0</v>
      </c>
      <c r="N223" s="80"/>
      <c r="O223" s="84">
        <f t="shared" si="37"/>
        <v>0</v>
      </c>
      <c r="P223" s="84" t="str">
        <f>IF(O223=0,"",VLOOKUP(C223&amp;D223&amp;E223,'(資料）基準単価表'!$I:$J,2,0))</f>
        <v/>
      </c>
      <c r="Q223" s="85">
        <f t="shared" si="38"/>
        <v>0</v>
      </c>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c r="AIV223"/>
      <c r="AIW223"/>
      <c r="AIX223"/>
      <c r="AIY223"/>
      <c r="AIZ223"/>
      <c r="AJA223"/>
      <c r="AJB223"/>
      <c r="AJC223"/>
      <c r="AJD223"/>
      <c r="AJE223"/>
      <c r="AJF223"/>
      <c r="AJG223"/>
      <c r="AJH223"/>
      <c r="AJI223"/>
      <c r="AJJ223"/>
      <c r="AJK223"/>
      <c r="AJL223"/>
      <c r="AJM223"/>
      <c r="AJN223"/>
      <c r="AJO223"/>
      <c r="AJP223"/>
      <c r="AJQ223"/>
      <c r="AJR223"/>
      <c r="AJS223"/>
      <c r="AJT223"/>
      <c r="AJU223"/>
      <c r="AJV223"/>
      <c r="AJW223"/>
      <c r="AJX223"/>
      <c r="AJY223"/>
      <c r="AJZ223"/>
      <c r="AKA223"/>
      <c r="AKB223"/>
      <c r="AKC223"/>
      <c r="AKD223"/>
      <c r="AKE223"/>
      <c r="AKF223"/>
      <c r="AKG223"/>
      <c r="AKH223"/>
      <c r="AKI223"/>
      <c r="AKJ223"/>
      <c r="AKK223"/>
      <c r="AKL223"/>
      <c r="AKM223"/>
      <c r="AKN223"/>
      <c r="AKO223"/>
      <c r="AKP223"/>
      <c r="AKQ223"/>
      <c r="AKR223"/>
      <c r="AKS223"/>
      <c r="AKT223"/>
      <c r="AKU223"/>
      <c r="AKV223"/>
      <c r="AKW223"/>
      <c r="AKX223"/>
      <c r="AKY223"/>
      <c r="AKZ223"/>
      <c r="ALA223"/>
      <c r="ALB223"/>
      <c r="ALC223"/>
      <c r="ALD223"/>
      <c r="ALE223"/>
      <c r="ALF223"/>
      <c r="ALG223"/>
      <c r="ALH223"/>
      <c r="ALI223"/>
      <c r="ALJ223"/>
      <c r="ALK223"/>
      <c r="ALL223"/>
      <c r="ALM223"/>
      <c r="ALN223"/>
      <c r="ALO223"/>
      <c r="ALP223"/>
      <c r="ALQ223"/>
      <c r="ALR223"/>
      <c r="ALS223"/>
      <c r="ALT223"/>
      <c r="ALU223"/>
      <c r="ALV223"/>
      <c r="ALW223"/>
      <c r="ALX223"/>
      <c r="ALY223"/>
      <c r="ALZ223"/>
      <c r="AMA223"/>
      <c r="AMB223"/>
      <c r="AMC223"/>
      <c r="AMD223"/>
      <c r="AME223"/>
      <c r="AMF223"/>
      <c r="AMG223"/>
      <c r="AMH223"/>
      <c r="AMI223"/>
      <c r="AMJ223"/>
    </row>
    <row r="224" spans="1:1024" ht="22.5" customHeight="1">
      <c r="A224"/>
      <c r="B224" s="79" t="s">
        <v>109</v>
      </c>
      <c r="C224" s="80"/>
      <c r="D224" s="80"/>
      <c r="E224" s="80"/>
      <c r="F224" s="81"/>
      <c r="G224" s="82"/>
      <c r="H224" s="82"/>
      <c r="I224" s="82"/>
      <c r="J224" s="82"/>
      <c r="K224" s="82"/>
      <c r="L224" s="82"/>
      <c r="M224" s="83">
        <f t="shared" si="36"/>
        <v>0</v>
      </c>
      <c r="N224" s="80"/>
      <c r="O224" s="84">
        <f t="shared" si="37"/>
        <v>0</v>
      </c>
      <c r="P224" s="84" t="str">
        <f>IF(O224=0,"",VLOOKUP(C224&amp;D224&amp;E224,'(資料）基準単価表'!$I:$J,2,0))</f>
        <v/>
      </c>
      <c r="Q224" s="85">
        <f t="shared" si="38"/>
        <v>0</v>
      </c>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c r="AIV224"/>
      <c r="AIW224"/>
      <c r="AIX224"/>
      <c r="AIY224"/>
      <c r="AIZ224"/>
      <c r="AJA224"/>
      <c r="AJB224"/>
      <c r="AJC224"/>
      <c r="AJD224"/>
      <c r="AJE224"/>
      <c r="AJF224"/>
      <c r="AJG224"/>
      <c r="AJH224"/>
      <c r="AJI224"/>
      <c r="AJJ224"/>
      <c r="AJK224"/>
      <c r="AJL224"/>
      <c r="AJM224"/>
      <c r="AJN224"/>
      <c r="AJO224"/>
      <c r="AJP224"/>
      <c r="AJQ224"/>
      <c r="AJR224"/>
      <c r="AJS224"/>
      <c r="AJT224"/>
      <c r="AJU224"/>
      <c r="AJV224"/>
      <c r="AJW224"/>
      <c r="AJX224"/>
      <c r="AJY224"/>
      <c r="AJZ224"/>
      <c r="AKA224"/>
      <c r="AKB224"/>
      <c r="AKC224"/>
      <c r="AKD224"/>
      <c r="AKE224"/>
      <c r="AKF224"/>
      <c r="AKG224"/>
      <c r="AKH224"/>
      <c r="AKI224"/>
      <c r="AKJ224"/>
      <c r="AKK224"/>
      <c r="AKL224"/>
      <c r="AKM224"/>
      <c r="AKN224"/>
      <c r="AKO224"/>
      <c r="AKP224"/>
      <c r="AKQ224"/>
      <c r="AKR224"/>
      <c r="AKS224"/>
      <c r="AKT224"/>
      <c r="AKU224"/>
      <c r="AKV224"/>
      <c r="AKW224"/>
      <c r="AKX224"/>
      <c r="AKY224"/>
      <c r="AKZ224"/>
      <c r="ALA224"/>
      <c r="ALB224"/>
      <c r="ALC224"/>
      <c r="ALD224"/>
      <c r="ALE224"/>
      <c r="ALF224"/>
      <c r="ALG224"/>
      <c r="ALH224"/>
      <c r="ALI224"/>
      <c r="ALJ224"/>
      <c r="ALK224"/>
      <c r="ALL224"/>
      <c r="ALM224"/>
      <c r="ALN224"/>
      <c r="ALO224"/>
      <c r="ALP224"/>
      <c r="ALQ224"/>
      <c r="ALR224"/>
      <c r="ALS224"/>
      <c r="ALT224"/>
      <c r="ALU224"/>
      <c r="ALV224"/>
      <c r="ALW224"/>
      <c r="ALX224"/>
      <c r="ALY224"/>
      <c r="ALZ224"/>
      <c r="AMA224"/>
      <c r="AMB224"/>
      <c r="AMC224"/>
      <c r="AMD224"/>
      <c r="AME224"/>
      <c r="AMF224"/>
      <c r="AMG224"/>
      <c r="AMH224"/>
      <c r="AMI224"/>
      <c r="AMJ224"/>
    </row>
    <row r="225" spans="1:1024" ht="22.5" customHeight="1">
      <c r="A225"/>
      <c r="B225" s="79" t="s">
        <v>110</v>
      </c>
      <c r="C225" s="80"/>
      <c r="D225" s="80"/>
      <c r="E225" s="80"/>
      <c r="F225" s="81"/>
      <c r="G225" s="82"/>
      <c r="H225" s="82"/>
      <c r="I225" s="82"/>
      <c r="J225" s="82"/>
      <c r="K225" s="82"/>
      <c r="L225" s="82"/>
      <c r="M225" s="83">
        <f t="shared" si="36"/>
        <v>0</v>
      </c>
      <c r="N225" s="80"/>
      <c r="O225" s="84">
        <f t="shared" si="37"/>
        <v>0</v>
      </c>
      <c r="P225" s="84" t="str">
        <f>IF(O225=0,"",VLOOKUP(C225&amp;D225&amp;E225,'(資料）基準単価表'!$I:$J,2,0))</f>
        <v/>
      </c>
      <c r="Q225" s="85">
        <f t="shared" si="38"/>
        <v>0</v>
      </c>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c r="AIV225"/>
      <c r="AIW225"/>
      <c r="AIX225"/>
      <c r="AIY225"/>
      <c r="AIZ225"/>
      <c r="AJA225"/>
      <c r="AJB225"/>
      <c r="AJC225"/>
      <c r="AJD225"/>
      <c r="AJE225"/>
      <c r="AJF225"/>
      <c r="AJG225"/>
      <c r="AJH225"/>
      <c r="AJI225"/>
      <c r="AJJ225"/>
      <c r="AJK225"/>
      <c r="AJL225"/>
      <c r="AJM225"/>
      <c r="AJN225"/>
      <c r="AJO225"/>
      <c r="AJP225"/>
      <c r="AJQ225"/>
      <c r="AJR225"/>
      <c r="AJS225"/>
      <c r="AJT225"/>
      <c r="AJU225"/>
      <c r="AJV225"/>
      <c r="AJW225"/>
      <c r="AJX225"/>
      <c r="AJY225"/>
      <c r="AJZ225"/>
      <c r="AKA225"/>
      <c r="AKB225"/>
      <c r="AKC225"/>
      <c r="AKD225"/>
      <c r="AKE225"/>
      <c r="AKF225"/>
      <c r="AKG225"/>
      <c r="AKH225"/>
      <c r="AKI225"/>
      <c r="AKJ225"/>
      <c r="AKK225"/>
      <c r="AKL225"/>
      <c r="AKM225"/>
      <c r="AKN225"/>
      <c r="AKO225"/>
      <c r="AKP225"/>
      <c r="AKQ225"/>
      <c r="AKR225"/>
      <c r="AKS225"/>
      <c r="AKT225"/>
      <c r="AKU225"/>
      <c r="AKV225"/>
      <c r="AKW225"/>
      <c r="AKX225"/>
      <c r="AKY225"/>
      <c r="AKZ225"/>
      <c r="ALA225"/>
      <c r="ALB225"/>
      <c r="ALC225"/>
      <c r="ALD225"/>
      <c r="ALE225"/>
      <c r="ALF225"/>
      <c r="ALG225"/>
      <c r="ALH225"/>
      <c r="ALI225"/>
      <c r="ALJ225"/>
      <c r="ALK225"/>
      <c r="ALL225"/>
      <c r="ALM225"/>
      <c r="ALN225"/>
      <c r="ALO225"/>
      <c r="ALP225"/>
      <c r="ALQ225"/>
      <c r="ALR225"/>
      <c r="ALS225"/>
      <c r="ALT225"/>
      <c r="ALU225"/>
      <c r="ALV225"/>
      <c r="ALW225"/>
      <c r="ALX225"/>
      <c r="ALY225"/>
      <c r="ALZ225"/>
      <c r="AMA225"/>
      <c r="AMB225"/>
      <c r="AMC225"/>
      <c r="AMD225"/>
      <c r="AME225"/>
      <c r="AMF225"/>
      <c r="AMG225"/>
      <c r="AMH225"/>
      <c r="AMI225"/>
      <c r="AMJ225"/>
    </row>
    <row r="226" spans="1:1024" ht="22.5" customHeight="1">
      <c r="A226"/>
      <c r="B226" s="79" t="s">
        <v>111</v>
      </c>
      <c r="C226" s="80"/>
      <c r="D226" s="80"/>
      <c r="E226" s="80"/>
      <c r="F226" s="81"/>
      <c r="G226" s="82"/>
      <c r="H226" s="82"/>
      <c r="I226" s="82"/>
      <c r="J226" s="82"/>
      <c r="K226" s="82"/>
      <c r="L226" s="82"/>
      <c r="M226" s="83">
        <f t="shared" si="36"/>
        <v>0</v>
      </c>
      <c r="N226" s="80"/>
      <c r="O226" s="84">
        <f t="shared" si="37"/>
        <v>0</v>
      </c>
      <c r="P226" s="84" t="str">
        <f>IF(O226=0,"",VLOOKUP(C226&amp;D226&amp;E226,'(資料）基準単価表'!$I:$J,2,0))</f>
        <v/>
      </c>
      <c r="Q226" s="85">
        <f t="shared" si="38"/>
        <v>0</v>
      </c>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c r="AIV226"/>
      <c r="AIW226"/>
      <c r="AIX226"/>
      <c r="AIY226"/>
      <c r="AIZ226"/>
      <c r="AJA226"/>
      <c r="AJB226"/>
      <c r="AJC226"/>
      <c r="AJD226"/>
      <c r="AJE226"/>
      <c r="AJF226"/>
      <c r="AJG226"/>
      <c r="AJH226"/>
      <c r="AJI226"/>
      <c r="AJJ226"/>
      <c r="AJK226"/>
      <c r="AJL226"/>
      <c r="AJM226"/>
      <c r="AJN226"/>
      <c r="AJO226"/>
      <c r="AJP226"/>
      <c r="AJQ226"/>
      <c r="AJR226"/>
      <c r="AJS226"/>
      <c r="AJT226"/>
      <c r="AJU226"/>
      <c r="AJV226"/>
      <c r="AJW226"/>
      <c r="AJX226"/>
      <c r="AJY226"/>
      <c r="AJZ226"/>
      <c r="AKA226"/>
      <c r="AKB226"/>
      <c r="AKC226"/>
      <c r="AKD226"/>
      <c r="AKE226"/>
      <c r="AKF226"/>
      <c r="AKG226"/>
      <c r="AKH226"/>
      <c r="AKI226"/>
      <c r="AKJ226"/>
      <c r="AKK226"/>
      <c r="AKL226"/>
      <c r="AKM226"/>
      <c r="AKN226"/>
      <c r="AKO226"/>
      <c r="AKP226"/>
      <c r="AKQ226"/>
      <c r="AKR226"/>
      <c r="AKS226"/>
      <c r="AKT226"/>
      <c r="AKU226"/>
      <c r="AKV226"/>
      <c r="AKW226"/>
      <c r="AKX226"/>
      <c r="AKY226"/>
      <c r="AKZ226"/>
      <c r="ALA226"/>
      <c r="ALB226"/>
      <c r="ALC226"/>
      <c r="ALD226"/>
      <c r="ALE226"/>
      <c r="ALF226"/>
      <c r="ALG226"/>
      <c r="ALH226"/>
      <c r="ALI226"/>
      <c r="ALJ226"/>
      <c r="ALK226"/>
      <c r="ALL226"/>
      <c r="ALM226"/>
      <c r="ALN226"/>
      <c r="ALO226"/>
      <c r="ALP226"/>
      <c r="ALQ226"/>
      <c r="ALR226"/>
      <c r="ALS226"/>
      <c r="ALT226"/>
      <c r="ALU226"/>
      <c r="ALV226"/>
      <c r="ALW226"/>
      <c r="ALX226"/>
      <c r="ALY226"/>
      <c r="ALZ226"/>
      <c r="AMA226"/>
      <c r="AMB226"/>
      <c r="AMC226"/>
      <c r="AMD226"/>
      <c r="AME226"/>
      <c r="AMF226"/>
      <c r="AMG226"/>
      <c r="AMH226"/>
      <c r="AMI226"/>
      <c r="AMJ226"/>
    </row>
    <row r="227" spans="1:1024" ht="22.5" customHeight="1">
      <c r="A227"/>
      <c r="B227" s="79" t="s">
        <v>112</v>
      </c>
      <c r="C227" s="80"/>
      <c r="D227" s="80"/>
      <c r="E227" s="80"/>
      <c r="F227" s="81"/>
      <c r="G227" s="82"/>
      <c r="H227" s="82"/>
      <c r="I227" s="82"/>
      <c r="J227" s="82"/>
      <c r="K227" s="82"/>
      <c r="L227" s="82"/>
      <c r="M227" s="83">
        <f t="shared" si="36"/>
        <v>0</v>
      </c>
      <c r="N227" s="80"/>
      <c r="O227" s="84">
        <f t="shared" si="37"/>
        <v>0</v>
      </c>
      <c r="P227" s="84" t="str">
        <f>IF(O227=0,"",VLOOKUP(C227&amp;D227&amp;E227,'(資料）基準単価表'!$I:$J,2,0))</f>
        <v/>
      </c>
      <c r="Q227" s="85">
        <f t="shared" si="38"/>
        <v>0</v>
      </c>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c r="AIV227"/>
      <c r="AIW227"/>
      <c r="AIX227"/>
      <c r="AIY227"/>
      <c r="AIZ227"/>
      <c r="AJA227"/>
      <c r="AJB227"/>
      <c r="AJC227"/>
      <c r="AJD227"/>
      <c r="AJE227"/>
      <c r="AJF227"/>
      <c r="AJG227"/>
      <c r="AJH227"/>
      <c r="AJI227"/>
      <c r="AJJ227"/>
      <c r="AJK227"/>
      <c r="AJL227"/>
      <c r="AJM227"/>
      <c r="AJN227"/>
      <c r="AJO227"/>
      <c r="AJP227"/>
      <c r="AJQ227"/>
      <c r="AJR227"/>
      <c r="AJS227"/>
      <c r="AJT227"/>
      <c r="AJU227"/>
      <c r="AJV227"/>
      <c r="AJW227"/>
      <c r="AJX227"/>
      <c r="AJY227"/>
      <c r="AJZ227"/>
      <c r="AKA227"/>
      <c r="AKB227"/>
      <c r="AKC227"/>
      <c r="AKD227"/>
      <c r="AKE227"/>
      <c r="AKF227"/>
      <c r="AKG227"/>
      <c r="AKH227"/>
      <c r="AKI227"/>
      <c r="AKJ227"/>
      <c r="AKK227"/>
      <c r="AKL227"/>
      <c r="AKM227"/>
      <c r="AKN227"/>
      <c r="AKO227"/>
      <c r="AKP227"/>
      <c r="AKQ227"/>
      <c r="AKR227"/>
      <c r="AKS227"/>
      <c r="AKT227"/>
      <c r="AKU227"/>
      <c r="AKV227"/>
      <c r="AKW227"/>
      <c r="AKX227"/>
      <c r="AKY227"/>
      <c r="AKZ227"/>
      <c r="ALA227"/>
      <c r="ALB227"/>
      <c r="ALC227"/>
      <c r="ALD227"/>
      <c r="ALE227"/>
      <c r="ALF227"/>
      <c r="ALG227"/>
      <c r="ALH227"/>
      <c r="ALI227"/>
      <c r="ALJ227"/>
      <c r="ALK227"/>
      <c r="ALL227"/>
      <c r="ALM227"/>
      <c r="ALN227"/>
      <c r="ALO227"/>
      <c r="ALP227"/>
      <c r="ALQ227"/>
      <c r="ALR227"/>
      <c r="ALS227"/>
      <c r="ALT227"/>
      <c r="ALU227"/>
      <c r="ALV227"/>
      <c r="ALW227"/>
      <c r="ALX227"/>
      <c r="ALY227"/>
      <c r="ALZ227"/>
      <c r="AMA227"/>
      <c r="AMB227"/>
      <c r="AMC227"/>
      <c r="AMD227"/>
      <c r="AME227"/>
      <c r="AMF227"/>
      <c r="AMG227"/>
      <c r="AMH227"/>
      <c r="AMI227"/>
      <c r="AMJ227"/>
    </row>
    <row r="228" spans="1:1024" ht="22.5" customHeight="1">
      <c r="A228"/>
      <c r="B228" s="79" t="s">
        <v>113</v>
      </c>
      <c r="C228" s="80"/>
      <c r="D228" s="80"/>
      <c r="E228" s="80"/>
      <c r="F228" s="81"/>
      <c r="G228" s="82"/>
      <c r="H228" s="82"/>
      <c r="I228" s="82"/>
      <c r="J228" s="82"/>
      <c r="K228" s="82"/>
      <c r="L228" s="82"/>
      <c r="M228" s="83">
        <f t="shared" si="36"/>
        <v>0</v>
      </c>
      <c r="N228" s="80"/>
      <c r="O228" s="84">
        <f t="shared" si="37"/>
        <v>0</v>
      </c>
      <c r="P228" s="84" t="str">
        <f>IF(O228=0,"",VLOOKUP(C228&amp;D228&amp;E228,'(資料）基準単価表'!$I:$J,2,0))</f>
        <v/>
      </c>
      <c r="Q228" s="85">
        <f t="shared" si="38"/>
        <v>0</v>
      </c>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c r="AIV228"/>
      <c r="AIW228"/>
      <c r="AIX228"/>
      <c r="AIY228"/>
      <c r="AIZ228"/>
      <c r="AJA228"/>
      <c r="AJB228"/>
      <c r="AJC228"/>
      <c r="AJD228"/>
      <c r="AJE228"/>
      <c r="AJF228"/>
      <c r="AJG228"/>
      <c r="AJH228"/>
      <c r="AJI228"/>
      <c r="AJJ228"/>
      <c r="AJK228"/>
      <c r="AJL228"/>
      <c r="AJM228"/>
      <c r="AJN228"/>
      <c r="AJO228"/>
      <c r="AJP228"/>
      <c r="AJQ228"/>
      <c r="AJR228"/>
      <c r="AJS228"/>
      <c r="AJT228"/>
      <c r="AJU228"/>
      <c r="AJV228"/>
      <c r="AJW228"/>
      <c r="AJX228"/>
      <c r="AJY228"/>
      <c r="AJZ228"/>
      <c r="AKA228"/>
      <c r="AKB228"/>
      <c r="AKC228"/>
      <c r="AKD228"/>
      <c r="AKE228"/>
      <c r="AKF228"/>
      <c r="AKG228"/>
      <c r="AKH228"/>
      <c r="AKI228"/>
      <c r="AKJ228"/>
      <c r="AKK228"/>
      <c r="AKL228"/>
      <c r="AKM228"/>
      <c r="AKN228"/>
      <c r="AKO228"/>
      <c r="AKP228"/>
      <c r="AKQ228"/>
      <c r="AKR228"/>
      <c r="AKS228"/>
      <c r="AKT228"/>
      <c r="AKU228"/>
      <c r="AKV228"/>
      <c r="AKW228"/>
      <c r="AKX228"/>
      <c r="AKY228"/>
      <c r="AKZ228"/>
      <c r="ALA228"/>
      <c r="ALB228"/>
      <c r="ALC228"/>
      <c r="ALD228"/>
      <c r="ALE228"/>
      <c r="ALF228"/>
      <c r="ALG228"/>
      <c r="ALH228"/>
      <c r="ALI228"/>
      <c r="ALJ228"/>
      <c r="ALK228"/>
      <c r="ALL228"/>
      <c r="ALM228"/>
      <c r="ALN228"/>
      <c r="ALO228"/>
      <c r="ALP228"/>
      <c r="ALQ228"/>
      <c r="ALR228"/>
      <c r="ALS228"/>
      <c r="ALT228"/>
      <c r="ALU228"/>
      <c r="ALV228"/>
      <c r="ALW228"/>
      <c r="ALX228"/>
      <c r="ALY228"/>
      <c r="ALZ228"/>
      <c r="AMA228"/>
      <c r="AMB228"/>
      <c r="AMC228"/>
      <c r="AMD228"/>
      <c r="AME228"/>
      <c r="AMF228"/>
      <c r="AMG228"/>
      <c r="AMH228"/>
      <c r="AMI228"/>
      <c r="AMJ228"/>
    </row>
    <row r="229" spans="1:1024" ht="22.5" customHeight="1">
      <c r="A229"/>
      <c r="B229" s="79" t="s">
        <v>114</v>
      </c>
      <c r="C229" s="80"/>
      <c r="D229" s="80"/>
      <c r="E229" s="80"/>
      <c r="F229" s="81"/>
      <c r="G229" s="82"/>
      <c r="H229" s="82"/>
      <c r="I229" s="82"/>
      <c r="J229" s="82"/>
      <c r="K229" s="82"/>
      <c r="L229" s="82"/>
      <c r="M229" s="83">
        <f t="shared" si="36"/>
        <v>0</v>
      </c>
      <c r="N229" s="80"/>
      <c r="O229" s="84">
        <f t="shared" si="37"/>
        <v>0</v>
      </c>
      <c r="P229" s="84" t="str">
        <f>IF(O229=0,"",VLOOKUP(C229&amp;D229&amp;E229,'(資料）基準単価表'!$I:$J,2,0))</f>
        <v/>
      </c>
      <c r="Q229" s="85">
        <f t="shared" si="38"/>
        <v>0</v>
      </c>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c r="AFP229"/>
      <c r="AFQ229"/>
      <c r="AFR229"/>
      <c r="AFS229"/>
      <c r="AFT229"/>
      <c r="AFU229"/>
      <c r="AFV229"/>
      <c r="AFW229"/>
      <c r="AFX229"/>
      <c r="AFY229"/>
      <c r="AFZ229"/>
      <c r="AGA229"/>
      <c r="AGB229"/>
      <c r="AGC229"/>
      <c r="AGD229"/>
      <c r="AGE229"/>
      <c r="AGF229"/>
      <c r="AGG229"/>
      <c r="AGH229"/>
      <c r="AGI229"/>
      <c r="AGJ229"/>
      <c r="AGK229"/>
      <c r="AGL229"/>
      <c r="AGM229"/>
      <c r="AGN229"/>
      <c r="AGO229"/>
      <c r="AGP229"/>
      <c r="AGQ229"/>
      <c r="AGR229"/>
      <c r="AGS229"/>
      <c r="AGT229"/>
      <c r="AGU229"/>
      <c r="AGV229"/>
      <c r="AGW229"/>
      <c r="AGX229"/>
      <c r="AGY229"/>
      <c r="AGZ229"/>
      <c r="AHA229"/>
      <c r="AHB229"/>
      <c r="AHC229"/>
      <c r="AHD229"/>
      <c r="AHE229"/>
      <c r="AHF229"/>
      <c r="AHG229"/>
      <c r="AHH229"/>
      <c r="AHI229"/>
      <c r="AHJ229"/>
      <c r="AHK229"/>
      <c r="AHL229"/>
      <c r="AHM229"/>
      <c r="AHN229"/>
      <c r="AHO229"/>
      <c r="AHP229"/>
      <c r="AHQ229"/>
      <c r="AHR229"/>
      <c r="AHS229"/>
      <c r="AHT229"/>
      <c r="AHU229"/>
      <c r="AHV229"/>
      <c r="AHW229"/>
      <c r="AHX229"/>
      <c r="AHY229"/>
      <c r="AHZ229"/>
      <c r="AIA229"/>
      <c r="AIB229"/>
      <c r="AIC229"/>
      <c r="AID229"/>
      <c r="AIE229"/>
      <c r="AIF229"/>
      <c r="AIG229"/>
      <c r="AIH229"/>
      <c r="AII229"/>
      <c r="AIJ229"/>
      <c r="AIK229"/>
      <c r="AIL229"/>
      <c r="AIM229"/>
      <c r="AIN229"/>
      <c r="AIO229"/>
      <c r="AIP229"/>
      <c r="AIQ229"/>
      <c r="AIR229"/>
      <c r="AIS229"/>
      <c r="AIT229"/>
      <c r="AIU229"/>
      <c r="AIV229"/>
      <c r="AIW229"/>
      <c r="AIX229"/>
      <c r="AIY229"/>
      <c r="AIZ229"/>
      <c r="AJA229"/>
      <c r="AJB229"/>
      <c r="AJC229"/>
      <c r="AJD229"/>
      <c r="AJE229"/>
      <c r="AJF229"/>
      <c r="AJG229"/>
      <c r="AJH229"/>
      <c r="AJI229"/>
      <c r="AJJ229"/>
      <c r="AJK229"/>
      <c r="AJL229"/>
      <c r="AJM229"/>
      <c r="AJN229"/>
      <c r="AJO229"/>
      <c r="AJP229"/>
      <c r="AJQ229"/>
      <c r="AJR229"/>
      <c r="AJS229"/>
      <c r="AJT229"/>
      <c r="AJU229"/>
      <c r="AJV229"/>
      <c r="AJW229"/>
      <c r="AJX229"/>
      <c r="AJY229"/>
      <c r="AJZ229"/>
      <c r="AKA229"/>
      <c r="AKB229"/>
      <c r="AKC229"/>
      <c r="AKD229"/>
      <c r="AKE229"/>
      <c r="AKF229"/>
      <c r="AKG229"/>
      <c r="AKH229"/>
      <c r="AKI229"/>
      <c r="AKJ229"/>
      <c r="AKK229"/>
      <c r="AKL229"/>
      <c r="AKM229"/>
      <c r="AKN229"/>
      <c r="AKO229"/>
      <c r="AKP229"/>
      <c r="AKQ229"/>
      <c r="AKR229"/>
      <c r="AKS229"/>
      <c r="AKT229"/>
      <c r="AKU229"/>
      <c r="AKV229"/>
      <c r="AKW229"/>
      <c r="AKX229"/>
      <c r="AKY229"/>
      <c r="AKZ229"/>
      <c r="ALA229"/>
      <c r="ALB229"/>
      <c r="ALC229"/>
      <c r="ALD229"/>
      <c r="ALE229"/>
      <c r="ALF229"/>
      <c r="ALG229"/>
      <c r="ALH229"/>
      <c r="ALI229"/>
      <c r="ALJ229"/>
      <c r="ALK229"/>
      <c r="ALL229"/>
      <c r="ALM229"/>
      <c r="ALN229"/>
      <c r="ALO229"/>
      <c r="ALP229"/>
      <c r="ALQ229"/>
      <c r="ALR229"/>
      <c r="ALS229"/>
      <c r="ALT229"/>
      <c r="ALU229"/>
      <c r="ALV229"/>
      <c r="ALW229"/>
      <c r="ALX229"/>
      <c r="ALY229"/>
      <c r="ALZ229"/>
      <c r="AMA229"/>
      <c r="AMB229"/>
      <c r="AMC229"/>
      <c r="AMD229"/>
      <c r="AME229"/>
      <c r="AMF229"/>
      <c r="AMG229"/>
      <c r="AMH229"/>
      <c r="AMI229"/>
      <c r="AMJ229"/>
    </row>
    <row r="230" spans="1:1024" ht="22.5" customHeight="1">
      <c r="A230"/>
      <c r="B230" s="79" t="s">
        <v>115</v>
      </c>
      <c r="C230" s="80"/>
      <c r="D230" s="80"/>
      <c r="E230" s="80"/>
      <c r="F230" s="81"/>
      <c r="G230" s="82"/>
      <c r="H230" s="82"/>
      <c r="I230" s="82"/>
      <c r="J230" s="82"/>
      <c r="K230" s="82"/>
      <c r="L230" s="82"/>
      <c r="M230" s="83">
        <f t="shared" si="36"/>
        <v>0</v>
      </c>
      <c r="N230" s="80"/>
      <c r="O230" s="84">
        <f t="shared" si="37"/>
        <v>0</v>
      </c>
      <c r="P230" s="84" t="str">
        <f>IF(O230=0,"",VLOOKUP(C230&amp;D230&amp;E230,'(資料）基準単価表'!$I:$J,2,0))</f>
        <v/>
      </c>
      <c r="Q230" s="85">
        <f t="shared" si="38"/>
        <v>0</v>
      </c>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c r="AFP230"/>
      <c r="AFQ230"/>
      <c r="AFR230"/>
      <c r="AFS230"/>
      <c r="AFT230"/>
      <c r="AFU230"/>
      <c r="AFV230"/>
      <c r="AFW230"/>
      <c r="AFX230"/>
      <c r="AFY230"/>
      <c r="AFZ230"/>
      <c r="AGA230"/>
      <c r="AGB230"/>
      <c r="AGC230"/>
      <c r="AGD230"/>
      <c r="AGE230"/>
      <c r="AGF230"/>
      <c r="AGG230"/>
      <c r="AGH230"/>
      <c r="AGI230"/>
      <c r="AGJ230"/>
      <c r="AGK230"/>
      <c r="AGL230"/>
      <c r="AGM230"/>
      <c r="AGN230"/>
      <c r="AGO230"/>
      <c r="AGP230"/>
      <c r="AGQ230"/>
      <c r="AGR230"/>
      <c r="AGS230"/>
      <c r="AGT230"/>
      <c r="AGU230"/>
      <c r="AGV230"/>
      <c r="AGW230"/>
      <c r="AGX230"/>
      <c r="AGY230"/>
      <c r="AGZ230"/>
      <c r="AHA230"/>
      <c r="AHB230"/>
      <c r="AHC230"/>
      <c r="AHD230"/>
      <c r="AHE230"/>
      <c r="AHF230"/>
      <c r="AHG230"/>
      <c r="AHH230"/>
      <c r="AHI230"/>
      <c r="AHJ230"/>
      <c r="AHK230"/>
      <c r="AHL230"/>
      <c r="AHM230"/>
      <c r="AHN230"/>
      <c r="AHO230"/>
      <c r="AHP230"/>
      <c r="AHQ230"/>
      <c r="AHR230"/>
      <c r="AHS230"/>
      <c r="AHT230"/>
      <c r="AHU230"/>
      <c r="AHV230"/>
      <c r="AHW230"/>
      <c r="AHX230"/>
      <c r="AHY230"/>
      <c r="AHZ230"/>
      <c r="AIA230"/>
      <c r="AIB230"/>
      <c r="AIC230"/>
      <c r="AID230"/>
      <c r="AIE230"/>
      <c r="AIF230"/>
      <c r="AIG230"/>
      <c r="AIH230"/>
      <c r="AII230"/>
      <c r="AIJ230"/>
      <c r="AIK230"/>
      <c r="AIL230"/>
      <c r="AIM230"/>
      <c r="AIN230"/>
      <c r="AIO230"/>
      <c r="AIP230"/>
      <c r="AIQ230"/>
      <c r="AIR230"/>
      <c r="AIS230"/>
      <c r="AIT230"/>
      <c r="AIU230"/>
      <c r="AIV230"/>
      <c r="AIW230"/>
      <c r="AIX230"/>
      <c r="AIY230"/>
      <c r="AIZ230"/>
      <c r="AJA230"/>
      <c r="AJB230"/>
      <c r="AJC230"/>
      <c r="AJD230"/>
      <c r="AJE230"/>
      <c r="AJF230"/>
      <c r="AJG230"/>
      <c r="AJH230"/>
      <c r="AJI230"/>
      <c r="AJJ230"/>
      <c r="AJK230"/>
      <c r="AJL230"/>
      <c r="AJM230"/>
      <c r="AJN230"/>
      <c r="AJO230"/>
      <c r="AJP230"/>
      <c r="AJQ230"/>
      <c r="AJR230"/>
      <c r="AJS230"/>
      <c r="AJT230"/>
      <c r="AJU230"/>
      <c r="AJV230"/>
      <c r="AJW230"/>
      <c r="AJX230"/>
      <c r="AJY230"/>
      <c r="AJZ230"/>
      <c r="AKA230"/>
      <c r="AKB230"/>
      <c r="AKC230"/>
      <c r="AKD230"/>
      <c r="AKE230"/>
      <c r="AKF230"/>
      <c r="AKG230"/>
      <c r="AKH230"/>
      <c r="AKI230"/>
      <c r="AKJ230"/>
      <c r="AKK230"/>
      <c r="AKL230"/>
      <c r="AKM230"/>
      <c r="AKN230"/>
      <c r="AKO230"/>
      <c r="AKP230"/>
      <c r="AKQ230"/>
      <c r="AKR230"/>
      <c r="AKS230"/>
      <c r="AKT230"/>
      <c r="AKU230"/>
      <c r="AKV230"/>
      <c r="AKW230"/>
      <c r="AKX230"/>
      <c r="AKY230"/>
      <c r="AKZ230"/>
      <c r="ALA230"/>
      <c r="ALB230"/>
      <c r="ALC230"/>
      <c r="ALD230"/>
      <c r="ALE230"/>
      <c r="ALF230"/>
      <c r="ALG230"/>
      <c r="ALH230"/>
      <c r="ALI230"/>
      <c r="ALJ230"/>
      <c r="ALK230"/>
      <c r="ALL230"/>
      <c r="ALM230"/>
      <c r="ALN230"/>
      <c r="ALO230"/>
      <c r="ALP230"/>
      <c r="ALQ230"/>
      <c r="ALR230"/>
      <c r="ALS230"/>
      <c r="ALT230"/>
      <c r="ALU230"/>
      <c r="ALV230"/>
      <c r="ALW230"/>
      <c r="ALX230"/>
      <c r="ALY230"/>
      <c r="ALZ230"/>
      <c r="AMA230"/>
      <c r="AMB230"/>
      <c r="AMC230"/>
      <c r="AMD230"/>
      <c r="AME230"/>
      <c r="AMF230"/>
      <c r="AMG230"/>
      <c r="AMH230"/>
      <c r="AMI230"/>
      <c r="AMJ230"/>
    </row>
    <row r="231" spans="1:1024" ht="22.5" customHeight="1">
      <c r="A231"/>
      <c r="B231" s="79" t="s">
        <v>116</v>
      </c>
      <c r="C231" s="80"/>
      <c r="D231" s="80"/>
      <c r="E231" s="80"/>
      <c r="F231" s="81"/>
      <c r="G231" s="82"/>
      <c r="H231" s="82"/>
      <c r="I231" s="82"/>
      <c r="J231" s="82"/>
      <c r="K231" s="82"/>
      <c r="L231" s="82"/>
      <c r="M231" s="83">
        <f t="shared" si="36"/>
        <v>0</v>
      </c>
      <c r="N231" s="80"/>
      <c r="O231" s="84">
        <f t="shared" si="37"/>
        <v>0</v>
      </c>
      <c r="P231" s="84" t="str">
        <f>IF(O231=0,"",VLOOKUP(C231&amp;D231&amp;E231,'(資料）基準単価表'!$I:$J,2,0))</f>
        <v/>
      </c>
      <c r="Q231" s="85">
        <f t="shared" si="38"/>
        <v>0</v>
      </c>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c r="AIV231"/>
      <c r="AIW231"/>
      <c r="AIX231"/>
      <c r="AIY231"/>
      <c r="AIZ231"/>
      <c r="AJA231"/>
      <c r="AJB231"/>
      <c r="AJC231"/>
      <c r="AJD231"/>
      <c r="AJE231"/>
      <c r="AJF231"/>
      <c r="AJG231"/>
      <c r="AJH231"/>
      <c r="AJI231"/>
      <c r="AJJ231"/>
      <c r="AJK231"/>
      <c r="AJL231"/>
      <c r="AJM231"/>
      <c r="AJN231"/>
      <c r="AJO231"/>
      <c r="AJP231"/>
      <c r="AJQ231"/>
      <c r="AJR231"/>
      <c r="AJS231"/>
      <c r="AJT231"/>
      <c r="AJU231"/>
      <c r="AJV231"/>
      <c r="AJW231"/>
      <c r="AJX231"/>
      <c r="AJY231"/>
      <c r="AJZ231"/>
      <c r="AKA231"/>
      <c r="AKB231"/>
      <c r="AKC231"/>
      <c r="AKD231"/>
      <c r="AKE231"/>
      <c r="AKF231"/>
      <c r="AKG231"/>
      <c r="AKH231"/>
      <c r="AKI231"/>
      <c r="AKJ231"/>
      <c r="AKK231"/>
      <c r="AKL231"/>
      <c r="AKM231"/>
      <c r="AKN231"/>
      <c r="AKO231"/>
      <c r="AKP231"/>
      <c r="AKQ231"/>
      <c r="AKR231"/>
      <c r="AKS231"/>
      <c r="AKT231"/>
      <c r="AKU231"/>
      <c r="AKV231"/>
      <c r="AKW231"/>
      <c r="AKX231"/>
      <c r="AKY231"/>
      <c r="AKZ231"/>
      <c r="ALA231"/>
      <c r="ALB231"/>
      <c r="ALC231"/>
      <c r="ALD231"/>
      <c r="ALE231"/>
      <c r="ALF231"/>
      <c r="ALG231"/>
      <c r="ALH231"/>
      <c r="ALI231"/>
      <c r="ALJ231"/>
      <c r="ALK231"/>
      <c r="ALL231"/>
      <c r="ALM231"/>
      <c r="ALN231"/>
      <c r="ALO231"/>
      <c r="ALP231"/>
      <c r="ALQ231"/>
      <c r="ALR231"/>
      <c r="ALS231"/>
      <c r="ALT231"/>
      <c r="ALU231"/>
      <c r="ALV231"/>
      <c r="ALW231"/>
      <c r="ALX231"/>
      <c r="ALY231"/>
      <c r="ALZ231"/>
      <c r="AMA231"/>
      <c r="AMB231"/>
      <c r="AMC231"/>
      <c r="AMD231"/>
      <c r="AME231"/>
      <c r="AMF231"/>
      <c r="AMG231"/>
      <c r="AMH231"/>
      <c r="AMI231"/>
      <c r="AMJ231"/>
    </row>
    <row r="232" spans="1:1024" ht="22.5" customHeight="1">
      <c r="A232"/>
      <c r="B232" s="79" t="s">
        <v>117</v>
      </c>
      <c r="C232" s="80"/>
      <c r="D232" s="80"/>
      <c r="E232" s="80"/>
      <c r="F232" s="81"/>
      <c r="G232" s="82"/>
      <c r="H232" s="82"/>
      <c r="I232" s="82"/>
      <c r="J232" s="82"/>
      <c r="K232" s="82"/>
      <c r="L232" s="82"/>
      <c r="M232" s="83">
        <f t="shared" si="36"/>
        <v>0</v>
      </c>
      <c r="N232" s="80"/>
      <c r="O232" s="84">
        <f t="shared" si="37"/>
        <v>0</v>
      </c>
      <c r="P232" s="84" t="str">
        <f>IF(O232=0,"",VLOOKUP(C232&amp;D232&amp;E232,'(資料）基準単価表'!$I:$J,2,0))</f>
        <v/>
      </c>
      <c r="Q232" s="85">
        <f t="shared" si="38"/>
        <v>0</v>
      </c>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c r="AFL232"/>
      <c r="AFM232"/>
      <c r="AFN232"/>
      <c r="AFO232"/>
      <c r="AFP232"/>
      <c r="AFQ232"/>
      <c r="AFR232"/>
      <c r="AFS232"/>
      <c r="AFT232"/>
      <c r="AFU232"/>
      <c r="AFV232"/>
      <c r="AFW232"/>
      <c r="AFX232"/>
      <c r="AFY232"/>
      <c r="AFZ232"/>
      <c r="AGA232"/>
      <c r="AGB232"/>
      <c r="AGC232"/>
      <c r="AGD232"/>
      <c r="AGE232"/>
      <c r="AGF232"/>
      <c r="AGG232"/>
      <c r="AGH232"/>
      <c r="AGI232"/>
      <c r="AGJ232"/>
      <c r="AGK232"/>
      <c r="AGL232"/>
      <c r="AGM232"/>
      <c r="AGN232"/>
      <c r="AGO232"/>
      <c r="AGP232"/>
      <c r="AGQ232"/>
      <c r="AGR232"/>
      <c r="AGS232"/>
      <c r="AGT232"/>
      <c r="AGU232"/>
      <c r="AGV232"/>
      <c r="AGW232"/>
      <c r="AGX232"/>
      <c r="AGY232"/>
      <c r="AGZ232"/>
      <c r="AHA232"/>
      <c r="AHB232"/>
      <c r="AHC232"/>
      <c r="AHD232"/>
      <c r="AHE232"/>
      <c r="AHF232"/>
      <c r="AHG232"/>
      <c r="AHH232"/>
      <c r="AHI232"/>
      <c r="AHJ232"/>
      <c r="AHK232"/>
      <c r="AHL232"/>
      <c r="AHM232"/>
      <c r="AHN232"/>
      <c r="AHO232"/>
      <c r="AHP232"/>
      <c r="AHQ232"/>
      <c r="AHR232"/>
      <c r="AHS232"/>
      <c r="AHT232"/>
      <c r="AHU232"/>
      <c r="AHV232"/>
      <c r="AHW232"/>
      <c r="AHX232"/>
      <c r="AHY232"/>
      <c r="AHZ232"/>
      <c r="AIA232"/>
      <c r="AIB232"/>
      <c r="AIC232"/>
      <c r="AID232"/>
      <c r="AIE232"/>
      <c r="AIF232"/>
      <c r="AIG232"/>
      <c r="AIH232"/>
      <c r="AII232"/>
      <c r="AIJ232"/>
      <c r="AIK232"/>
      <c r="AIL232"/>
      <c r="AIM232"/>
      <c r="AIN232"/>
      <c r="AIO232"/>
      <c r="AIP232"/>
      <c r="AIQ232"/>
      <c r="AIR232"/>
      <c r="AIS232"/>
      <c r="AIT232"/>
      <c r="AIU232"/>
      <c r="AIV232"/>
      <c r="AIW232"/>
      <c r="AIX232"/>
      <c r="AIY232"/>
      <c r="AIZ232"/>
      <c r="AJA232"/>
      <c r="AJB232"/>
      <c r="AJC232"/>
      <c r="AJD232"/>
      <c r="AJE232"/>
      <c r="AJF232"/>
      <c r="AJG232"/>
      <c r="AJH232"/>
      <c r="AJI232"/>
      <c r="AJJ232"/>
      <c r="AJK232"/>
      <c r="AJL232"/>
      <c r="AJM232"/>
      <c r="AJN232"/>
      <c r="AJO232"/>
      <c r="AJP232"/>
      <c r="AJQ232"/>
      <c r="AJR232"/>
      <c r="AJS232"/>
      <c r="AJT232"/>
      <c r="AJU232"/>
      <c r="AJV232"/>
      <c r="AJW232"/>
      <c r="AJX232"/>
      <c r="AJY232"/>
      <c r="AJZ232"/>
      <c r="AKA232"/>
      <c r="AKB232"/>
      <c r="AKC232"/>
      <c r="AKD232"/>
      <c r="AKE232"/>
      <c r="AKF232"/>
      <c r="AKG232"/>
      <c r="AKH232"/>
      <c r="AKI232"/>
      <c r="AKJ232"/>
      <c r="AKK232"/>
      <c r="AKL232"/>
      <c r="AKM232"/>
      <c r="AKN232"/>
      <c r="AKO232"/>
      <c r="AKP232"/>
      <c r="AKQ232"/>
      <c r="AKR232"/>
      <c r="AKS232"/>
      <c r="AKT232"/>
      <c r="AKU232"/>
      <c r="AKV232"/>
      <c r="AKW232"/>
      <c r="AKX232"/>
      <c r="AKY232"/>
      <c r="AKZ232"/>
      <c r="ALA232"/>
      <c r="ALB232"/>
      <c r="ALC232"/>
      <c r="ALD232"/>
      <c r="ALE232"/>
      <c r="ALF232"/>
      <c r="ALG232"/>
      <c r="ALH232"/>
      <c r="ALI232"/>
      <c r="ALJ232"/>
      <c r="ALK232"/>
      <c r="ALL232"/>
      <c r="ALM232"/>
      <c r="ALN232"/>
      <c r="ALO232"/>
      <c r="ALP232"/>
      <c r="ALQ232"/>
      <c r="ALR232"/>
      <c r="ALS232"/>
      <c r="ALT232"/>
      <c r="ALU232"/>
      <c r="ALV232"/>
      <c r="ALW232"/>
      <c r="ALX232"/>
      <c r="ALY232"/>
      <c r="ALZ232"/>
      <c r="AMA232"/>
      <c r="AMB232"/>
      <c r="AMC232"/>
      <c r="AMD232"/>
      <c r="AME232"/>
      <c r="AMF232"/>
      <c r="AMG232"/>
      <c r="AMH232"/>
      <c r="AMI232"/>
      <c r="AMJ232"/>
    </row>
    <row r="233" spans="1:1024" ht="22.5" customHeight="1">
      <c r="A233"/>
      <c r="B233" s="79" t="s">
        <v>118</v>
      </c>
      <c r="C233" s="80"/>
      <c r="D233" s="80"/>
      <c r="E233" s="80"/>
      <c r="F233" s="81"/>
      <c r="G233" s="82"/>
      <c r="H233" s="82"/>
      <c r="I233" s="82"/>
      <c r="J233" s="82"/>
      <c r="K233" s="82"/>
      <c r="L233" s="82"/>
      <c r="M233" s="83">
        <f t="shared" si="36"/>
        <v>0</v>
      </c>
      <c r="N233" s="80"/>
      <c r="O233" s="84">
        <f t="shared" si="37"/>
        <v>0</v>
      </c>
      <c r="P233" s="84" t="str">
        <f>IF(O233=0,"",VLOOKUP(C233&amp;D233&amp;E233,'(資料）基準単価表'!$I:$J,2,0))</f>
        <v/>
      </c>
      <c r="Q233" s="85">
        <f t="shared" si="38"/>
        <v>0</v>
      </c>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c r="AEY233"/>
      <c r="AEZ233"/>
      <c r="AFA233"/>
      <c r="AFB233"/>
      <c r="AFC233"/>
      <c r="AFD233"/>
      <c r="AFE233"/>
      <c r="AFF233"/>
      <c r="AFG233"/>
      <c r="AFH233"/>
      <c r="AFI233"/>
      <c r="AFJ233"/>
      <c r="AFK233"/>
      <c r="AFL233"/>
      <c r="AFM233"/>
      <c r="AFN233"/>
      <c r="AFO233"/>
      <c r="AFP233"/>
      <c r="AFQ233"/>
      <c r="AFR233"/>
      <c r="AFS233"/>
      <c r="AFT233"/>
      <c r="AFU233"/>
      <c r="AFV233"/>
      <c r="AFW233"/>
      <c r="AFX233"/>
      <c r="AFY233"/>
      <c r="AFZ233"/>
      <c r="AGA233"/>
      <c r="AGB233"/>
      <c r="AGC233"/>
      <c r="AGD233"/>
      <c r="AGE233"/>
      <c r="AGF233"/>
      <c r="AGG233"/>
      <c r="AGH233"/>
      <c r="AGI233"/>
      <c r="AGJ233"/>
      <c r="AGK233"/>
      <c r="AGL233"/>
      <c r="AGM233"/>
      <c r="AGN233"/>
      <c r="AGO233"/>
      <c r="AGP233"/>
      <c r="AGQ233"/>
      <c r="AGR233"/>
      <c r="AGS233"/>
      <c r="AGT233"/>
      <c r="AGU233"/>
      <c r="AGV233"/>
      <c r="AGW233"/>
      <c r="AGX233"/>
      <c r="AGY233"/>
      <c r="AGZ233"/>
      <c r="AHA233"/>
      <c r="AHB233"/>
      <c r="AHC233"/>
      <c r="AHD233"/>
      <c r="AHE233"/>
      <c r="AHF233"/>
      <c r="AHG233"/>
      <c r="AHH233"/>
      <c r="AHI233"/>
      <c r="AHJ233"/>
      <c r="AHK233"/>
      <c r="AHL233"/>
      <c r="AHM233"/>
      <c r="AHN233"/>
      <c r="AHO233"/>
      <c r="AHP233"/>
      <c r="AHQ233"/>
      <c r="AHR233"/>
      <c r="AHS233"/>
      <c r="AHT233"/>
      <c r="AHU233"/>
      <c r="AHV233"/>
      <c r="AHW233"/>
      <c r="AHX233"/>
      <c r="AHY233"/>
      <c r="AHZ233"/>
      <c r="AIA233"/>
      <c r="AIB233"/>
      <c r="AIC233"/>
      <c r="AID233"/>
      <c r="AIE233"/>
      <c r="AIF233"/>
      <c r="AIG233"/>
      <c r="AIH233"/>
      <c r="AII233"/>
      <c r="AIJ233"/>
      <c r="AIK233"/>
      <c r="AIL233"/>
      <c r="AIM233"/>
      <c r="AIN233"/>
      <c r="AIO233"/>
      <c r="AIP233"/>
      <c r="AIQ233"/>
      <c r="AIR233"/>
      <c r="AIS233"/>
      <c r="AIT233"/>
      <c r="AIU233"/>
      <c r="AIV233"/>
      <c r="AIW233"/>
      <c r="AIX233"/>
      <c r="AIY233"/>
      <c r="AIZ233"/>
      <c r="AJA233"/>
      <c r="AJB233"/>
      <c r="AJC233"/>
      <c r="AJD233"/>
      <c r="AJE233"/>
      <c r="AJF233"/>
      <c r="AJG233"/>
      <c r="AJH233"/>
      <c r="AJI233"/>
      <c r="AJJ233"/>
      <c r="AJK233"/>
      <c r="AJL233"/>
      <c r="AJM233"/>
      <c r="AJN233"/>
      <c r="AJO233"/>
      <c r="AJP233"/>
      <c r="AJQ233"/>
      <c r="AJR233"/>
      <c r="AJS233"/>
      <c r="AJT233"/>
      <c r="AJU233"/>
      <c r="AJV233"/>
      <c r="AJW233"/>
      <c r="AJX233"/>
      <c r="AJY233"/>
      <c r="AJZ233"/>
      <c r="AKA233"/>
      <c r="AKB233"/>
      <c r="AKC233"/>
      <c r="AKD233"/>
      <c r="AKE233"/>
      <c r="AKF233"/>
      <c r="AKG233"/>
      <c r="AKH233"/>
      <c r="AKI233"/>
      <c r="AKJ233"/>
      <c r="AKK233"/>
      <c r="AKL233"/>
      <c r="AKM233"/>
      <c r="AKN233"/>
      <c r="AKO233"/>
      <c r="AKP233"/>
      <c r="AKQ233"/>
      <c r="AKR233"/>
      <c r="AKS233"/>
      <c r="AKT233"/>
      <c r="AKU233"/>
      <c r="AKV233"/>
      <c r="AKW233"/>
      <c r="AKX233"/>
      <c r="AKY233"/>
      <c r="AKZ233"/>
      <c r="ALA233"/>
      <c r="ALB233"/>
      <c r="ALC233"/>
      <c r="ALD233"/>
      <c r="ALE233"/>
      <c r="ALF233"/>
      <c r="ALG233"/>
      <c r="ALH233"/>
      <c r="ALI233"/>
      <c r="ALJ233"/>
      <c r="ALK233"/>
      <c r="ALL233"/>
      <c r="ALM233"/>
      <c r="ALN233"/>
      <c r="ALO233"/>
      <c r="ALP233"/>
      <c r="ALQ233"/>
      <c r="ALR233"/>
      <c r="ALS233"/>
      <c r="ALT233"/>
      <c r="ALU233"/>
      <c r="ALV233"/>
      <c r="ALW233"/>
      <c r="ALX233"/>
      <c r="ALY233"/>
      <c r="ALZ233"/>
      <c r="AMA233"/>
      <c r="AMB233"/>
      <c r="AMC233"/>
      <c r="AMD233"/>
      <c r="AME233"/>
      <c r="AMF233"/>
      <c r="AMG233"/>
      <c r="AMH233"/>
      <c r="AMI233"/>
      <c r="AMJ233"/>
    </row>
    <row r="234" spans="1:1024">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c r="AFB234"/>
      <c r="AFC234"/>
      <c r="AFD234"/>
      <c r="AFE234"/>
      <c r="AFF234"/>
      <c r="AFG234"/>
      <c r="AFH234"/>
      <c r="AFI234"/>
      <c r="AFJ234"/>
      <c r="AFK234"/>
      <c r="AFL234"/>
      <c r="AFM234"/>
      <c r="AFN234"/>
      <c r="AFO234"/>
      <c r="AFP234"/>
      <c r="AFQ234"/>
      <c r="AFR234"/>
      <c r="AFS234"/>
      <c r="AFT234"/>
      <c r="AFU234"/>
      <c r="AFV234"/>
      <c r="AFW234"/>
      <c r="AFX234"/>
      <c r="AFY234"/>
      <c r="AFZ234"/>
      <c r="AGA234"/>
      <c r="AGB234"/>
      <c r="AGC234"/>
      <c r="AGD234"/>
      <c r="AGE234"/>
      <c r="AGF234"/>
      <c r="AGG234"/>
      <c r="AGH234"/>
      <c r="AGI234"/>
      <c r="AGJ234"/>
      <c r="AGK234"/>
      <c r="AGL234"/>
      <c r="AGM234"/>
      <c r="AGN234"/>
      <c r="AGO234"/>
      <c r="AGP234"/>
      <c r="AGQ234"/>
      <c r="AGR234"/>
      <c r="AGS234"/>
      <c r="AGT234"/>
      <c r="AGU234"/>
      <c r="AGV234"/>
      <c r="AGW234"/>
      <c r="AGX234"/>
      <c r="AGY234"/>
      <c r="AGZ234"/>
      <c r="AHA234"/>
      <c r="AHB234"/>
      <c r="AHC234"/>
      <c r="AHD234"/>
      <c r="AHE234"/>
      <c r="AHF234"/>
      <c r="AHG234"/>
      <c r="AHH234"/>
      <c r="AHI234"/>
      <c r="AHJ234"/>
      <c r="AHK234"/>
      <c r="AHL234"/>
      <c r="AHM234"/>
      <c r="AHN234"/>
      <c r="AHO234"/>
      <c r="AHP234"/>
      <c r="AHQ234"/>
      <c r="AHR234"/>
      <c r="AHS234"/>
      <c r="AHT234"/>
      <c r="AHU234"/>
      <c r="AHV234"/>
      <c r="AHW234"/>
      <c r="AHX234"/>
      <c r="AHY234"/>
      <c r="AHZ234"/>
      <c r="AIA234"/>
      <c r="AIB234"/>
      <c r="AIC234"/>
      <c r="AID234"/>
      <c r="AIE234"/>
      <c r="AIF234"/>
      <c r="AIG234"/>
      <c r="AIH234"/>
      <c r="AII234"/>
      <c r="AIJ234"/>
      <c r="AIK234"/>
      <c r="AIL234"/>
      <c r="AIM234"/>
      <c r="AIN234"/>
      <c r="AIO234"/>
      <c r="AIP234"/>
      <c r="AIQ234"/>
      <c r="AIR234"/>
      <c r="AIS234"/>
      <c r="AIT234"/>
      <c r="AIU234"/>
      <c r="AIV234"/>
      <c r="AIW234"/>
      <c r="AIX234"/>
      <c r="AIY234"/>
      <c r="AIZ234"/>
      <c r="AJA234"/>
      <c r="AJB234"/>
      <c r="AJC234"/>
      <c r="AJD234"/>
      <c r="AJE234"/>
      <c r="AJF234"/>
      <c r="AJG234"/>
      <c r="AJH234"/>
      <c r="AJI234"/>
      <c r="AJJ234"/>
      <c r="AJK234"/>
      <c r="AJL234"/>
      <c r="AJM234"/>
      <c r="AJN234"/>
      <c r="AJO234"/>
      <c r="AJP234"/>
      <c r="AJQ234"/>
      <c r="AJR234"/>
      <c r="AJS234"/>
      <c r="AJT234"/>
      <c r="AJU234"/>
      <c r="AJV234"/>
      <c r="AJW234"/>
      <c r="AJX234"/>
      <c r="AJY234"/>
      <c r="AJZ234"/>
      <c r="AKA234"/>
      <c r="AKB234"/>
      <c r="AKC234"/>
      <c r="AKD234"/>
      <c r="AKE234"/>
      <c r="AKF234"/>
      <c r="AKG234"/>
      <c r="AKH234"/>
      <c r="AKI234"/>
      <c r="AKJ234"/>
      <c r="AKK234"/>
      <c r="AKL234"/>
      <c r="AKM234"/>
      <c r="AKN234"/>
      <c r="AKO234"/>
      <c r="AKP234"/>
      <c r="AKQ234"/>
      <c r="AKR234"/>
      <c r="AKS234"/>
      <c r="AKT234"/>
      <c r="AKU234"/>
      <c r="AKV234"/>
      <c r="AKW234"/>
      <c r="AKX234"/>
      <c r="AKY234"/>
      <c r="AKZ234"/>
      <c r="ALA234"/>
      <c r="ALB234"/>
      <c r="ALC234"/>
      <c r="ALD234"/>
      <c r="ALE234"/>
      <c r="ALF234"/>
      <c r="ALG234"/>
      <c r="ALH234"/>
      <c r="ALI234"/>
      <c r="ALJ234"/>
      <c r="ALK234"/>
      <c r="ALL234"/>
      <c r="ALM234"/>
      <c r="ALN234"/>
      <c r="ALO234"/>
      <c r="ALP234"/>
      <c r="ALQ234"/>
      <c r="ALR234"/>
      <c r="ALS234"/>
      <c r="ALT234"/>
      <c r="ALU234"/>
      <c r="ALV234"/>
      <c r="ALW234"/>
      <c r="ALX234"/>
      <c r="ALY234"/>
      <c r="ALZ234"/>
      <c r="AMA234"/>
      <c r="AMB234"/>
      <c r="AMC234"/>
      <c r="AMD234"/>
      <c r="AME234"/>
      <c r="AMF234"/>
      <c r="AMG234"/>
      <c r="AMH234"/>
      <c r="AMI234"/>
      <c r="AMJ234"/>
    </row>
    <row r="235" spans="1:1024" ht="21.75" customHeight="1">
      <c r="A235"/>
      <c r="B235" s="211" t="s">
        <v>87</v>
      </c>
      <c r="C235" s="211"/>
      <c r="D235" s="58"/>
      <c r="E235" s="59"/>
      <c r="F235" s="56"/>
      <c r="G235" s="60" t="s">
        <v>88</v>
      </c>
      <c r="H235" s="61"/>
      <c r="I235"/>
      <c r="J235"/>
      <c r="K235"/>
      <c r="L235"/>
      <c r="M235"/>
      <c r="N235"/>
      <c r="O235" s="212" t="s">
        <v>89</v>
      </c>
      <c r="P235" s="212"/>
      <c r="Q235" s="63">
        <f>SUBTOTAL(9,Q240:Q251)</f>
        <v>0</v>
      </c>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c r="AET235"/>
      <c r="AEU235"/>
      <c r="AEV235"/>
      <c r="AEW235"/>
      <c r="AEX235"/>
      <c r="AEY235"/>
      <c r="AEZ235"/>
      <c r="AFA235"/>
      <c r="AFB235"/>
      <c r="AFC235"/>
      <c r="AFD235"/>
      <c r="AFE235"/>
      <c r="AFF235"/>
      <c r="AFG235"/>
      <c r="AFH235"/>
      <c r="AFI235"/>
      <c r="AFJ235"/>
      <c r="AFK235"/>
      <c r="AFL235"/>
      <c r="AFM235"/>
      <c r="AFN235"/>
      <c r="AFO235"/>
      <c r="AFP235"/>
      <c r="AFQ235"/>
      <c r="AFR235"/>
      <c r="AFS235"/>
      <c r="AFT235"/>
      <c r="AFU235"/>
      <c r="AFV235"/>
      <c r="AFW235"/>
      <c r="AFX235"/>
      <c r="AFY235"/>
      <c r="AFZ235"/>
      <c r="AGA235"/>
      <c r="AGB235"/>
      <c r="AGC235"/>
      <c r="AGD235"/>
      <c r="AGE235"/>
      <c r="AGF235"/>
      <c r="AGG235"/>
      <c r="AGH235"/>
      <c r="AGI235"/>
      <c r="AGJ235"/>
      <c r="AGK235"/>
      <c r="AGL235"/>
      <c r="AGM235"/>
      <c r="AGN235"/>
      <c r="AGO235"/>
      <c r="AGP235"/>
      <c r="AGQ235"/>
      <c r="AGR235"/>
      <c r="AGS235"/>
      <c r="AGT235"/>
      <c r="AGU235"/>
      <c r="AGV235"/>
      <c r="AGW235"/>
      <c r="AGX235"/>
      <c r="AGY235"/>
      <c r="AGZ235"/>
      <c r="AHA235"/>
      <c r="AHB235"/>
      <c r="AHC235"/>
      <c r="AHD235"/>
      <c r="AHE235"/>
      <c r="AHF235"/>
      <c r="AHG235"/>
      <c r="AHH235"/>
      <c r="AHI235"/>
      <c r="AHJ235"/>
      <c r="AHK235"/>
      <c r="AHL235"/>
      <c r="AHM235"/>
      <c r="AHN235"/>
      <c r="AHO235"/>
      <c r="AHP235"/>
      <c r="AHQ235"/>
      <c r="AHR235"/>
      <c r="AHS235"/>
      <c r="AHT235"/>
      <c r="AHU235"/>
      <c r="AHV235"/>
      <c r="AHW235"/>
      <c r="AHX235"/>
      <c r="AHY235"/>
      <c r="AHZ235"/>
      <c r="AIA235"/>
      <c r="AIB235"/>
      <c r="AIC235"/>
      <c r="AID235"/>
      <c r="AIE235"/>
      <c r="AIF235"/>
      <c r="AIG235"/>
      <c r="AIH235"/>
      <c r="AII235"/>
      <c r="AIJ235"/>
      <c r="AIK235"/>
      <c r="AIL235"/>
      <c r="AIM235"/>
      <c r="AIN235"/>
      <c r="AIO235"/>
      <c r="AIP235"/>
      <c r="AIQ235"/>
      <c r="AIR235"/>
      <c r="AIS235"/>
      <c r="AIT235"/>
      <c r="AIU235"/>
      <c r="AIV235"/>
      <c r="AIW235"/>
      <c r="AIX235"/>
      <c r="AIY235"/>
      <c r="AIZ235"/>
      <c r="AJA235"/>
      <c r="AJB235"/>
      <c r="AJC235"/>
      <c r="AJD235"/>
      <c r="AJE235"/>
      <c r="AJF235"/>
      <c r="AJG235"/>
      <c r="AJH235"/>
      <c r="AJI235"/>
      <c r="AJJ235"/>
      <c r="AJK235"/>
      <c r="AJL235"/>
      <c r="AJM235"/>
      <c r="AJN235"/>
      <c r="AJO235"/>
      <c r="AJP235"/>
      <c r="AJQ235"/>
      <c r="AJR235"/>
      <c r="AJS235"/>
      <c r="AJT235"/>
      <c r="AJU235"/>
      <c r="AJV235"/>
      <c r="AJW235"/>
      <c r="AJX235"/>
      <c r="AJY235"/>
      <c r="AJZ235"/>
      <c r="AKA235"/>
      <c r="AKB235"/>
      <c r="AKC235"/>
      <c r="AKD235"/>
      <c r="AKE235"/>
      <c r="AKF235"/>
      <c r="AKG235"/>
      <c r="AKH235"/>
      <c r="AKI235"/>
      <c r="AKJ235"/>
      <c r="AKK235"/>
      <c r="AKL235"/>
      <c r="AKM235"/>
      <c r="AKN235"/>
      <c r="AKO235"/>
      <c r="AKP235"/>
      <c r="AKQ235"/>
      <c r="AKR235"/>
      <c r="AKS235"/>
      <c r="AKT235"/>
      <c r="AKU235"/>
      <c r="AKV235"/>
      <c r="AKW235"/>
      <c r="AKX235"/>
      <c r="AKY235"/>
      <c r="AKZ235"/>
      <c r="ALA235"/>
      <c r="ALB235"/>
      <c r="ALC235"/>
      <c r="ALD235"/>
      <c r="ALE235"/>
      <c r="ALF235"/>
      <c r="ALG235"/>
      <c r="ALH235"/>
      <c r="ALI235"/>
      <c r="ALJ235"/>
      <c r="ALK235"/>
      <c r="ALL235"/>
      <c r="ALM235"/>
      <c r="ALN235"/>
      <c r="ALO235"/>
      <c r="ALP235"/>
      <c r="ALQ235"/>
      <c r="ALR235"/>
      <c r="ALS235"/>
      <c r="ALT235"/>
      <c r="ALU235"/>
      <c r="ALV235"/>
      <c r="ALW235"/>
      <c r="ALX235"/>
      <c r="ALY235"/>
      <c r="ALZ235"/>
      <c r="AMA235"/>
      <c r="AMB235"/>
      <c r="AMC235"/>
      <c r="AMD235"/>
      <c r="AME235"/>
      <c r="AMF235"/>
      <c r="AMG235"/>
      <c r="AMH235"/>
      <c r="AMI235"/>
      <c r="AMJ235"/>
    </row>
    <row r="236" spans="1:1024" ht="21.75" customHeight="1">
      <c r="A236"/>
      <c r="B236" s="211" t="s">
        <v>90</v>
      </c>
      <c r="C236" s="211"/>
      <c r="D236" s="58"/>
      <c r="E236"/>
      <c r="F236"/>
      <c r="G236" s="64" t="s">
        <v>91</v>
      </c>
      <c r="H236" s="65"/>
      <c r="I236"/>
      <c r="J236"/>
      <c r="K236"/>
      <c r="L236"/>
      <c r="M236"/>
      <c r="N236"/>
      <c r="O236" s="213" t="s">
        <v>92</v>
      </c>
      <c r="P236" s="213"/>
      <c r="Q236" s="66">
        <f>SUBTOTAL(9,P240:P251)</f>
        <v>0</v>
      </c>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c r="AFB236"/>
      <c r="AFC236"/>
      <c r="AFD236"/>
      <c r="AFE236"/>
      <c r="AFF236"/>
      <c r="AFG236"/>
      <c r="AFH236"/>
      <c r="AFI236"/>
      <c r="AFJ236"/>
      <c r="AFK236"/>
      <c r="AFL236"/>
      <c r="AFM236"/>
      <c r="AFN236"/>
      <c r="AFO236"/>
      <c r="AFP236"/>
      <c r="AFQ236"/>
      <c r="AFR236"/>
      <c r="AFS236"/>
      <c r="AFT236"/>
      <c r="AFU236"/>
      <c r="AFV236"/>
      <c r="AFW236"/>
      <c r="AFX236"/>
      <c r="AFY236"/>
      <c r="AFZ236"/>
      <c r="AGA236"/>
      <c r="AGB236"/>
      <c r="AGC236"/>
      <c r="AGD236"/>
      <c r="AGE236"/>
      <c r="AGF236"/>
      <c r="AGG236"/>
      <c r="AGH236"/>
      <c r="AGI236"/>
      <c r="AGJ236"/>
      <c r="AGK236"/>
      <c r="AGL236"/>
      <c r="AGM236"/>
      <c r="AGN236"/>
      <c r="AGO236"/>
      <c r="AGP236"/>
      <c r="AGQ236"/>
      <c r="AGR236"/>
      <c r="AGS236"/>
      <c r="AGT236"/>
      <c r="AGU236"/>
      <c r="AGV236"/>
      <c r="AGW236"/>
      <c r="AGX236"/>
      <c r="AGY236"/>
      <c r="AGZ236"/>
      <c r="AHA236"/>
      <c r="AHB236"/>
      <c r="AHC236"/>
      <c r="AHD236"/>
      <c r="AHE236"/>
      <c r="AHF236"/>
      <c r="AHG236"/>
      <c r="AHH236"/>
      <c r="AHI236"/>
      <c r="AHJ236"/>
      <c r="AHK236"/>
      <c r="AHL236"/>
      <c r="AHM236"/>
      <c r="AHN236"/>
      <c r="AHO236"/>
      <c r="AHP236"/>
      <c r="AHQ236"/>
      <c r="AHR236"/>
      <c r="AHS236"/>
      <c r="AHT236"/>
      <c r="AHU236"/>
      <c r="AHV236"/>
      <c r="AHW236"/>
      <c r="AHX236"/>
      <c r="AHY236"/>
      <c r="AHZ236"/>
      <c r="AIA236"/>
      <c r="AIB236"/>
      <c r="AIC236"/>
      <c r="AID236"/>
      <c r="AIE236"/>
      <c r="AIF236"/>
      <c r="AIG236"/>
      <c r="AIH236"/>
      <c r="AII236"/>
      <c r="AIJ236"/>
      <c r="AIK236"/>
      <c r="AIL236"/>
      <c r="AIM236"/>
      <c r="AIN236"/>
      <c r="AIO236"/>
      <c r="AIP236"/>
      <c r="AIQ236"/>
      <c r="AIR236"/>
      <c r="AIS236"/>
      <c r="AIT236"/>
      <c r="AIU236"/>
      <c r="AIV236"/>
      <c r="AIW236"/>
      <c r="AIX236"/>
      <c r="AIY236"/>
      <c r="AIZ236"/>
      <c r="AJA236"/>
      <c r="AJB236"/>
      <c r="AJC236"/>
      <c r="AJD236"/>
      <c r="AJE236"/>
      <c r="AJF236"/>
      <c r="AJG236"/>
      <c r="AJH236"/>
      <c r="AJI236"/>
      <c r="AJJ236"/>
      <c r="AJK236"/>
      <c r="AJL236"/>
      <c r="AJM236"/>
      <c r="AJN236"/>
      <c r="AJO236"/>
      <c r="AJP236"/>
      <c r="AJQ236"/>
      <c r="AJR236"/>
      <c r="AJS236"/>
      <c r="AJT236"/>
      <c r="AJU236"/>
      <c r="AJV236"/>
      <c r="AJW236"/>
      <c r="AJX236"/>
      <c r="AJY236"/>
      <c r="AJZ236"/>
      <c r="AKA236"/>
      <c r="AKB236"/>
      <c r="AKC236"/>
      <c r="AKD236"/>
      <c r="AKE236"/>
      <c r="AKF236"/>
      <c r="AKG236"/>
      <c r="AKH236"/>
      <c r="AKI236"/>
      <c r="AKJ236"/>
      <c r="AKK236"/>
      <c r="AKL236"/>
      <c r="AKM236"/>
      <c r="AKN236"/>
      <c r="AKO236"/>
      <c r="AKP236"/>
      <c r="AKQ236"/>
      <c r="AKR236"/>
      <c r="AKS236"/>
      <c r="AKT236"/>
      <c r="AKU236"/>
      <c r="AKV236"/>
      <c r="AKW236"/>
      <c r="AKX236"/>
      <c r="AKY236"/>
      <c r="AKZ236"/>
      <c r="ALA236"/>
      <c r="ALB236"/>
      <c r="ALC236"/>
      <c r="ALD236"/>
      <c r="ALE236"/>
      <c r="ALF236"/>
      <c r="ALG236"/>
      <c r="ALH236"/>
      <c r="ALI236"/>
      <c r="ALJ236"/>
      <c r="ALK236"/>
      <c r="ALL236"/>
      <c r="ALM236"/>
      <c r="ALN236"/>
      <c r="ALO236"/>
      <c r="ALP236"/>
      <c r="ALQ236"/>
      <c r="ALR236"/>
      <c r="ALS236"/>
      <c r="ALT236"/>
      <c r="ALU236"/>
      <c r="ALV236"/>
      <c r="ALW236"/>
      <c r="ALX236"/>
      <c r="ALY236"/>
      <c r="ALZ236"/>
      <c r="AMA236"/>
      <c r="AMB236"/>
      <c r="AMC236"/>
      <c r="AMD236"/>
      <c r="AME236"/>
      <c r="AMF236"/>
      <c r="AMG236"/>
      <c r="AMH236"/>
      <c r="AMI236"/>
      <c r="AMJ236"/>
    </row>
    <row r="237" spans="1:1024" ht="21.75" customHeight="1">
      <c r="A237"/>
      <c r="B237" s="59"/>
      <c r="C237" s="59"/>
      <c r="D237" s="67"/>
      <c r="E237"/>
      <c r="F237"/>
      <c r="G237" s="64"/>
      <c r="H237" s="64"/>
      <c r="I237" s="64"/>
      <c r="J237" s="64"/>
      <c r="K237" s="64"/>
      <c r="L237"/>
      <c r="M237"/>
      <c r="N237"/>
      <c r="O237" s="210" t="s">
        <v>93</v>
      </c>
      <c r="P237" s="210"/>
      <c r="Q237" s="68">
        <f>Q236-Q235</f>
        <v>0</v>
      </c>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c r="AFP237"/>
      <c r="AFQ237"/>
      <c r="AFR237"/>
      <c r="AFS237"/>
      <c r="AFT237"/>
      <c r="AFU237"/>
      <c r="AFV237"/>
      <c r="AFW237"/>
      <c r="AFX237"/>
      <c r="AFY237"/>
      <c r="AFZ237"/>
      <c r="AGA237"/>
      <c r="AGB237"/>
      <c r="AGC237"/>
      <c r="AGD237"/>
      <c r="AGE237"/>
      <c r="AGF237"/>
      <c r="AGG237"/>
      <c r="AGH237"/>
      <c r="AGI237"/>
      <c r="AGJ237"/>
      <c r="AGK237"/>
      <c r="AGL237"/>
      <c r="AGM237"/>
      <c r="AGN237"/>
      <c r="AGO237"/>
      <c r="AGP237"/>
      <c r="AGQ237"/>
      <c r="AGR237"/>
      <c r="AGS237"/>
      <c r="AGT237"/>
      <c r="AGU237"/>
      <c r="AGV237"/>
      <c r="AGW237"/>
      <c r="AGX237"/>
      <c r="AGY237"/>
      <c r="AGZ237"/>
      <c r="AHA237"/>
      <c r="AHB237"/>
      <c r="AHC237"/>
      <c r="AHD237"/>
      <c r="AHE237"/>
      <c r="AHF237"/>
      <c r="AHG237"/>
      <c r="AHH237"/>
      <c r="AHI237"/>
      <c r="AHJ237"/>
      <c r="AHK237"/>
      <c r="AHL237"/>
      <c r="AHM237"/>
      <c r="AHN237"/>
      <c r="AHO237"/>
      <c r="AHP237"/>
      <c r="AHQ237"/>
      <c r="AHR237"/>
      <c r="AHS237"/>
      <c r="AHT237"/>
      <c r="AHU237"/>
      <c r="AHV237"/>
      <c r="AHW237"/>
      <c r="AHX237"/>
      <c r="AHY237"/>
      <c r="AHZ237"/>
      <c r="AIA237"/>
      <c r="AIB237"/>
      <c r="AIC237"/>
      <c r="AID237"/>
      <c r="AIE237"/>
      <c r="AIF237"/>
      <c r="AIG237"/>
      <c r="AIH237"/>
      <c r="AII237"/>
      <c r="AIJ237"/>
      <c r="AIK237"/>
      <c r="AIL237"/>
      <c r="AIM237"/>
      <c r="AIN237"/>
      <c r="AIO237"/>
      <c r="AIP237"/>
      <c r="AIQ237"/>
      <c r="AIR237"/>
      <c r="AIS237"/>
      <c r="AIT237"/>
      <c r="AIU237"/>
      <c r="AIV237"/>
      <c r="AIW237"/>
      <c r="AIX237"/>
      <c r="AIY237"/>
      <c r="AIZ237"/>
      <c r="AJA237"/>
      <c r="AJB237"/>
      <c r="AJC237"/>
      <c r="AJD237"/>
      <c r="AJE237"/>
      <c r="AJF237"/>
      <c r="AJG237"/>
      <c r="AJH237"/>
      <c r="AJI237"/>
      <c r="AJJ237"/>
      <c r="AJK237"/>
      <c r="AJL237"/>
      <c r="AJM237"/>
      <c r="AJN237"/>
      <c r="AJO237"/>
      <c r="AJP237"/>
      <c r="AJQ237"/>
      <c r="AJR237"/>
      <c r="AJS237"/>
      <c r="AJT237"/>
      <c r="AJU237"/>
      <c r="AJV237"/>
      <c r="AJW237"/>
      <c r="AJX237"/>
      <c r="AJY237"/>
      <c r="AJZ237"/>
      <c r="AKA237"/>
      <c r="AKB237"/>
      <c r="AKC237"/>
      <c r="AKD237"/>
      <c r="AKE237"/>
      <c r="AKF237"/>
      <c r="AKG237"/>
      <c r="AKH237"/>
      <c r="AKI237"/>
      <c r="AKJ237"/>
      <c r="AKK237"/>
      <c r="AKL237"/>
      <c r="AKM237"/>
      <c r="AKN237"/>
      <c r="AKO237"/>
      <c r="AKP237"/>
      <c r="AKQ237"/>
      <c r="AKR237"/>
      <c r="AKS237"/>
      <c r="AKT237"/>
      <c r="AKU237"/>
      <c r="AKV237"/>
      <c r="AKW237"/>
      <c r="AKX237"/>
      <c r="AKY237"/>
      <c r="AKZ237"/>
      <c r="ALA237"/>
      <c r="ALB237"/>
      <c r="ALC237"/>
      <c r="ALD237"/>
      <c r="ALE237"/>
      <c r="ALF237"/>
      <c r="ALG237"/>
      <c r="ALH237"/>
      <c r="ALI237"/>
      <c r="ALJ237"/>
      <c r="ALK237"/>
      <c r="ALL237"/>
      <c r="ALM237"/>
      <c r="ALN237"/>
      <c r="ALO237"/>
      <c r="ALP237"/>
      <c r="ALQ237"/>
      <c r="ALR237"/>
      <c r="ALS237"/>
      <c r="ALT237"/>
      <c r="ALU237"/>
      <c r="ALV237"/>
      <c r="ALW237"/>
      <c r="ALX237"/>
      <c r="ALY237"/>
      <c r="ALZ237"/>
      <c r="AMA237"/>
      <c r="AMB237"/>
      <c r="AMC237"/>
      <c r="AMD237"/>
      <c r="AME237"/>
      <c r="AMF237"/>
      <c r="AMG237"/>
      <c r="AMH237"/>
      <c r="AMI237"/>
      <c r="AMJ237"/>
    </row>
    <row r="238" spans="1:1024" ht="8.25" customHeight="1">
      <c r="A238"/>
      <c r="B238" s="59"/>
      <c r="C238" s="59"/>
      <c r="D238" s="69"/>
      <c r="E238"/>
      <c r="F238"/>
      <c r="G238" s="64"/>
      <c r="H238" s="64"/>
      <c r="I238" s="64"/>
      <c r="J238" s="64"/>
      <c r="K238" s="64"/>
      <c r="L238"/>
      <c r="M238" s="70"/>
      <c r="N238"/>
      <c r="O238" s="71"/>
      <c r="P238" s="72"/>
      <c r="Q238" s="73"/>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c r="AEW238"/>
      <c r="AEX238"/>
      <c r="AEY238"/>
      <c r="AEZ238"/>
      <c r="AFA238"/>
      <c r="AFB238"/>
      <c r="AFC238"/>
      <c r="AFD238"/>
      <c r="AFE238"/>
      <c r="AFF238"/>
      <c r="AFG238"/>
      <c r="AFH238"/>
      <c r="AFI238"/>
      <c r="AFJ238"/>
      <c r="AFK238"/>
      <c r="AFL238"/>
      <c r="AFM238"/>
      <c r="AFN238"/>
      <c r="AFO238"/>
      <c r="AFP238"/>
      <c r="AFQ238"/>
      <c r="AFR238"/>
      <c r="AFS238"/>
      <c r="AFT238"/>
      <c r="AFU238"/>
      <c r="AFV238"/>
      <c r="AFW238"/>
      <c r="AFX238"/>
      <c r="AFY238"/>
      <c r="AFZ238"/>
      <c r="AGA238"/>
      <c r="AGB238"/>
      <c r="AGC238"/>
      <c r="AGD238"/>
      <c r="AGE238"/>
      <c r="AGF238"/>
      <c r="AGG238"/>
      <c r="AGH238"/>
      <c r="AGI238"/>
      <c r="AGJ238"/>
      <c r="AGK238"/>
      <c r="AGL238"/>
      <c r="AGM238"/>
      <c r="AGN238"/>
      <c r="AGO238"/>
      <c r="AGP238"/>
      <c r="AGQ238"/>
      <c r="AGR238"/>
      <c r="AGS238"/>
      <c r="AGT238"/>
      <c r="AGU238"/>
      <c r="AGV238"/>
      <c r="AGW238"/>
      <c r="AGX238"/>
      <c r="AGY238"/>
      <c r="AGZ238"/>
      <c r="AHA238"/>
      <c r="AHB238"/>
      <c r="AHC238"/>
      <c r="AHD238"/>
      <c r="AHE238"/>
      <c r="AHF238"/>
      <c r="AHG238"/>
      <c r="AHH238"/>
      <c r="AHI238"/>
      <c r="AHJ238"/>
      <c r="AHK238"/>
      <c r="AHL238"/>
      <c r="AHM238"/>
      <c r="AHN238"/>
      <c r="AHO238"/>
      <c r="AHP238"/>
      <c r="AHQ238"/>
      <c r="AHR238"/>
      <c r="AHS238"/>
      <c r="AHT238"/>
      <c r="AHU238"/>
      <c r="AHV238"/>
      <c r="AHW238"/>
      <c r="AHX238"/>
      <c r="AHY238"/>
      <c r="AHZ238"/>
      <c r="AIA238"/>
      <c r="AIB238"/>
      <c r="AIC238"/>
      <c r="AID238"/>
      <c r="AIE238"/>
      <c r="AIF238"/>
      <c r="AIG238"/>
      <c r="AIH238"/>
      <c r="AII238"/>
      <c r="AIJ238"/>
      <c r="AIK238"/>
      <c r="AIL238"/>
      <c r="AIM238"/>
      <c r="AIN238"/>
      <c r="AIO238"/>
      <c r="AIP238"/>
      <c r="AIQ238"/>
      <c r="AIR238"/>
      <c r="AIS238"/>
      <c r="AIT238"/>
      <c r="AIU238"/>
      <c r="AIV238"/>
      <c r="AIW238"/>
      <c r="AIX238"/>
      <c r="AIY238"/>
      <c r="AIZ238"/>
      <c r="AJA238"/>
      <c r="AJB238"/>
      <c r="AJC238"/>
      <c r="AJD238"/>
      <c r="AJE238"/>
      <c r="AJF238"/>
      <c r="AJG238"/>
      <c r="AJH238"/>
      <c r="AJI238"/>
      <c r="AJJ238"/>
      <c r="AJK238"/>
      <c r="AJL238"/>
      <c r="AJM238"/>
      <c r="AJN238"/>
      <c r="AJO238"/>
      <c r="AJP238"/>
      <c r="AJQ238"/>
      <c r="AJR238"/>
      <c r="AJS238"/>
      <c r="AJT238"/>
      <c r="AJU238"/>
      <c r="AJV238"/>
      <c r="AJW238"/>
      <c r="AJX238"/>
      <c r="AJY238"/>
      <c r="AJZ238"/>
      <c r="AKA238"/>
      <c r="AKB238"/>
      <c r="AKC238"/>
      <c r="AKD238"/>
      <c r="AKE238"/>
      <c r="AKF238"/>
      <c r="AKG238"/>
      <c r="AKH238"/>
      <c r="AKI238"/>
      <c r="AKJ238"/>
      <c r="AKK238"/>
      <c r="AKL238"/>
      <c r="AKM238"/>
      <c r="AKN238"/>
      <c r="AKO238"/>
      <c r="AKP238"/>
      <c r="AKQ238"/>
      <c r="AKR238"/>
      <c r="AKS238"/>
      <c r="AKT238"/>
      <c r="AKU238"/>
      <c r="AKV238"/>
      <c r="AKW238"/>
      <c r="AKX238"/>
      <c r="AKY238"/>
      <c r="AKZ238"/>
      <c r="ALA238"/>
      <c r="ALB238"/>
      <c r="ALC238"/>
      <c r="ALD238"/>
      <c r="ALE238"/>
      <c r="ALF238"/>
      <c r="ALG238"/>
      <c r="ALH238"/>
      <c r="ALI238"/>
      <c r="ALJ238"/>
      <c r="ALK238"/>
      <c r="ALL238"/>
      <c r="ALM238"/>
      <c r="ALN238"/>
      <c r="ALO238"/>
      <c r="ALP238"/>
      <c r="ALQ238"/>
      <c r="ALR238"/>
      <c r="ALS238"/>
      <c r="ALT238"/>
      <c r="ALU238"/>
      <c r="ALV238"/>
      <c r="ALW238"/>
      <c r="ALX238"/>
      <c r="ALY238"/>
      <c r="ALZ238"/>
      <c r="AMA238"/>
      <c r="AMB238"/>
      <c r="AMC238"/>
      <c r="AMD238"/>
      <c r="AME238"/>
      <c r="AMF238"/>
      <c r="AMG238"/>
      <c r="AMH238"/>
      <c r="AMI238"/>
      <c r="AMJ238"/>
    </row>
    <row r="239" spans="1:1024" s="74" customFormat="1" ht="42" customHeight="1">
      <c r="B239" s="75" t="s">
        <v>94</v>
      </c>
      <c r="C239" s="76" t="s">
        <v>95</v>
      </c>
      <c r="D239" s="75" t="s">
        <v>56</v>
      </c>
      <c r="E239" s="76" t="s">
        <v>53</v>
      </c>
      <c r="F239" s="75" t="s">
        <v>96</v>
      </c>
      <c r="G239" s="77" t="s">
        <v>97</v>
      </c>
      <c r="H239" s="77" t="s">
        <v>98</v>
      </c>
      <c r="I239" s="77" t="s">
        <v>99</v>
      </c>
      <c r="J239" s="77" t="s">
        <v>100</v>
      </c>
      <c r="K239" s="77" t="s">
        <v>101</v>
      </c>
      <c r="L239" s="77" t="s">
        <v>102</v>
      </c>
      <c r="M239" s="76" t="s">
        <v>103</v>
      </c>
      <c r="N239" s="76" t="s">
        <v>104</v>
      </c>
      <c r="O239" s="78" t="s">
        <v>105</v>
      </c>
      <c r="P239" s="62" t="s">
        <v>106</v>
      </c>
      <c r="Q239" s="76" t="s">
        <v>89</v>
      </c>
    </row>
    <row r="240" spans="1:1024" ht="22.5" customHeight="1">
      <c r="A240"/>
      <c r="B240" s="79" t="s">
        <v>107</v>
      </c>
      <c r="C240" s="80"/>
      <c r="D240" s="80"/>
      <c r="E240" s="80"/>
      <c r="F240" s="81"/>
      <c r="G240" s="82"/>
      <c r="H240" s="82"/>
      <c r="I240" s="82"/>
      <c r="J240" s="82"/>
      <c r="K240" s="82"/>
      <c r="L240" s="82"/>
      <c r="M240" s="83">
        <f t="shared" ref="M240:M251" si="39">SUM(G240:L240)</f>
        <v>0</v>
      </c>
      <c r="N240" s="80"/>
      <c r="O240" s="84">
        <f t="shared" ref="O240:O251" si="40">ROUNDDOWN(M240*N240,0)</f>
        <v>0</v>
      </c>
      <c r="P240" s="84" t="str">
        <f>IF(O240=0,"",VLOOKUP(C240&amp;D240&amp;E240,'(資料）基準単価表'!$I:$J,2,0))</f>
        <v/>
      </c>
      <c r="Q240" s="85">
        <f t="shared" ref="Q240:Q251" si="41">MIN(O240,P240)</f>
        <v>0</v>
      </c>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c r="AEW240"/>
      <c r="AEX240"/>
      <c r="AEY240"/>
      <c r="AEZ240"/>
      <c r="AFA240"/>
      <c r="AFB240"/>
      <c r="AFC240"/>
      <c r="AFD240"/>
      <c r="AFE240"/>
      <c r="AFF240"/>
      <c r="AFG240"/>
      <c r="AFH240"/>
      <c r="AFI240"/>
      <c r="AFJ240"/>
      <c r="AFK240"/>
      <c r="AFL240"/>
      <c r="AFM240"/>
      <c r="AFN240"/>
      <c r="AFO240"/>
      <c r="AFP240"/>
      <c r="AFQ240"/>
      <c r="AFR240"/>
      <c r="AFS240"/>
      <c r="AFT240"/>
      <c r="AFU240"/>
      <c r="AFV240"/>
      <c r="AFW240"/>
      <c r="AFX240"/>
      <c r="AFY240"/>
      <c r="AFZ240"/>
      <c r="AGA240"/>
      <c r="AGB240"/>
      <c r="AGC240"/>
      <c r="AGD240"/>
      <c r="AGE240"/>
      <c r="AGF240"/>
      <c r="AGG240"/>
      <c r="AGH240"/>
      <c r="AGI240"/>
      <c r="AGJ240"/>
      <c r="AGK240"/>
      <c r="AGL240"/>
      <c r="AGM240"/>
      <c r="AGN240"/>
      <c r="AGO240"/>
      <c r="AGP240"/>
      <c r="AGQ240"/>
      <c r="AGR240"/>
      <c r="AGS240"/>
      <c r="AGT240"/>
      <c r="AGU240"/>
      <c r="AGV240"/>
      <c r="AGW240"/>
      <c r="AGX240"/>
      <c r="AGY240"/>
      <c r="AGZ240"/>
      <c r="AHA240"/>
      <c r="AHB240"/>
      <c r="AHC240"/>
      <c r="AHD240"/>
      <c r="AHE240"/>
      <c r="AHF240"/>
      <c r="AHG240"/>
      <c r="AHH240"/>
      <c r="AHI240"/>
      <c r="AHJ240"/>
      <c r="AHK240"/>
      <c r="AHL240"/>
      <c r="AHM240"/>
      <c r="AHN240"/>
      <c r="AHO240"/>
      <c r="AHP240"/>
      <c r="AHQ240"/>
      <c r="AHR240"/>
      <c r="AHS240"/>
      <c r="AHT240"/>
      <c r="AHU240"/>
      <c r="AHV240"/>
      <c r="AHW240"/>
      <c r="AHX240"/>
      <c r="AHY240"/>
      <c r="AHZ240"/>
      <c r="AIA240"/>
      <c r="AIB240"/>
      <c r="AIC240"/>
      <c r="AID240"/>
      <c r="AIE240"/>
      <c r="AIF240"/>
      <c r="AIG240"/>
      <c r="AIH240"/>
      <c r="AII240"/>
      <c r="AIJ240"/>
      <c r="AIK240"/>
      <c r="AIL240"/>
      <c r="AIM240"/>
      <c r="AIN240"/>
      <c r="AIO240"/>
      <c r="AIP240"/>
      <c r="AIQ240"/>
      <c r="AIR240"/>
      <c r="AIS240"/>
      <c r="AIT240"/>
      <c r="AIU240"/>
      <c r="AIV240"/>
      <c r="AIW240"/>
      <c r="AIX240"/>
      <c r="AIY240"/>
      <c r="AIZ240"/>
      <c r="AJA240"/>
      <c r="AJB240"/>
      <c r="AJC240"/>
      <c r="AJD240"/>
      <c r="AJE240"/>
      <c r="AJF240"/>
      <c r="AJG240"/>
      <c r="AJH240"/>
      <c r="AJI240"/>
      <c r="AJJ240"/>
      <c r="AJK240"/>
      <c r="AJL240"/>
      <c r="AJM240"/>
      <c r="AJN240"/>
      <c r="AJO240"/>
      <c r="AJP240"/>
      <c r="AJQ240"/>
      <c r="AJR240"/>
      <c r="AJS240"/>
      <c r="AJT240"/>
      <c r="AJU240"/>
      <c r="AJV240"/>
      <c r="AJW240"/>
      <c r="AJX240"/>
      <c r="AJY240"/>
      <c r="AJZ240"/>
      <c r="AKA240"/>
      <c r="AKB240"/>
      <c r="AKC240"/>
      <c r="AKD240"/>
      <c r="AKE240"/>
      <c r="AKF240"/>
      <c r="AKG240"/>
      <c r="AKH240"/>
      <c r="AKI240"/>
      <c r="AKJ240"/>
      <c r="AKK240"/>
      <c r="AKL240"/>
      <c r="AKM240"/>
      <c r="AKN240"/>
      <c r="AKO240"/>
      <c r="AKP240"/>
      <c r="AKQ240"/>
      <c r="AKR240"/>
      <c r="AKS240"/>
      <c r="AKT240"/>
      <c r="AKU240"/>
      <c r="AKV240"/>
      <c r="AKW240"/>
      <c r="AKX240"/>
      <c r="AKY240"/>
      <c r="AKZ240"/>
      <c r="ALA240"/>
      <c r="ALB240"/>
      <c r="ALC240"/>
      <c r="ALD240"/>
      <c r="ALE240"/>
      <c r="ALF240"/>
      <c r="ALG240"/>
      <c r="ALH240"/>
      <c r="ALI240"/>
      <c r="ALJ240"/>
      <c r="ALK240"/>
      <c r="ALL240"/>
      <c r="ALM240"/>
      <c r="ALN240"/>
      <c r="ALO240"/>
      <c r="ALP240"/>
      <c r="ALQ240"/>
      <c r="ALR240"/>
      <c r="ALS240"/>
      <c r="ALT240"/>
      <c r="ALU240"/>
      <c r="ALV240"/>
      <c r="ALW240"/>
      <c r="ALX240"/>
      <c r="ALY240"/>
      <c r="ALZ240"/>
      <c r="AMA240"/>
      <c r="AMB240"/>
      <c r="AMC240"/>
      <c r="AMD240"/>
      <c r="AME240"/>
      <c r="AMF240"/>
      <c r="AMG240"/>
      <c r="AMH240"/>
      <c r="AMI240"/>
      <c r="AMJ240"/>
    </row>
    <row r="241" spans="1:1024" ht="22.5" customHeight="1">
      <c r="A241"/>
      <c r="B241" s="79" t="s">
        <v>108</v>
      </c>
      <c r="C241" s="80"/>
      <c r="D241" s="80"/>
      <c r="E241" s="80"/>
      <c r="F241" s="81"/>
      <c r="G241" s="82"/>
      <c r="H241" s="82"/>
      <c r="I241" s="82"/>
      <c r="J241" s="82"/>
      <c r="K241" s="82"/>
      <c r="L241" s="82"/>
      <c r="M241" s="83">
        <f t="shared" si="39"/>
        <v>0</v>
      </c>
      <c r="N241" s="80"/>
      <c r="O241" s="84">
        <f t="shared" si="40"/>
        <v>0</v>
      </c>
      <c r="P241" s="84" t="str">
        <f>IF(O241=0,"",VLOOKUP(C241&amp;D241&amp;E241,'(資料）基準単価表'!$I:$J,2,0))</f>
        <v/>
      </c>
      <c r="Q241" s="85">
        <f t="shared" si="41"/>
        <v>0</v>
      </c>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c r="AEY241"/>
      <c r="AEZ241"/>
      <c r="AFA241"/>
      <c r="AFB241"/>
      <c r="AFC241"/>
      <c r="AFD241"/>
      <c r="AFE241"/>
      <c r="AFF241"/>
      <c r="AFG241"/>
      <c r="AFH241"/>
      <c r="AFI241"/>
      <c r="AFJ241"/>
      <c r="AFK241"/>
      <c r="AFL241"/>
      <c r="AFM241"/>
      <c r="AFN241"/>
      <c r="AFO241"/>
      <c r="AFP241"/>
      <c r="AFQ241"/>
      <c r="AFR241"/>
      <c r="AFS241"/>
      <c r="AFT241"/>
      <c r="AFU241"/>
      <c r="AFV241"/>
      <c r="AFW241"/>
      <c r="AFX241"/>
      <c r="AFY241"/>
      <c r="AFZ241"/>
      <c r="AGA241"/>
      <c r="AGB241"/>
      <c r="AGC241"/>
      <c r="AGD241"/>
      <c r="AGE241"/>
      <c r="AGF241"/>
      <c r="AGG241"/>
      <c r="AGH241"/>
      <c r="AGI241"/>
      <c r="AGJ241"/>
      <c r="AGK241"/>
      <c r="AGL241"/>
      <c r="AGM241"/>
      <c r="AGN241"/>
      <c r="AGO241"/>
      <c r="AGP241"/>
      <c r="AGQ241"/>
      <c r="AGR241"/>
      <c r="AGS241"/>
      <c r="AGT241"/>
      <c r="AGU241"/>
      <c r="AGV241"/>
      <c r="AGW241"/>
      <c r="AGX241"/>
      <c r="AGY241"/>
      <c r="AGZ241"/>
      <c r="AHA241"/>
      <c r="AHB241"/>
      <c r="AHC241"/>
      <c r="AHD241"/>
      <c r="AHE241"/>
      <c r="AHF241"/>
      <c r="AHG241"/>
      <c r="AHH241"/>
      <c r="AHI241"/>
      <c r="AHJ241"/>
      <c r="AHK241"/>
      <c r="AHL241"/>
      <c r="AHM241"/>
      <c r="AHN241"/>
      <c r="AHO241"/>
      <c r="AHP241"/>
      <c r="AHQ241"/>
      <c r="AHR241"/>
      <c r="AHS241"/>
      <c r="AHT241"/>
      <c r="AHU241"/>
      <c r="AHV241"/>
      <c r="AHW241"/>
      <c r="AHX241"/>
      <c r="AHY241"/>
      <c r="AHZ241"/>
      <c r="AIA241"/>
      <c r="AIB241"/>
      <c r="AIC241"/>
      <c r="AID241"/>
      <c r="AIE241"/>
      <c r="AIF241"/>
      <c r="AIG241"/>
      <c r="AIH241"/>
      <c r="AII241"/>
      <c r="AIJ241"/>
      <c r="AIK241"/>
      <c r="AIL241"/>
      <c r="AIM241"/>
      <c r="AIN241"/>
      <c r="AIO241"/>
      <c r="AIP241"/>
      <c r="AIQ241"/>
      <c r="AIR241"/>
      <c r="AIS241"/>
      <c r="AIT241"/>
      <c r="AIU241"/>
      <c r="AIV241"/>
      <c r="AIW241"/>
      <c r="AIX241"/>
      <c r="AIY241"/>
      <c r="AIZ241"/>
      <c r="AJA241"/>
      <c r="AJB241"/>
      <c r="AJC241"/>
      <c r="AJD241"/>
      <c r="AJE241"/>
      <c r="AJF241"/>
      <c r="AJG241"/>
      <c r="AJH241"/>
      <c r="AJI241"/>
      <c r="AJJ241"/>
      <c r="AJK241"/>
      <c r="AJL241"/>
      <c r="AJM241"/>
      <c r="AJN241"/>
      <c r="AJO241"/>
      <c r="AJP241"/>
      <c r="AJQ241"/>
      <c r="AJR241"/>
      <c r="AJS241"/>
      <c r="AJT241"/>
      <c r="AJU241"/>
      <c r="AJV241"/>
      <c r="AJW241"/>
      <c r="AJX241"/>
      <c r="AJY241"/>
      <c r="AJZ241"/>
      <c r="AKA241"/>
      <c r="AKB241"/>
      <c r="AKC241"/>
      <c r="AKD241"/>
      <c r="AKE241"/>
      <c r="AKF241"/>
      <c r="AKG241"/>
      <c r="AKH241"/>
      <c r="AKI241"/>
      <c r="AKJ241"/>
      <c r="AKK241"/>
      <c r="AKL241"/>
      <c r="AKM241"/>
      <c r="AKN241"/>
      <c r="AKO241"/>
      <c r="AKP241"/>
      <c r="AKQ241"/>
      <c r="AKR241"/>
      <c r="AKS241"/>
      <c r="AKT241"/>
      <c r="AKU241"/>
      <c r="AKV241"/>
      <c r="AKW241"/>
      <c r="AKX241"/>
      <c r="AKY241"/>
      <c r="AKZ241"/>
      <c r="ALA241"/>
      <c r="ALB241"/>
      <c r="ALC241"/>
      <c r="ALD241"/>
      <c r="ALE241"/>
      <c r="ALF241"/>
      <c r="ALG241"/>
      <c r="ALH241"/>
      <c r="ALI241"/>
      <c r="ALJ241"/>
      <c r="ALK241"/>
      <c r="ALL241"/>
      <c r="ALM241"/>
      <c r="ALN241"/>
      <c r="ALO241"/>
      <c r="ALP241"/>
      <c r="ALQ241"/>
      <c r="ALR241"/>
      <c r="ALS241"/>
      <c r="ALT241"/>
      <c r="ALU241"/>
      <c r="ALV241"/>
      <c r="ALW241"/>
      <c r="ALX241"/>
      <c r="ALY241"/>
      <c r="ALZ241"/>
      <c r="AMA241"/>
      <c r="AMB241"/>
      <c r="AMC241"/>
      <c r="AMD241"/>
      <c r="AME241"/>
      <c r="AMF241"/>
      <c r="AMG241"/>
      <c r="AMH241"/>
      <c r="AMI241"/>
      <c r="AMJ241"/>
    </row>
    <row r="242" spans="1:1024" ht="22.5" customHeight="1">
      <c r="A242"/>
      <c r="B242" s="79" t="s">
        <v>109</v>
      </c>
      <c r="C242" s="80"/>
      <c r="D242" s="80"/>
      <c r="E242" s="80"/>
      <c r="F242" s="81"/>
      <c r="G242" s="82"/>
      <c r="H242" s="82"/>
      <c r="I242" s="82"/>
      <c r="J242" s="82"/>
      <c r="K242" s="82"/>
      <c r="L242" s="82"/>
      <c r="M242" s="83">
        <f t="shared" si="39"/>
        <v>0</v>
      </c>
      <c r="N242" s="80"/>
      <c r="O242" s="84">
        <f t="shared" si="40"/>
        <v>0</v>
      </c>
      <c r="P242" s="84" t="str">
        <f>IF(O242=0,"",VLOOKUP(C242&amp;D242&amp;E242,'(資料）基準単価表'!$I:$J,2,0))</f>
        <v/>
      </c>
      <c r="Q242" s="85">
        <f t="shared" si="41"/>
        <v>0</v>
      </c>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c r="AIV242"/>
      <c r="AIW242"/>
      <c r="AIX242"/>
      <c r="AIY242"/>
      <c r="AIZ242"/>
      <c r="AJA242"/>
      <c r="AJB242"/>
      <c r="AJC242"/>
      <c r="AJD242"/>
      <c r="AJE242"/>
      <c r="AJF242"/>
      <c r="AJG242"/>
      <c r="AJH242"/>
      <c r="AJI242"/>
      <c r="AJJ242"/>
      <c r="AJK242"/>
      <c r="AJL242"/>
      <c r="AJM242"/>
      <c r="AJN242"/>
      <c r="AJO242"/>
      <c r="AJP242"/>
      <c r="AJQ242"/>
      <c r="AJR242"/>
      <c r="AJS242"/>
      <c r="AJT242"/>
      <c r="AJU242"/>
      <c r="AJV242"/>
      <c r="AJW242"/>
      <c r="AJX242"/>
      <c r="AJY242"/>
      <c r="AJZ242"/>
      <c r="AKA242"/>
      <c r="AKB242"/>
      <c r="AKC242"/>
      <c r="AKD242"/>
      <c r="AKE242"/>
      <c r="AKF242"/>
      <c r="AKG242"/>
      <c r="AKH242"/>
      <c r="AKI242"/>
      <c r="AKJ242"/>
      <c r="AKK242"/>
      <c r="AKL242"/>
      <c r="AKM242"/>
      <c r="AKN242"/>
      <c r="AKO242"/>
      <c r="AKP242"/>
      <c r="AKQ242"/>
      <c r="AKR242"/>
      <c r="AKS242"/>
      <c r="AKT242"/>
      <c r="AKU242"/>
      <c r="AKV242"/>
      <c r="AKW242"/>
      <c r="AKX242"/>
      <c r="AKY242"/>
      <c r="AKZ242"/>
      <c r="ALA242"/>
      <c r="ALB242"/>
      <c r="ALC242"/>
      <c r="ALD242"/>
      <c r="ALE242"/>
      <c r="ALF242"/>
      <c r="ALG242"/>
      <c r="ALH242"/>
      <c r="ALI242"/>
      <c r="ALJ242"/>
      <c r="ALK242"/>
      <c r="ALL242"/>
      <c r="ALM242"/>
      <c r="ALN242"/>
      <c r="ALO242"/>
      <c r="ALP242"/>
      <c r="ALQ242"/>
      <c r="ALR242"/>
      <c r="ALS242"/>
      <c r="ALT242"/>
      <c r="ALU242"/>
      <c r="ALV242"/>
      <c r="ALW242"/>
      <c r="ALX242"/>
      <c r="ALY242"/>
      <c r="ALZ242"/>
      <c r="AMA242"/>
      <c r="AMB242"/>
      <c r="AMC242"/>
      <c r="AMD242"/>
      <c r="AME242"/>
      <c r="AMF242"/>
      <c r="AMG242"/>
      <c r="AMH242"/>
      <c r="AMI242"/>
      <c r="AMJ242"/>
    </row>
    <row r="243" spans="1:1024" ht="22.5" customHeight="1">
      <c r="A243"/>
      <c r="B243" s="79" t="s">
        <v>110</v>
      </c>
      <c r="C243" s="80"/>
      <c r="D243" s="80"/>
      <c r="E243" s="80"/>
      <c r="F243" s="81"/>
      <c r="G243" s="82"/>
      <c r="H243" s="82"/>
      <c r="I243" s="82"/>
      <c r="J243" s="82"/>
      <c r="K243" s="82"/>
      <c r="L243" s="82"/>
      <c r="M243" s="83">
        <f t="shared" si="39"/>
        <v>0</v>
      </c>
      <c r="N243" s="80"/>
      <c r="O243" s="84">
        <f t="shared" si="40"/>
        <v>0</v>
      </c>
      <c r="P243" s="84" t="str">
        <f>IF(O243=0,"",VLOOKUP(C243&amp;D243&amp;E243,'(資料）基準単価表'!$I:$J,2,0))</f>
        <v/>
      </c>
      <c r="Q243" s="85">
        <f t="shared" si="41"/>
        <v>0</v>
      </c>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c r="AIV243"/>
      <c r="AIW243"/>
      <c r="AIX243"/>
      <c r="AIY243"/>
      <c r="AIZ243"/>
      <c r="AJA243"/>
      <c r="AJB243"/>
      <c r="AJC243"/>
      <c r="AJD243"/>
      <c r="AJE243"/>
      <c r="AJF243"/>
      <c r="AJG243"/>
      <c r="AJH243"/>
      <c r="AJI243"/>
      <c r="AJJ243"/>
      <c r="AJK243"/>
      <c r="AJL243"/>
      <c r="AJM243"/>
      <c r="AJN243"/>
      <c r="AJO243"/>
      <c r="AJP243"/>
      <c r="AJQ243"/>
      <c r="AJR243"/>
      <c r="AJS243"/>
      <c r="AJT243"/>
      <c r="AJU243"/>
      <c r="AJV243"/>
      <c r="AJW243"/>
      <c r="AJX243"/>
      <c r="AJY243"/>
      <c r="AJZ243"/>
      <c r="AKA243"/>
      <c r="AKB243"/>
      <c r="AKC243"/>
      <c r="AKD243"/>
      <c r="AKE243"/>
      <c r="AKF243"/>
      <c r="AKG243"/>
      <c r="AKH243"/>
      <c r="AKI243"/>
      <c r="AKJ243"/>
      <c r="AKK243"/>
      <c r="AKL243"/>
      <c r="AKM243"/>
      <c r="AKN243"/>
      <c r="AKO243"/>
      <c r="AKP243"/>
      <c r="AKQ243"/>
      <c r="AKR243"/>
      <c r="AKS243"/>
      <c r="AKT243"/>
      <c r="AKU243"/>
      <c r="AKV243"/>
      <c r="AKW243"/>
      <c r="AKX243"/>
      <c r="AKY243"/>
      <c r="AKZ243"/>
      <c r="ALA243"/>
      <c r="ALB243"/>
      <c r="ALC243"/>
      <c r="ALD243"/>
      <c r="ALE243"/>
      <c r="ALF243"/>
      <c r="ALG243"/>
      <c r="ALH243"/>
      <c r="ALI243"/>
      <c r="ALJ243"/>
      <c r="ALK243"/>
      <c r="ALL243"/>
      <c r="ALM243"/>
      <c r="ALN243"/>
      <c r="ALO243"/>
      <c r="ALP243"/>
      <c r="ALQ243"/>
      <c r="ALR243"/>
      <c r="ALS243"/>
      <c r="ALT243"/>
      <c r="ALU243"/>
      <c r="ALV243"/>
      <c r="ALW243"/>
      <c r="ALX243"/>
      <c r="ALY243"/>
      <c r="ALZ243"/>
      <c r="AMA243"/>
      <c r="AMB243"/>
      <c r="AMC243"/>
      <c r="AMD243"/>
      <c r="AME243"/>
      <c r="AMF243"/>
      <c r="AMG243"/>
      <c r="AMH243"/>
      <c r="AMI243"/>
      <c r="AMJ243"/>
    </row>
    <row r="244" spans="1:1024" ht="22.5" customHeight="1">
      <c r="A244"/>
      <c r="B244" s="79" t="s">
        <v>111</v>
      </c>
      <c r="C244" s="80"/>
      <c r="D244" s="80"/>
      <c r="E244" s="80"/>
      <c r="F244" s="81"/>
      <c r="G244" s="82"/>
      <c r="H244" s="82"/>
      <c r="I244" s="82"/>
      <c r="J244" s="82"/>
      <c r="K244" s="82"/>
      <c r="L244" s="82"/>
      <c r="M244" s="83">
        <f t="shared" si="39"/>
        <v>0</v>
      </c>
      <c r="N244" s="80"/>
      <c r="O244" s="84">
        <f t="shared" si="40"/>
        <v>0</v>
      </c>
      <c r="P244" s="84" t="str">
        <f>IF(O244=0,"",VLOOKUP(C244&amp;D244&amp;E244,'(資料）基準単価表'!$I:$J,2,0))</f>
        <v/>
      </c>
      <c r="Q244" s="85">
        <f t="shared" si="41"/>
        <v>0</v>
      </c>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c r="AIV244"/>
      <c r="AIW244"/>
      <c r="AIX244"/>
      <c r="AIY244"/>
      <c r="AIZ244"/>
      <c r="AJA244"/>
      <c r="AJB244"/>
      <c r="AJC244"/>
      <c r="AJD244"/>
      <c r="AJE244"/>
      <c r="AJF244"/>
      <c r="AJG244"/>
      <c r="AJH244"/>
      <c r="AJI244"/>
      <c r="AJJ244"/>
      <c r="AJK244"/>
      <c r="AJL244"/>
      <c r="AJM244"/>
      <c r="AJN244"/>
      <c r="AJO244"/>
      <c r="AJP244"/>
      <c r="AJQ244"/>
      <c r="AJR244"/>
      <c r="AJS244"/>
      <c r="AJT244"/>
      <c r="AJU244"/>
      <c r="AJV244"/>
      <c r="AJW244"/>
      <c r="AJX244"/>
      <c r="AJY244"/>
      <c r="AJZ244"/>
      <c r="AKA244"/>
      <c r="AKB244"/>
      <c r="AKC244"/>
      <c r="AKD244"/>
      <c r="AKE244"/>
      <c r="AKF244"/>
      <c r="AKG244"/>
      <c r="AKH244"/>
      <c r="AKI244"/>
      <c r="AKJ244"/>
      <c r="AKK244"/>
      <c r="AKL244"/>
      <c r="AKM244"/>
      <c r="AKN244"/>
      <c r="AKO244"/>
      <c r="AKP244"/>
      <c r="AKQ244"/>
      <c r="AKR244"/>
      <c r="AKS244"/>
      <c r="AKT244"/>
      <c r="AKU244"/>
      <c r="AKV244"/>
      <c r="AKW244"/>
      <c r="AKX244"/>
      <c r="AKY244"/>
      <c r="AKZ244"/>
      <c r="ALA244"/>
      <c r="ALB244"/>
      <c r="ALC244"/>
      <c r="ALD244"/>
      <c r="ALE244"/>
      <c r="ALF244"/>
      <c r="ALG244"/>
      <c r="ALH244"/>
      <c r="ALI244"/>
      <c r="ALJ244"/>
      <c r="ALK244"/>
      <c r="ALL244"/>
      <c r="ALM244"/>
      <c r="ALN244"/>
      <c r="ALO244"/>
      <c r="ALP244"/>
      <c r="ALQ244"/>
      <c r="ALR244"/>
      <c r="ALS244"/>
      <c r="ALT244"/>
      <c r="ALU244"/>
      <c r="ALV244"/>
      <c r="ALW244"/>
      <c r="ALX244"/>
      <c r="ALY244"/>
      <c r="ALZ244"/>
      <c r="AMA244"/>
      <c r="AMB244"/>
      <c r="AMC244"/>
      <c r="AMD244"/>
      <c r="AME244"/>
      <c r="AMF244"/>
      <c r="AMG244"/>
      <c r="AMH244"/>
      <c r="AMI244"/>
      <c r="AMJ244"/>
    </row>
    <row r="245" spans="1:1024" ht="22.5" customHeight="1">
      <c r="A245"/>
      <c r="B245" s="79" t="s">
        <v>112</v>
      </c>
      <c r="C245" s="80"/>
      <c r="D245" s="80"/>
      <c r="E245" s="80"/>
      <c r="F245" s="81"/>
      <c r="G245" s="82"/>
      <c r="H245" s="82"/>
      <c r="I245" s="82"/>
      <c r="J245" s="82"/>
      <c r="K245" s="82"/>
      <c r="L245" s="82"/>
      <c r="M245" s="83">
        <f t="shared" si="39"/>
        <v>0</v>
      </c>
      <c r="N245" s="80"/>
      <c r="O245" s="84">
        <f t="shared" si="40"/>
        <v>0</v>
      </c>
      <c r="P245" s="84" t="str">
        <f>IF(O245=0,"",VLOOKUP(C245&amp;D245&amp;E245,'(資料）基準単価表'!$I:$J,2,0))</f>
        <v/>
      </c>
      <c r="Q245" s="85">
        <f t="shared" si="41"/>
        <v>0</v>
      </c>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c r="AIV245"/>
      <c r="AIW245"/>
      <c r="AIX245"/>
      <c r="AIY245"/>
      <c r="AIZ245"/>
      <c r="AJA245"/>
      <c r="AJB245"/>
      <c r="AJC245"/>
      <c r="AJD245"/>
      <c r="AJE245"/>
      <c r="AJF245"/>
      <c r="AJG245"/>
      <c r="AJH245"/>
      <c r="AJI245"/>
      <c r="AJJ245"/>
      <c r="AJK245"/>
      <c r="AJL245"/>
      <c r="AJM245"/>
      <c r="AJN245"/>
      <c r="AJO245"/>
      <c r="AJP245"/>
      <c r="AJQ245"/>
      <c r="AJR245"/>
      <c r="AJS245"/>
      <c r="AJT245"/>
      <c r="AJU245"/>
      <c r="AJV245"/>
      <c r="AJW245"/>
      <c r="AJX245"/>
      <c r="AJY245"/>
      <c r="AJZ245"/>
      <c r="AKA245"/>
      <c r="AKB245"/>
      <c r="AKC245"/>
      <c r="AKD245"/>
      <c r="AKE245"/>
      <c r="AKF245"/>
      <c r="AKG245"/>
      <c r="AKH245"/>
      <c r="AKI245"/>
      <c r="AKJ245"/>
      <c r="AKK245"/>
      <c r="AKL245"/>
      <c r="AKM245"/>
      <c r="AKN245"/>
      <c r="AKO245"/>
      <c r="AKP245"/>
      <c r="AKQ245"/>
      <c r="AKR245"/>
      <c r="AKS245"/>
      <c r="AKT245"/>
      <c r="AKU245"/>
      <c r="AKV245"/>
      <c r="AKW245"/>
      <c r="AKX245"/>
      <c r="AKY245"/>
      <c r="AKZ245"/>
      <c r="ALA245"/>
      <c r="ALB245"/>
      <c r="ALC245"/>
      <c r="ALD245"/>
      <c r="ALE245"/>
      <c r="ALF245"/>
      <c r="ALG245"/>
      <c r="ALH245"/>
      <c r="ALI245"/>
      <c r="ALJ245"/>
      <c r="ALK245"/>
      <c r="ALL245"/>
      <c r="ALM245"/>
      <c r="ALN245"/>
      <c r="ALO245"/>
      <c r="ALP245"/>
      <c r="ALQ245"/>
      <c r="ALR245"/>
      <c r="ALS245"/>
      <c r="ALT245"/>
      <c r="ALU245"/>
      <c r="ALV245"/>
      <c r="ALW245"/>
      <c r="ALX245"/>
      <c r="ALY245"/>
      <c r="ALZ245"/>
      <c r="AMA245"/>
      <c r="AMB245"/>
      <c r="AMC245"/>
      <c r="AMD245"/>
      <c r="AME245"/>
      <c r="AMF245"/>
      <c r="AMG245"/>
      <c r="AMH245"/>
      <c r="AMI245"/>
      <c r="AMJ245"/>
    </row>
    <row r="246" spans="1:1024" ht="22.5" customHeight="1">
      <c r="A246"/>
      <c r="B246" s="79" t="s">
        <v>113</v>
      </c>
      <c r="C246" s="80"/>
      <c r="D246" s="80"/>
      <c r="E246" s="80"/>
      <c r="F246" s="81"/>
      <c r="G246" s="82"/>
      <c r="H246" s="82"/>
      <c r="I246" s="82"/>
      <c r="J246" s="82"/>
      <c r="K246" s="82"/>
      <c r="L246" s="82"/>
      <c r="M246" s="83">
        <f t="shared" si="39"/>
        <v>0</v>
      </c>
      <c r="N246" s="80"/>
      <c r="O246" s="84">
        <f t="shared" si="40"/>
        <v>0</v>
      </c>
      <c r="P246" s="84" t="str">
        <f>IF(O246=0,"",VLOOKUP(C246&amp;D246&amp;E246,'(資料）基準単価表'!$I:$J,2,0))</f>
        <v/>
      </c>
      <c r="Q246" s="85">
        <f t="shared" si="41"/>
        <v>0</v>
      </c>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c r="AFP246"/>
      <c r="AFQ246"/>
      <c r="AFR246"/>
      <c r="AFS246"/>
      <c r="AFT246"/>
      <c r="AFU246"/>
      <c r="AFV246"/>
      <c r="AFW246"/>
      <c r="AFX246"/>
      <c r="AFY246"/>
      <c r="AFZ246"/>
      <c r="AGA246"/>
      <c r="AGB246"/>
      <c r="AGC246"/>
      <c r="AGD246"/>
      <c r="AGE246"/>
      <c r="AGF246"/>
      <c r="AGG246"/>
      <c r="AGH246"/>
      <c r="AGI246"/>
      <c r="AGJ246"/>
      <c r="AGK246"/>
      <c r="AGL246"/>
      <c r="AGM246"/>
      <c r="AGN246"/>
      <c r="AGO246"/>
      <c r="AGP246"/>
      <c r="AGQ246"/>
      <c r="AGR246"/>
      <c r="AGS246"/>
      <c r="AGT246"/>
      <c r="AGU246"/>
      <c r="AGV246"/>
      <c r="AGW246"/>
      <c r="AGX246"/>
      <c r="AGY246"/>
      <c r="AGZ246"/>
      <c r="AHA246"/>
      <c r="AHB246"/>
      <c r="AHC246"/>
      <c r="AHD246"/>
      <c r="AHE246"/>
      <c r="AHF246"/>
      <c r="AHG246"/>
      <c r="AHH246"/>
      <c r="AHI246"/>
      <c r="AHJ246"/>
      <c r="AHK246"/>
      <c r="AHL246"/>
      <c r="AHM246"/>
      <c r="AHN246"/>
      <c r="AHO246"/>
      <c r="AHP246"/>
      <c r="AHQ246"/>
      <c r="AHR246"/>
      <c r="AHS246"/>
      <c r="AHT246"/>
      <c r="AHU246"/>
      <c r="AHV246"/>
      <c r="AHW246"/>
      <c r="AHX246"/>
      <c r="AHY246"/>
      <c r="AHZ246"/>
      <c r="AIA246"/>
      <c r="AIB246"/>
      <c r="AIC246"/>
      <c r="AID246"/>
      <c r="AIE246"/>
      <c r="AIF246"/>
      <c r="AIG246"/>
      <c r="AIH246"/>
      <c r="AII246"/>
      <c r="AIJ246"/>
      <c r="AIK246"/>
      <c r="AIL246"/>
      <c r="AIM246"/>
      <c r="AIN246"/>
      <c r="AIO246"/>
      <c r="AIP246"/>
      <c r="AIQ246"/>
      <c r="AIR246"/>
      <c r="AIS246"/>
      <c r="AIT246"/>
      <c r="AIU246"/>
      <c r="AIV246"/>
      <c r="AIW246"/>
      <c r="AIX246"/>
      <c r="AIY246"/>
      <c r="AIZ246"/>
      <c r="AJA246"/>
      <c r="AJB246"/>
      <c r="AJC246"/>
      <c r="AJD246"/>
      <c r="AJE246"/>
      <c r="AJF246"/>
      <c r="AJG246"/>
      <c r="AJH246"/>
      <c r="AJI246"/>
      <c r="AJJ246"/>
      <c r="AJK246"/>
      <c r="AJL246"/>
      <c r="AJM246"/>
      <c r="AJN246"/>
      <c r="AJO246"/>
      <c r="AJP246"/>
      <c r="AJQ246"/>
      <c r="AJR246"/>
      <c r="AJS246"/>
      <c r="AJT246"/>
      <c r="AJU246"/>
      <c r="AJV246"/>
      <c r="AJW246"/>
      <c r="AJX246"/>
      <c r="AJY246"/>
      <c r="AJZ246"/>
      <c r="AKA246"/>
      <c r="AKB246"/>
      <c r="AKC246"/>
      <c r="AKD246"/>
      <c r="AKE246"/>
      <c r="AKF246"/>
      <c r="AKG246"/>
      <c r="AKH246"/>
      <c r="AKI246"/>
      <c r="AKJ246"/>
      <c r="AKK246"/>
      <c r="AKL246"/>
      <c r="AKM246"/>
      <c r="AKN246"/>
      <c r="AKO246"/>
      <c r="AKP246"/>
      <c r="AKQ246"/>
      <c r="AKR246"/>
      <c r="AKS246"/>
      <c r="AKT246"/>
      <c r="AKU246"/>
      <c r="AKV246"/>
      <c r="AKW246"/>
      <c r="AKX246"/>
      <c r="AKY246"/>
      <c r="AKZ246"/>
      <c r="ALA246"/>
      <c r="ALB246"/>
      <c r="ALC246"/>
      <c r="ALD246"/>
      <c r="ALE246"/>
      <c r="ALF246"/>
      <c r="ALG246"/>
      <c r="ALH246"/>
      <c r="ALI246"/>
      <c r="ALJ246"/>
      <c r="ALK246"/>
      <c r="ALL246"/>
      <c r="ALM246"/>
      <c r="ALN246"/>
      <c r="ALO246"/>
      <c r="ALP246"/>
      <c r="ALQ246"/>
      <c r="ALR246"/>
      <c r="ALS246"/>
      <c r="ALT246"/>
      <c r="ALU246"/>
      <c r="ALV246"/>
      <c r="ALW246"/>
      <c r="ALX246"/>
      <c r="ALY246"/>
      <c r="ALZ246"/>
      <c r="AMA246"/>
      <c r="AMB246"/>
      <c r="AMC246"/>
      <c r="AMD246"/>
      <c r="AME246"/>
      <c r="AMF246"/>
      <c r="AMG246"/>
      <c r="AMH246"/>
      <c r="AMI246"/>
      <c r="AMJ246"/>
    </row>
    <row r="247" spans="1:1024" ht="22.5" customHeight="1">
      <c r="A247"/>
      <c r="B247" s="79" t="s">
        <v>114</v>
      </c>
      <c r="C247" s="80"/>
      <c r="D247" s="80"/>
      <c r="E247" s="80"/>
      <c r="F247" s="81"/>
      <c r="G247" s="82"/>
      <c r="H247" s="82"/>
      <c r="I247" s="82"/>
      <c r="J247" s="82"/>
      <c r="K247" s="82"/>
      <c r="L247" s="82"/>
      <c r="M247" s="83">
        <f t="shared" si="39"/>
        <v>0</v>
      </c>
      <c r="N247" s="80"/>
      <c r="O247" s="84">
        <f t="shared" si="40"/>
        <v>0</v>
      </c>
      <c r="P247" s="84" t="str">
        <f>IF(O247=0,"",VLOOKUP(C247&amp;D247&amp;E247,'(資料）基準単価表'!$I:$J,2,0))</f>
        <v/>
      </c>
      <c r="Q247" s="85">
        <f t="shared" si="41"/>
        <v>0</v>
      </c>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c r="AFP247"/>
      <c r="AFQ247"/>
      <c r="AFR247"/>
      <c r="AFS247"/>
      <c r="AFT247"/>
      <c r="AFU247"/>
      <c r="AFV247"/>
      <c r="AFW247"/>
      <c r="AFX247"/>
      <c r="AFY247"/>
      <c r="AFZ247"/>
      <c r="AGA247"/>
      <c r="AGB247"/>
      <c r="AGC247"/>
      <c r="AGD247"/>
      <c r="AGE247"/>
      <c r="AGF247"/>
      <c r="AGG247"/>
      <c r="AGH247"/>
      <c r="AGI247"/>
      <c r="AGJ247"/>
      <c r="AGK247"/>
      <c r="AGL247"/>
      <c r="AGM247"/>
      <c r="AGN247"/>
      <c r="AGO247"/>
      <c r="AGP247"/>
      <c r="AGQ247"/>
      <c r="AGR247"/>
      <c r="AGS247"/>
      <c r="AGT247"/>
      <c r="AGU247"/>
      <c r="AGV247"/>
      <c r="AGW247"/>
      <c r="AGX247"/>
      <c r="AGY247"/>
      <c r="AGZ247"/>
      <c r="AHA247"/>
      <c r="AHB247"/>
      <c r="AHC247"/>
      <c r="AHD247"/>
      <c r="AHE247"/>
      <c r="AHF247"/>
      <c r="AHG247"/>
      <c r="AHH247"/>
      <c r="AHI247"/>
      <c r="AHJ247"/>
      <c r="AHK247"/>
      <c r="AHL247"/>
      <c r="AHM247"/>
      <c r="AHN247"/>
      <c r="AHO247"/>
      <c r="AHP247"/>
      <c r="AHQ247"/>
      <c r="AHR247"/>
      <c r="AHS247"/>
      <c r="AHT247"/>
      <c r="AHU247"/>
      <c r="AHV247"/>
      <c r="AHW247"/>
      <c r="AHX247"/>
      <c r="AHY247"/>
      <c r="AHZ247"/>
      <c r="AIA247"/>
      <c r="AIB247"/>
      <c r="AIC247"/>
      <c r="AID247"/>
      <c r="AIE247"/>
      <c r="AIF247"/>
      <c r="AIG247"/>
      <c r="AIH247"/>
      <c r="AII247"/>
      <c r="AIJ247"/>
      <c r="AIK247"/>
      <c r="AIL247"/>
      <c r="AIM247"/>
      <c r="AIN247"/>
      <c r="AIO247"/>
      <c r="AIP247"/>
      <c r="AIQ247"/>
      <c r="AIR247"/>
      <c r="AIS247"/>
      <c r="AIT247"/>
      <c r="AIU247"/>
      <c r="AIV247"/>
      <c r="AIW247"/>
      <c r="AIX247"/>
      <c r="AIY247"/>
      <c r="AIZ247"/>
      <c r="AJA247"/>
      <c r="AJB247"/>
      <c r="AJC247"/>
      <c r="AJD247"/>
      <c r="AJE247"/>
      <c r="AJF247"/>
      <c r="AJG247"/>
      <c r="AJH247"/>
      <c r="AJI247"/>
      <c r="AJJ247"/>
      <c r="AJK247"/>
      <c r="AJL247"/>
      <c r="AJM247"/>
      <c r="AJN247"/>
      <c r="AJO247"/>
      <c r="AJP247"/>
      <c r="AJQ247"/>
      <c r="AJR247"/>
      <c r="AJS247"/>
      <c r="AJT247"/>
      <c r="AJU247"/>
      <c r="AJV247"/>
      <c r="AJW247"/>
      <c r="AJX247"/>
      <c r="AJY247"/>
      <c r="AJZ247"/>
      <c r="AKA247"/>
      <c r="AKB247"/>
      <c r="AKC247"/>
      <c r="AKD247"/>
      <c r="AKE247"/>
      <c r="AKF247"/>
      <c r="AKG247"/>
      <c r="AKH247"/>
      <c r="AKI247"/>
      <c r="AKJ247"/>
      <c r="AKK247"/>
      <c r="AKL247"/>
      <c r="AKM247"/>
      <c r="AKN247"/>
      <c r="AKO247"/>
      <c r="AKP247"/>
      <c r="AKQ247"/>
      <c r="AKR247"/>
      <c r="AKS247"/>
      <c r="AKT247"/>
      <c r="AKU247"/>
      <c r="AKV247"/>
      <c r="AKW247"/>
      <c r="AKX247"/>
      <c r="AKY247"/>
      <c r="AKZ247"/>
      <c r="ALA247"/>
      <c r="ALB247"/>
      <c r="ALC247"/>
      <c r="ALD247"/>
      <c r="ALE247"/>
      <c r="ALF247"/>
      <c r="ALG247"/>
      <c r="ALH247"/>
      <c r="ALI247"/>
      <c r="ALJ247"/>
      <c r="ALK247"/>
      <c r="ALL247"/>
      <c r="ALM247"/>
      <c r="ALN247"/>
      <c r="ALO247"/>
      <c r="ALP247"/>
      <c r="ALQ247"/>
      <c r="ALR247"/>
      <c r="ALS247"/>
      <c r="ALT247"/>
      <c r="ALU247"/>
      <c r="ALV247"/>
      <c r="ALW247"/>
      <c r="ALX247"/>
      <c r="ALY247"/>
      <c r="ALZ247"/>
      <c r="AMA247"/>
      <c r="AMB247"/>
      <c r="AMC247"/>
      <c r="AMD247"/>
      <c r="AME247"/>
      <c r="AMF247"/>
      <c r="AMG247"/>
      <c r="AMH247"/>
      <c r="AMI247"/>
      <c r="AMJ247"/>
    </row>
    <row r="248" spans="1:1024" ht="22.5" customHeight="1">
      <c r="A248"/>
      <c r="B248" s="79" t="s">
        <v>115</v>
      </c>
      <c r="C248" s="80"/>
      <c r="D248" s="80"/>
      <c r="E248" s="80"/>
      <c r="F248" s="81"/>
      <c r="G248" s="82"/>
      <c r="H248" s="82"/>
      <c r="I248" s="82"/>
      <c r="J248" s="82"/>
      <c r="K248" s="82"/>
      <c r="L248" s="82"/>
      <c r="M248" s="83">
        <f t="shared" si="39"/>
        <v>0</v>
      </c>
      <c r="N248" s="80"/>
      <c r="O248" s="84">
        <f t="shared" si="40"/>
        <v>0</v>
      </c>
      <c r="P248" s="84" t="str">
        <f>IF(O248=0,"",VLOOKUP(C248&amp;D248&amp;E248,'(資料）基準単価表'!$I:$J,2,0))</f>
        <v/>
      </c>
      <c r="Q248" s="85">
        <f t="shared" si="41"/>
        <v>0</v>
      </c>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c r="AIV248"/>
      <c r="AIW248"/>
      <c r="AIX248"/>
      <c r="AIY248"/>
      <c r="AIZ248"/>
      <c r="AJA248"/>
      <c r="AJB248"/>
      <c r="AJC248"/>
      <c r="AJD248"/>
      <c r="AJE248"/>
      <c r="AJF248"/>
      <c r="AJG248"/>
      <c r="AJH248"/>
      <c r="AJI248"/>
      <c r="AJJ248"/>
      <c r="AJK248"/>
      <c r="AJL248"/>
      <c r="AJM248"/>
      <c r="AJN248"/>
      <c r="AJO248"/>
      <c r="AJP248"/>
      <c r="AJQ248"/>
      <c r="AJR248"/>
      <c r="AJS248"/>
      <c r="AJT248"/>
      <c r="AJU248"/>
      <c r="AJV248"/>
      <c r="AJW248"/>
      <c r="AJX248"/>
      <c r="AJY248"/>
      <c r="AJZ248"/>
      <c r="AKA248"/>
      <c r="AKB248"/>
      <c r="AKC248"/>
      <c r="AKD248"/>
      <c r="AKE248"/>
      <c r="AKF248"/>
      <c r="AKG248"/>
      <c r="AKH248"/>
      <c r="AKI248"/>
      <c r="AKJ248"/>
      <c r="AKK248"/>
      <c r="AKL248"/>
      <c r="AKM248"/>
      <c r="AKN248"/>
      <c r="AKO248"/>
      <c r="AKP248"/>
      <c r="AKQ248"/>
      <c r="AKR248"/>
      <c r="AKS248"/>
      <c r="AKT248"/>
      <c r="AKU248"/>
      <c r="AKV248"/>
      <c r="AKW248"/>
      <c r="AKX248"/>
      <c r="AKY248"/>
      <c r="AKZ248"/>
      <c r="ALA248"/>
      <c r="ALB248"/>
      <c r="ALC248"/>
      <c r="ALD248"/>
      <c r="ALE248"/>
      <c r="ALF248"/>
      <c r="ALG248"/>
      <c r="ALH248"/>
      <c r="ALI248"/>
      <c r="ALJ248"/>
      <c r="ALK248"/>
      <c r="ALL248"/>
      <c r="ALM248"/>
      <c r="ALN248"/>
      <c r="ALO248"/>
      <c r="ALP248"/>
      <c r="ALQ248"/>
      <c r="ALR248"/>
      <c r="ALS248"/>
      <c r="ALT248"/>
      <c r="ALU248"/>
      <c r="ALV248"/>
      <c r="ALW248"/>
      <c r="ALX248"/>
      <c r="ALY248"/>
      <c r="ALZ248"/>
      <c r="AMA248"/>
      <c r="AMB248"/>
      <c r="AMC248"/>
      <c r="AMD248"/>
      <c r="AME248"/>
      <c r="AMF248"/>
      <c r="AMG248"/>
      <c r="AMH248"/>
      <c r="AMI248"/>
      <c r="AMJ248"/>
    </row>
    <row r="249" spans="1:1024" ht="22.5" customHeight="1">
      <c r="A249"/>
      <c r="B249" s="79" t="s">
        <v>116</v>
      </c>
      <c r="C249" s="80"/>
      <c r="D249" s="80"/>
      <c r="E249" s="80"/>
      <c r="F249" s="81"/>
      <c r="G249" s="82"/>
      <c r="H249" s="82"/>
      <c r="I249" s="82"/>
      <c r="J249" s="82"/>
      <c r="K249" s="82"/>
      <c r="L249" s="82"/>
      <c r="M249" s="83">
        <f t="shared" si="39"/>
        <v>0</v>
      </c>
      <c r="N249" s="80"/>
      <c r="O249" s="84">
        <f t="shared" si="40"/>
        <v>0</v>
      </c>
      <c r="P249" s="84" t="str">
        <f>IF(O249=0,"",VLOOKUP(C249&amp;D249&amp;E249,'(資料）基準単価表'!$I:$J,2,0))</f>
        <v/>
      </c>
      <c r="Q249" s="85">
        <f t="shared" si="41"/>
        <v>0</v>
      </c>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c r="AIV249"/>
      <c r="AIW249"/>
      <c r="AIX249"/>
      <c r="AIY249"/>
      <c r="AIZ249"/>
      <c r="AJA249"/>
      <c r="AJB249"/>
      <c r="AJC249"/>
      <c r="AJD249"/>
      <c r="AJE249"/>
      <c r="AJF249"/>
      <c r="AJG249"/>
      <c r="AJH249"/>
      <c r="AJI249"/>
      <c r="AJJ249"/>
      <c r="AJK249"/>
      <c r="AJL249"/>
      <c r="AJM249"/>
      <c r="AJN249"/>
      <c r="AJO249"/>
      <c r="AJP249"/>
      <c r="AJQ249"/>
      <c r="AJR249"/>
      <c r="AJS249"/>
      <c r="AJT249"/>
      <c r="AJU249"/>
      <c r="AJV249"/>
      <c r="AJW249"/>
      <c r="AJX249"/>
      <c r="AJY249"/>
      <c r="AJZ249"/>
      <c r="AKA249"/>
      <c r="AKB249"/>
      <c r="AKC249"/>
      <c r="AKD249"/>
      <c r="AKE249"/>
      <c r="AKF249"/>
      <c r="AKG249"/>
      <c r="AKH249"/>
      <c r="AKI249"/>
      <c r="AKJ249"/>
      <c r="AKK249"/>
      <c r="AKL249"/>
      <c r="AKM249"/>
      <c r="AKN249"/>
      <c r="AKO249"/>
      <c r="AKP249"/>
      <c r="AKQ249"/>
      <c r="AKR249"/>
      <c r="AKS249"/>
      <c r="AKT249"/>
      <c r="AKU249"/>
      <c r="AKV249"/>
      <c r="AKW249"/>
      <c r="AKX249"/>
      <c r="AKY249"/>
      <c r="AKZ249"/>
      <c r="ALA249"/>
      <c r="ALB249"/>
      <c r="ALC249"/>
      <c r="ALD249"/>
      <c r="ALE249"/>
      <c r="ALF249"/>
      <c r="ALG249"/>
      <c r="ALH249"/>
      <c r="ALI249"/>
      <c r="ALJ249"/>
      <c r="ALK249"/>
      <c r="ALL249"/>
      <c r="ALM249"/>
      <c r="ALN249"/>
      <c r="ALO249"/>
      <c r="ALP249"/>
      <c r="ALQ249"/>
      <c r="ALR249"/>
      <c r="ALS249"/>
      <c r="ALT249"/>
      <c r="ALU249"/>
      <c r="ALV249"/>
      <c r="ALW249"/>
      <c r="ALX249"/>
      <c r="ALY249"/>
      <c r="ALZ249"/>
      <c r="AMA249"/>
      <c r="AMB249"/>
      <c r="AMC249"/>
      <c r="AMD249"/>
      <c r="AME249"/>
      <c r="AMF249"/>
      <c r="AMG249"/>
      <c r="AMH249"/>
      <c r="AMI249"/>
      <c r="AMJ249"/>
    </row>
    <row r="250" spans="1:1024" ht="22.5" customHeight="1">
      <c r="A250"/>
      <c r="B250" s="79" t="s">
        <v>117</v>
      </c>
      <c r="C250" s="80"/>
      <c r="D250" s="80"/>
      <c r="E250" s="80"/>
      <c r="F250" s="81"/>
      <c r="G250" s="82"/>
      <c r="H250" s="82"/>
      <c r="I250" s="82"/>
      <c r="J250" s="82"/>
      <c r="K250" s="82"/>
      <c r="L250" s="82"/>
      <c r="M250" s="83">
        <f t="shared" si="39"/>
        <v>0</v>
      </c>
      <c r="N250" s="80"/>
      <c r="O250" s="84">
        <f t="shared" si="40"/>
        <v>0</v>
      </c>
      <c r="P250" s="84" t="str">
        <f>IF(O250=0,"",VLOOKUP(C250&amp;D250&amp;E250,'(資料）基準単価表'!$I:$J,2,0))</f>
        <v/>
      </c>
      <c r="Q250" s="85">
        <f t="shared" si="41"/>
        <v>0</v>
      </c>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c r="ADN250"/>
      <c r="ADO250"/>
      <c r="ADP250"/>
      <c r="ADQ250"/>
      <c r="ADR250"/>
      <c r="ADS250"/>
      <c r="ADT250"/>
      <c r="ADU250"/>
      <c r="ADV250"/>
      <c r="ADW250"/>
      <c r="ADX250"/>
      <c r="ADY250"/>
      <c r="ADZ250"/>
      <c r="AEA250"/>
      <c r="AEB250"/>
      <c r="AEC250"/>
      <c r="AED250"/>
      <c r="AEE250"/>
      <c r="AEF250"/>
      <c r="AEG250"/>
      <c r="AEH250"/>
      <c r="AEI250"/>
      <c r="AEJ250"/>
      <c r="AEK250"/>
      <c r="AEL250"/>
      <c r="AEM250"/>
      <c r="AEN250"/>
      <c r="AEO250"/>
      <c r="AEP250"/>
      <c r="AEQ250"/>
      <c r="AER250"/>
      <c r="AES250"/>
      <c r="AET250"/>
      <c r="AEU250"/>
      <c r="AEV250"/>
      <c r="AEW250"/>
      <c r="AEX250"/>
      <c r="AEY250"/>
      <c r="AEZ250"/>
      <c r="AFA250"/>
      <c r="AFB250"/>
      <c r="AFC250"/>
      <c r="AFD250"/>
      <c r="AFE250"/>
      <c r="AFF250"/>
      <c r="AFG250"/>
      <c r="AFH250"/>
      <c r="AFI250"/>
      <c r="AFJ250"/>
      <c r="AFK250"/>
      <c r="AFL250"/>
      <c r="AFM250"/>
      <c r="AFN250"/>
      <c r="AFO250"/>
      <c r="AFP250"/>
      <c r="AFQ250"/>
      <c r="AFR250"/>
      <c r="AFS250"/>
      <c r="AFT250"/>
      <c r="AFU250"/>
      <c r="AFV250"/>
      <c r="AFW250"/>
      <c r="AFX250"/>
      <c r="AFY250"/>
      <c r="AFZ250"/>
      <c r="AGA250"/>
      <c r="AGB250"/>
      <c r="AGC250"/>
      <c r="AGD250"/>
      <c r="AGE250"/>
      <c r="AGF250"/>
      <c r="AGG250"/>
      <c r="AGH250"/>
      <c r="AGI250"/>
      <c r="AGJ250"/>
      <c r="AGK250"/>
      <c r="AGL250"/>
      <c r="AGM250"/>
      <c r="AGN250"/>
      <c r="AGO250"/>
      <c r="AGP250"/>
      <c r="AGQ250"/>
      <c r="AGR250"/>
      <c r="AGS250"/>
      <c r="AGT250"/>
      <c r="AGU250"/>
      <c r="AGV250"/>
      <c r="AGW250"/>
      <c r="AGX250"/>
      <c r="AGY250"/>
      <c r="AGZ250"/>
      <c r="AHA250"/>
      <c r="AHB250"/>
      <c r="AHC250"/>
      <c r="AHD250"/>
      <c r="AHE250"/>
      <c r="AHF250"/>
      <c r="AHG250"/>
      <c r="AHH250"/>
      <c r="AHI250"/>
      <c r="AHJ250"/>
      <c r="AHK250"/>
      <c r="AHL250"/>
      <c r="AHM250"/>
      <c r="AHN250"/>
      <c r="AHO250"/>
      <c r="AHP250"/>
      <c r="AHQ250"/>
      <c r="AHR250"/>
      <c r="AHS250"/>
      <c r="AHT250"/>
      <c r="AHU250"/>
      <c r="AHV250"/>
      <c r="AHW250"/>
      <c r="AHX250"/>
      <c r="AHY250"/>
      <c r="AHZ250"/>
      <c r="AIA250"/>
      <c r="AIB250"/>
      <c r="AIC250"/>
      <c r="AID250"/>
      <c r="AIE250"/>
      <c r="AIF250"/>
      <c r="AIG250"/>
      <c r="AIH250"/>
      <c r="AII250"/>
      <c r="AIJ250"/>
      <c r="AIK250"/>
      <c r="AIL250"/>
      <c r="AIM250"/>
      <c r="AIN250"/>
      <c r="AIO250"/>
      <c r="AIP250"/>
      <c r="AIQ250"/>
      <c r="AIR250"/>
      <c r="AIS250"/>
      <c r="AIT250"/>
      <c r="AIU250"/>
      <c r="AIV250"/>
      <c r="AIW250"/>
      <c r="AIX250"/>
      <c r="AIY250"/>
      <c r="AIZ250"/>
      <c r="AJA250"/>
      <c r="AJB250"/>
      <c r="AJC250"/>
      <c r="AJD250"/>
      <c r="AJE250"/>
      <c r="AJF250"/>
      <c r="AJG250"/>
      <c r="AJH250"/>
      <c r="AJI250"/>
      <c r="AJJ250"/>
      <c r="AJK250"/>
      <c r="AJL250"/>
      <c r="AJM250"/>
      <c r="AJN250"/>
      <c r="AJO250"/>
      <c r="AJP250"/>
      <c r="AJQ250"/>
      <c r="AJR250"/>
      <c r="AJS250"/>
      <c r="AJT250"/>
      <c r="AJU250"/>
      <c r="AJV250"/>
      <c r="AJW250"/>
      <c r="AJX250"/>
      <c r="AJY250"/>
      <c r="AJZ250"/>
      <c r="AKA250"/>
      <c r="AKB250"/>
      <c r="AKC250"/>
      <c r="AKD250"/>
      <c r="AKE250"/>
      <c r="AKF250"/>
      <c r="AKG250"/>
      <c r="AKH250"/>
      <c r="AKI250"/>
      <c r="AKJ250"/>
      <c r="AKK250"/>
      <c r="AKL250"/>
      <c r="AKM250"/>
      <c r="AKN250"/>
      <c r="AKO250"/>
      <c r="AKP250"/>
      <c r="AKQ250"/>
      <c r="AKR250"/>
      <c r="AKS250"/>
      <c r="AKT250"/>
      <c r="AKU250"/>
      <c r="AKV250"/>
      <c r="AKW250"/>
      <c r="AKX250"/>
      <c r="AKY250"/>
      <c r="AKZ250"/>
      <c r="ALA250"/>
      <c r="ALB250"/>
      <c r="ALC250"/>
      <c r="ALD250"/>
      <c r="ALE250"/>
      <c r="ALF250"/>
      <c r="ALG250"/>
      <c r="ALH250"/>
      <c r="ALI250"/>
      <c r="ALJ250"/>
      <c r="ALK250"/>
      <c r="ALL250"/>
      <c r="ALM250"/>
      <c r="ALN250"/>
      <c r="ALO250"/>
      <c r="ALP250"/>
      <c r="ALQ250"/>
      <c r="ALR250"/>
      <c r="ALS250"/>
      <c r="ALT250"/>
      <c r="ALU250"/>
      <c r="ALV250"/>
      <c r="ALW250"/>
      <c r="ALX250"/>
      <c r="ALY250"/>
      <c r="ALZ250"/>
      <c r="AMA250"/>
      <c r="AMB250"/>
      <c r="AMC250"/>
      <c r="AMD250"/>
      <c r="AME250"/>
      <c r="AMF250"/>
      <c r="AMG250"/>
      <c r="AMH250"/>
      <c r="AMI250"/>
      <c r="AMJ250"/>
    </row>
    <row r="251" spans="1:1024" ht="22.5" customHeight="1">
      <c r="A251"/>
      <c r="B251" s="79" t="s">
        <v>118</v>
      </c>
      <c r="C251" s="80"/>
      <c r="D251" s="80"/>
      <c r="E251" s="80"/>
      <c r="F251" s="81"/>
      <c r="G251" s="82"/>
      <c r="H251" s="82"/>
      <c r="I251" s="82"/>
      <c r="J251" s="82"/>
      <c r="K251" s="82"/>
      <c r="L251" s="82"/>
      <c r="M251" s="83">
        <f t="shared" si="39"/>
        <v>0</v>
      </c>
      <c r="N251" s="80"/>
      <c r="O251" s="84">
        <f t="shared" si="40"/>
        <v>0</v>
      </c>
      <c r="P251" s="84" t="str">
        <f>IF(O251=0,"",VLOOKUP(C251&amp;D251&amp;E251,'(資料）基準単価表'!$I:$J,2,0))</f>
        <v/>
      </c>
      <c r="Q251" s="85">
        <f t="shared" si="41"/>
        <v>0</v>
      </c>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c r="AFP251"/>
      <c r="AFQ251"/>
      <c r="AFR251"/>
      <c r="AFS251"/>
      <c r="AFT251"/>
      <c r="AFU251"/>
      <c r="AFV251"/>
      <c r="AFW251"/>
      <c r="AFX251"/>
      <c r="AFY251"/>
      <c r="AFZ251"/>
      <c r="AGA251"/>
      <c r="AGB251"/>
      <c r="AGC251"/>
      <c r="AGD251"/>
      <c r="AGE251"/>
      <c r="AGF251"/>
      <c r="AGG251"/>
      <c r="AGH251"/>
      <c r="AGI251"/>
      <c r="AGJ251"/>
      <c r="AGK251"/>
      <c r="AGL251"/>
      <c r="AGM251"/>
      <c r="AGN251"/>
      <c r="AGO251"/>
      <c r="AGP251"/>
      <c r="AGQ251"/>
      <c r="AGR251"/>
      <c r="AGS251"/>
      <c r="AGT251"/>
      <c r="AGU251"/>
      <c r="AGV251"/>
      <c r="AGW251"/>
      <c r="AGX251"/>
      <c r="AGY251"/>
      <c r="AGZ251"/>
      <c r="AHA251"/>
      <c r="AHB251"/>
      <c r="AHC251"/>
      <c r="AHD251"/>
      <c r="AHE251"/>
      <c r="AHF251"/>
      <c r="AHG251"/>
      <c r="AHH251"/>
      <c r="AHI251"/>
      <c r="AHJ251"/>
      <c r="AHK251"/>
      <c r="AHL251"/>
      <c r="AHM251"/>
      <c r="AHN251"/>
      <c r="AHO251"/>
      <c r="AHP251"/>
      <c r="AHQ251"/>
      <c r="AHR251"/>
      <c r="AHS251"/>
      <c r="AHT251"/>
      <c r="AHU251"/>
      <c r="AHV251"/>
      <c r="AHW251"/>
      <c r="AHX251"/>
      <c r="AHY251"/>
      <c r="AHZ251"/>
      <c r="AIA251"/>
      <c r="AIB251"/>
      <c r="AIC251"/>
      <c r="AID251"/>
      <c r="AIE251"/>
      <c r="AIF251"/>
      <c r="AIG251"/>
      <c r="AIH251"/>
      <c r="AII251"/>
      <c r="AIJ251"/>
      <c r="AIK251"/>
      <c r="AIL251"/>
      <c r="AIM251"/>
      <c r="AIN251"/>
      <c r="AIO251"/>
      <c r="AIP251"/>
      <c r="AIQ251"/>
      <c r="AIR251"/>
      <c r="AIS251"/>
      <c r="AIT251"/>
      <c r="AIU251"/>
      <c r="AIV251"/>
      <c r="AIW251"/>
      <c r="AIX251"/>
      <c r="AIY251"/>
      <c r="AIZ251"/>
      <c r="AJA251"/>
      <c r="AJB251"/>
      <c r="AJC251"/>
      <c r="AJD251"/>
      <c r="AJE251"/>
      <c r="AJF251"/>
      <c r="AJG251"/>
      <c r="AJH251"/>
      <c r="AJI251"/>
      <c r="AJJ251"/>
      <c r="AJK251"/>
      <c r="AJL251"/>
      <c r="AJM251"/>
      <c r="AJN251"/>
      <c r="AJO251"/>
      <c r="AJP251"/>
      <c r="AJQ251"/>
      <c r="AJR251"/>
      <c r="AJS251"/>
      <c r="AJT251"/>
      <c r="AJU251"/>
      <c r="AJV251"/>
      <c r="AJW251"/>
      <c r="AJX251"/>
      <c r="AJY251"/>
      <c r="AJZ251"/>
      <c r="AKA251"/>
      <c r="AKB251"/>
      <c r="AKC251"/>
      <c r="AKD251"/>
      <c r="AKE251"/>
      <c r="AKF251"/>
      <c r="AKG251"/>
      <c r="AKH251"/>
      <c r="AKI251"/>
      <c r="AKJ251"/>
      <c r="AKK251"/>
      <c r="AKL251"/>
      <c r="AKM251"/>
      <c r="AKN251"/>
      <c r="AKO251"/>
      <c r="AKP251"/>
      <c r="AKQ251"/>
      <c r="AKR251"/>
      <c r="AKS251"/>
      <c r="AKT251"/>
      <c r="AKU251"/>
      <c r="AKV251"/>
      <c r="AKW251"/>
      <c r="AKX251"/>
      <c r="AKY251"/>
      <c r="AKZ251"/>
      <c r="ALA251"/>
      <c r="ALB251"/>
      <c r="ALC251"/>
      <c r="ALD251"/>
      <c r="ALE251"/>
      <c r="ALF251"/>
      <c r="ALG251"/>
      <c r="ALH251"/>
      <c r="ALI251"/>
      <c r="ALJ251"/>
      <c r="ALK251"/>
      <c r="ALL251"/>
      <c r="ALM251"/>
      <c r="ALN251"/>
      <c r="ALO251"/>
      <c r="ALP251"/>
      <c r="ALQ251"/>
      <c r="ALR251"/>
      <c r="ALS251"/>
      <c r="ALT251"/>
      <c r="ALU251"/>
      <c r="ALV251"/>
      <c r="ALW251"/>
      <c r="ALX251"/>
      <c r="ALY251"/>
      <c r="ALZ251"/>
      <c r="AMA251"/>
      <c r="AMB251"/>
      <c r="AMC251"/>
      <c r="AMD251"/>
      <c r="AME251"/>
      <c r="AMF251"/>
      <c r="AMG251"/>
      <c r="AMH251"/>
      <c r="AMI251"/>
      <c r="AMJ251"/>
    </row>
    <row r="252" spans="1:1024">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c r="ADN252"/>
      <c r="ADO252"/>
      <c r="ADP252"/>
      <c r="ADQ252"/>
      <c r="ADR252"/>
      <c r="ADS252"/>
      <c r="ADT252"/>
      <c r="ADU252"/>
      <c r="ADV252"/>
      <c r="ADW252"/>
      <c r="ADX252"/>
      <c r="ADY252"/>
      <c r="ADZ252"/>
      <c r="AEA252"/>
      <c r="AEB252"/>
      <c r="AEC252"/>
      <c r="AED252"/>
      <c r="AEE252"/>
      <c r="AEF252"/>
      <c r="AEG252"/>
      <c r="AEH252"/>
      <c r="AEI252"/>
      <c r="AEJ252"/>
      <c r="AEK252"/>
      <c r="AEL252"/>
      <c r="AEM252"/>
      <c r="AEN252"/>
      <c r="AEO252"/>
      <c r="AEP252"/>
      <c r="AEQ252"/>
      <c r="AER252"/>
      <c r="AES252"/>
      <c r="AET252"/>
      <c r="AEU252"/>
      <c r="AEV252"/>
      <c r="AEW252"/>
      <c r="AEX252"/>
      <c r="AEY252"/>
      <c r="AEZ252"/>
      <c r="AFA252"/>
      <c r="AFB252"/>
      <c r="AFC252"/>
      <c r="AFD252"/>
      <c r="AFE252"/>
      <c r="AFF252"/>
      <c r="AFG252"/>
      <c r="AFH252"/>
      <c r="AFI252"/>
      <c r="AFJ252"/>
      <c r="AFK252"/>
      <c r="AFL252"/>
      <c r="AFM252"/>
      <c r="AFN252"/>
      <c r="AFO252"/>
      <c r="AFP252"/>
      <c r="AFQ252"/>
      <c r="AFR252"/>
      <c r="AFS252"/>
      <c r="AFT252"/>
      <c r="AFU252"/>
      <c r="AFV252"/>
      <c r="AFW252"/>
      <c r="AFX252"/>
      <c r="AFY252"/>
      <c r="AFZ252"/>
      <c r="AGA252"/>
      <c r="AGB252"/>
      <c r="AGC252"/>
      <c r="AGD252"/>
      <c r="AGE252"/>
      <c r="AGF252"/>
      <c r="AGG252"/>
      <c r="AGH252"/>
      <c r="AGI252"/>
      <c r="AGJ252"/>
      <c r="AGK252"/>
      <c r="AGL252"/>
      <c r="AGM252"/>
      <c r="AGN252"/>
      <c r="AGO252"/>
      <c r="AGP252"/>
      <c r="AGQ252"/>
      <c r="AGR252"/>
      <c r="AGS252"/>
      <c r="AGT252"/>
      <c r="AGU252"/>
      <c r="AGV252"/>
      <c r="AGW252"/>
      <c r="AGX252"/>
      <c r="AGY252"/>
      <c r="AGZ252"/>
      <c r="AHA252"/>
      <c r="AHB252"/>
      <c r="AHC252"/>
      <c r="AHD252"/>
      <c r="AHE252"/>
      <c r="AHF252"/>
      <c r="AHG252"/>
      <c r="AHH252"/>
      <c r="AHI252"/>
      <c r="AHJ252"/>
      <c r="AHK252"/>
      <c r="AHL252"/>
      <c r="AHM252"/>
      <c r="AHN252"/>
      <c r="AHO252"/>
      <c r="AHP252"/>
      <c r="AHQ252"/>
      <c r="AHR252"/>
      <c r="AHS252"/>
      <c r="AHT252"/>
      <c r="AHU252"/>
      <c r="AHV252"/>
      <c r="AHW252"/>
      <c r="AHX252"/>
      <c r="AHY252"/>
      <c r="AHZ252"/>
      <c r="AIA252"/>
      <c r="AIB252"/>
      <c r="AIC252"/>
      <c r="AID252"/>
      <c r="AIE252"/>
      <c r="AIF252"/>
      <c r="AIG252"/>
      <c r="AIH252"/>
      <c r="AII252"/>
      <c r="AIJ252"/>
      <c r="AIK252"/>
      <c r="AIL252"/>
      <c r="AIM252"/>
      <c r="AIN252"/>
      <c r="AIO252"/>
      <c r="AIP252"/>
      <c r="AIQ252"/>
      <c r="AIR252"/>
      <c r="AIS252"/>
      <c r="AIT252"/>
      <c r="AIU252"/>
      <c r="AIV252"/>
      <c r="AIW252"/>
      <c r="AIX252"/>
      <c r="AIY252"/>
      <c r="AIZ252"/>
      <c r="AJA252"/>
      <c r="AJB252"/>
      <c r="AJC252"/>
      <c r="AJD252"/>
      <c r="AJE252"/>
      <c r="AJF252"/>
      <c r="AJG252"/>
      <c r="AJH252"/>
      <c r="AJI252"/>
      <c r="AJJ252"/>
      <c r="AJK252"/>
      <c r="AJL252"/>
      <c r="AJM252"/>
      <c r="AJN252"/>
      <c r="AJO252"/>
      <c r="AJP252"/>
      <c r="AJQ252"/>
      <c r="AJR252"/>
      <c r="AJS252"/>
      <c r="AJT252"/>
      <c r="AJU252"/>
      <c r="AJV252"/>
      <c r="AJW252"/>
      <c r="AJX252"/>
      <c r="AJY252"/>
      <c r="AJZ252"/>
      <c r="AKA252"/>
      <c r="AKB252"/>
      <c r="AKC252"/>
      <c r="AKD252"/>
      <c r="AKE252"/>
      <c r="AKF252"/>
      <c r="AKG252"/>
      <c r="AKH252"/>
      <c r="AKI252"/>
      <c r="AKJ252"/>
      <c r="AKK252"/>
      <c r="AKL252"/>
      <c r="AKM252"/>
      <c r="AKN252"/>
      <c r="AKO252"/>
      <c r="AKP252"/>
      <c r="AKQ252"/>
      <c r="AKR252"/>
      <c r="AKS252"/>
      <c r="AKT252"/>
      <c r="AKU252"/>
      <c r="AKV252"/>
      <c r="AKW252"/>
      <c r="AKX252"/>
      <c r="AKY252"/>
      <c r="AKZ252"/>
      <c r="ALA252"/>
      <c r="ALB252"/>
      <c r="ALC252"/>
      <c r="ALD252"/>
      <c r="ALE252"/>
      <c r="ALF252"/>
      <c r="ALG252"/>
      <c r="ALH252"/>
      <c r="ALI252"/>
      <c r="ALJ252"/>
      <c r="ALK252"/>
      <c r="ALL252"/>
      <c r="ALM252"/>
      <c r="ALN252"/>
      <c r="ALO252"/>
      <c r="ALP252"/>
      <c r="ALQ252"/>
      <c r="ALR252"/>
      <c r="ALS252"/>
      <c r="ALT252"/>
      <c r="ALU252"/>
      <c r="ALV252"/>
      <c r="ALW252"/>
      <c r="ALX252"/>
      <c r="ALY252"/>
      <c r="ALZ252"/>
      <c r="AMA252"/>
      <c r="AMB252"/>
      <c r="AMC252"/>
      <c r="AMD252"/>
      <c r="AME252"/>
      <c r="AMF252"/>
      <c r="AMG252"/>
      <c r="AMH252"/>
      <c r="AMI252"/>
      <c r="AMJ252"/>
    </row>
    <row r="253" spans="1:1024" ht="21.75" customHeight="1">
      <c r="A253"/>
      <c r="B253" s="211" t="s">
        <v>87</v>
      </c>
      <c r="C253" s="211"/>
      <c r="D253" s="58"/>
      <c r="E253" s="59"/>
      <c r="F253" s="56"/>
      <c r="G253" s="60" t="s">
        <v>88</v>
      </c>
      <c r="H253" s="61"/>
      <c r="I253"/>
      <c r="J253"/>
      <c r="K253"/>
      <c r="L253"/>
      <c r="M253"/>
      <c r="N253"/>
      <c r="O253" s="212" t="s">
        <v>89</v>
      </c>
      <c r="P253" s="212"/>
      <c r="Q253" s="63">
        <f>SUBTOTAL(9,Q258:Q269)</f>
        <v>0</v>
      </c>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c r="AIV253"/>
      <c r="AIW253"/>
      <c r="AIX253"/>
      <c r="AIY253"/>
      <c r="AIZ253"/>
      <c r="AJA253"/>
      <c r="AJB253"/>
      <c r="AJC253"/>
      <c r="AJD253"/>
      <c r="AJE253"/>
      <c r="AJF253"/>
      <c r="AJG253"/>
      <c r="AJH253"/>
      <c r="AJI253"/>
      <c r="AJJ253"/>
      <c r="AJK253"/>
      <c r="AJL253"/>
      <c r="AJM253"/>
      <c r="AJN253"/>
      <c r="AJO253"/>
      <c r="AJP253"/>
      <c r="AJQ253"/>
      <c r="AJR253"/>
      <c r="AJS253"/>
      <c r="AJT253"/>
      <c r="AJU253"/>
      <c r="AJV253"/>
      <c r="AJW253"/>
      <c r="AJX253"/>
      <c r="AJY253"/>
      <c r="AJZ253"/>
      <c r="AKA253"/>
      <c r="AKB253"/>
      <c r="AKC253"/>
      <c r="AKD253"/>
      <c r="AKE253"/>
      <c r="AKF253"/>
      <c r="AKG253"/>
      <c r="AKH253"/>
      <c r="AKI253"/>
      <c r="AKJ253"/>
      <c r="AKK253"/>
      <c r="AKL253"/>
      <c r="AKM253"/>
      <c r="AKN253"/>
      <c r="AKO253"/>
      <c r="AKP253"/>
      <c r="AKQ253"/>
      <c r="AKR253"/>
      <c r="AKS253"/>
      <c r="AKT253"/>
      <c r="AKU253"/>
      <c r="AKV253"/>
      <c r="AKW253"/>
      <c r="AKX253"/>
      <c r="AKY253"/>
      <c r="AKZ253"/>
      <c r="ALA253"/>
      <c r="ALB253"/>
      <c r="ALC253"/>
      <c r="ALD253"/>
      <c r="ALE253"/>
      <c r="ALF253"/>
      <c r="ALG253"/>
      <c r="ALH253"/>
      <c r="ALI253"/>
      <c r="ALJ253"/>
      <c r="ALK253"/>
      <c r="ALL253"/>
      <c r="ALM253"/>
      <c r="ALN253"/>
      <c r="ALO253"/>
      <c r="ALP253"/>
      <c r="ALQ253"/>
      <c r="ALR253"/>
      <c r="ALS253"/>
      <c r="ALT253"/>
      <c r="ALU253"/>
      <c r="ALV253"/>
      <c r="ALW253"/>
      <c r="ALX253"/>
      <c r="ALY253"/>
      <c r="ALZ253"/>
      <c r="AMA253"/>
      <c r="AMB253"/>
      <c r="AMC253"/>
      <c r="AMD253"/>
      <c r="AME253"/>
      <c r="AMF253"/>
      <c r="AMG253"/>
      <c r="AMH253"/>
      <c r="AMI253"/>
      <c r="AMJ253"/>
    </row>
    <row r="254" spans="1:1024" ht="21.75" customHeight="1">
      <c r="A254"/>
      <c r="B254" s="211" t="s">
        <v>90</v>
      </c>
      <c r="C254" s="211"/>
      <c r="D254" s="58"/>
      <c r="E254"/>
      <c r="F254"/>
      <c r="G254" s="64" t="s">
        <v>91</v>
      </c>
      <c r="H254" s="65"/>
      <c r="I254"/>
      <c r="J254"/>
      <c r="K254"/>
      <c r="L254"/>
      <c r="M254"/>
      <c r="N254"/>
      <c r="O254" s="213" t="s">
        <v>92</v>
      </c>
      <c r="P254" s="213"/>
      <c r="Q254" s="66">
        <f>SUBTOTAL(9,P258:P269)</f>
        <v>0</v>
      </c>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c r="AFP254"/>
      <c r="AFQ254"/>
      <c r="AFR254"/>
      <c r="AFS254"/>
      <c r="AFT254"/>
      <c r="AFU254"/>
      <c r="AFV254"/>
      <c r="AFW254"/>
      <c r="AFX254"/>
      <c r="AFY254"/>
      <c r="AFZ254"/>
      <c r="AGA254"/>
      <c r="AGB254"/>
      <c r="AGC254"/>
      <c r="AGD254"/>
      <c r="AGE254"/>
      <c r="AGF254"/>
      <c r="AGG254"/>
      <c r="AGH254"/>
      <c r="AGI254"/>
      <c r="AGJ254"/>
      <c r="AGK254"/>
      <c r="AGL254"/>
      <c r="AGM254"/>
      <c r="AGN254"/>
      <c r="AGO254"/>
      <c r="AGP254"/>
      <c r="AGQ254"/>
      <c r="AGR254"/>
      <c r="AGS254"/>
      <c r="AGT254"/>
      <c r="AGU254"/>
      <c r="AGV254"/>
      <c r="AGW254"/>
      <c r="AGX254"/>
      <c r="AGY254"/>
      <c r="AGZ254"/>
      <c r="AHA254"/>
      <c r="AHB254"/>
      <c r="AHC254"/>
      <c r="AHD254"/>
      <c r="AHE254"/>
      <c r="AHF254"/>
      <c r="AHG254"/>
      <c r="AHH254"/>
      <c r="AHI254"/>
      <c r="AHJ254"/>
      <c r="AHK254"/>
      <c r="AHL254"/>
      <c r="AHM254"/>
      <c r="AHN254"/>
      <c r="AHO254"/>
      <c r="AHP254"/>
      <c r="AHQ254"/>
      <c r="AHR254"/>
      <c r="AHS254"/>
      <c r="AHT254"/>
      <c r="AHU254"/>
      <c r="AHV254"/>
      <c r="AHW254"/>
      <c r="AHX254"/>
      <c r="AHY254"/>
      <c r="AHZ254"/>
      <c r="AIA254"/>
      <c r="AIB254"/>
      <c r="AIC254"/>
      <c r="AID254"/>
      <c r="AIE254"/>
      <c r="AIF254"/>
      <c r="AIG254"/>
      <c r="AIH254"/>
      <c r="AII254"/>
      <c r="AIJ254"/>
      <c r="AIK254"/>
      <c r="AIL254"/>
      <c r="AIM254"/>
      <c r="AIN254"/>
      <c r="AIO254"/>
      <c r="AIP254"/>
      <c r="AIQ254"/>
      <c r="AIR254"/>
      <c r="AIS254"/>
      <c r="AIT254"/>
      <c r="AIU254"/>
      <c r="AIV254"/>
      <c r="AIW254"/>
      <c r="AIX254"/>
      <c r="AIY254"/>
      <c r="AIZ254"/>
      <c r="AJA254"/>
      <c r="AJB254"/>
      <c r="AJC254"/>
      <c r="AJD254"/>
      <c r="AJE254"/>
      <c r="AJF254"/>
      <c r="AJG254"/>
      <c r="AJH254"/>
      <c r="AJI254"/>
      <c r="AJJ254"/>
      <c r="AJK254"/>
      <c r="AJL254"/>
      <c r="AJM254"/>
      <c r="AJN254"/>
      <c r="AJO254"/>
      <c r="AJP254"/>
      <c r="AJQ254"/>
      <c r="AJR254"/>
      <c r="AJS254"/>
      <c r="AJT254"/>
      <c r="AJU254"/>
      <c r="AJV254"/>
      <c r="AJW254"/>
      <c r="AJX254"/>
      <c r="AJY254"/>
      <c r="AJZ254"/>
      <c r="AKA254"/>
      <c r="AKB254"/>
      <c r="AKC254"/>
      <c r="AKD254"/>
      <c r="AKE254"/>
      <c r="AKF254"/>
      <c r="AKG254"/>
      <c r="AKH254"/>
      <c r="AKI254"/>
      <c r="AKJ254"/>
      <c r="AKK254"/>
      <c r="AKL254"/>
      <c r="AKM254"/>
      <c r="AKN254"/>
      <c r="AKO254"/>
      <c r="AKP254"/>
      <c r="AKQ254"/>
      <c r="AKR254"/>
      <c r="AKS254"/>
      <c r="AKT254"/>
      <c r="AKU254"/>
      <c r="AKV254"/>
      <c r="AKW254"/>
      <c r="AKX254"/>
      <c r="AKY254"/>
      <c r="AKZ254"/>
      <c r="ALA254"/>
      <c r="ALB254"/>
      <c r="ALC254"/>
      <c r="ALD254"/>
      <c r="ALE254"/>
      <c r="ALF254"/>
      <c r="ALG254"/>
      <c r="ALH254"/>
      <c r="ALI254"/>
      <c r="ALJ254"/>
      <c r="ALK254"/>
      <c r="ALL254"/>
      <c r="ALM254"/>
      <c r="ALN254"/>
      <c r="ALO254"/>
      <c r="ALP254"/>
      <c r="ALQ254"/>
      <c r="ALR254"/>
      <c r="ALS254"/>
      <c r="ALT254"/>
      <c r="ALU254"/>
      <c r="ALV254"/>
      <c r="ALW254"/>
      <c r="ALX254"/>
      <c r="ALY254"/>
      <c r="ALZ254"/>
      <c r="AMA254"/>
      <c r="AMB254"/>
      <c r="AMC254"/>
      <c r="AMD254"/>
      <c r="AME254"/>
      <c r="AMF254"/>
      <c r="AMG254"/>
      <c r="AMH254"/>
      <c r="AMI254"/>
      <c r="AMJ254"/>
    </row>
    <row r="255" spans="1:1024" ht="21.75" customHeight="1">
      <c r="A255"/>
      <c r="B255" s="59"/>
      <c r="C255" s="59"/>
      <c r="D255" s="67"/>
      <c r="E255"/>
      <c r="F255"/>
      <c r="G255" s="64"/>
      <c r="H255" s="64"/>
      <c r="I255" s="64"/>
      <c r="J255" s="64"/>
      <c r="K255" s="64"/>
      <c r="L255"/>
      <c r="M255"/>
      <c r="N255"/>
      <c r="O255" s="210" t="s">
        <v>93</v>
      </c>
      <c r="P255" s="210"/>
      <c r="Q255" s="68">
        <f>Q254-Q253</f>
        <v>0</v>
      </c>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c r="ADN255"/>
      <c r="ADO255"/>
      <c r="ADP255"/>
      <c r="ADQ255"/>
      <c r="ADR255"/>
      <c r="ADS255"/>
      <c r="ADT255"/>
      <c r="ADU255"/>
      <c r="ADV255"/>
      <c r="ADW255"/>
      <c r="ADX255"/>
      <c r="ADY255"/>
      <c r="ADZ255"/>
      <c r="AEA255"/>
      <c r="AEB255"/>
      <c r="AEC255"/>
      <c r="AED255"/>
      <c r="AEE255"/>
      <c r="AEF255"/>
      <c r="AEG255"/>
      <c r="AEH255"/>
      <c r="AEI255"/>
      <c r="AEJ255"/>
      <c r="AEK255"/>
      <c r="AEL255"/>
      <c r="AEM255"/>
      <c r="AEN255"/>
      <c r="AEO255"/>
      <c r="AEP255"/>
      <c r="AEQ255"/>
      <c r="AER255"/>
      <c r="AES255"/>
      <c r="AET255"/>
      <c r="AEU255"/>
      <c r="AEV255"/>
      <c r="AEW255"/>
      <c r="AEX255"/>
      <c r="AEY255"/>
      <c r="AEZ255"/>
      <c r="AFA255"/>
      <c r="AFB255"/>
      <c r="AFC255"/>
      <c r="AFD255"/>
      <c r="AFE255"/>
      <c r="AFF255"/>
      <c r="AFG255"/>
      <c r="AFH255"/>
      <c r="AFI255"/>
      <c r="AFJ255"/>
      <c r="AFK255"/>
      <c r="AFL255"/>
      <c r="AFM255"/>
      <c r="AFN255"/>
      <c r="AFO255"/>
      <c r="AFP255"/>
      <c r="AFQ255"/>
      <c r="AFR255"/>
      <c r="AFS255"/>
      <c r="AFT255"/>
      <c r="AFU255"/>
      <c r="AFV255"/>
      <c r="AFW255"/>
      <c r="AFX255"/>
      <c r="AFY255"/>
      <c r="AFZ255"/>
      <c r="AGA255"/>
      <c r="AGB255"/>
      <c r="AGC255"/>
      <c r="AGD255"/>
      <c r="AGE255"/>
      <c r="AGF255"/>
      <c r="AGG255"/>
      <c r="AGH255"/>
      <c r="AGI255"/>
      <c r="AGJ255"/>
      <c r="AGK255"/>
      <c r="AGL255"/>
      <c r="AGM255"/>
      <c r="AGN255"/>
      <c r="AGO255"/>
      <c r="AGP255"/>
      <c r="AGQ255"/>
      <c r="AGR255"/>
      <c r="AGS255"/>
      <c r="AGT255"/>
      <c r="AGU255"/>
      <c r="AGV255"/>
      <c r="AGW255"/>
      <c r="AGX255"/>
      <c r="AGY255"/>
      <c r="AGZ255"/>
      <c r="AHA255"/>
      <c r="AHB255"/>
      <c r="AHC255"/>
      <c r="AHD255"/>
      <c r="AHE255"/>
      <c r="AHF255"/>
      <c r="AHG255"/>
      <c r="AHH255"/>
      <c r="AHI255"/>
      <c r="AHJ255"/>
      <c r="AHK255"/>
      <c r="AHL255"/>
      <c r="AHM255"/>
      <c r="AHN255"/>
      <c r="AHO255"/>
      <c r="AHP255"/>
      <c r="AHQ255"/>
      <c r="AHR255"/>
      <c r="AHS255"/>
      <c r="AHT255"/>
      <c r="AHU255"/>
      <c r="AHV255"/>
      <c r="AHW255"/>
      <c r="AHX255"/>
      <c r="AHY255"/>
      <c r="AHZ255"/>
      <c r="AIA255"/>
      <c r="AIB255"/>
      <c r="AIC255"/>
      <c r="AID255"/>
      <c r="AIE255"/>
      <c r="AIF255"/>
      <c r="AIG255"/>
      <c r="AIH255"/>
      <c r="AII255"/>
      <c r="AIJ255"/>
      <c r="AIK255"/>
      <c r="AIL255"/>
      <c r="AIM255"/>
      <c r="AIN255"/>
      <c r="AIO255"/>
      <c r="AIP255"/>
      <c r="AIQ255"/>
      <c r="AIR255"/>
      <c r="AIS255"/>
      <c r="AIT255"/>
      <c r="AIU255"/>
      <c r="AIV255"/>
      <c r="AIW255"/>
      <c r="AIX255"/>
      <c r="AIY255"/>
      <c r="AIZ255"/>
      <c r="AJA255"/>
      <c r="AJB255"/>
      <c r="AJC255"/>
      <c r="AJD255"/>
      <c r="AJE255"/>
      <c r="AJF255"/>
      <c r="AJG255"/>
      <c r="AJH255"/>
      <c r="AJI255"/>
      <c r="AJJ255"/>
      <c r="AJK255"/>
      <c r="AJL255"/>
      <c r="AJM255"/>
      <c r="AJN255"/>
      <c r="AJO255"/>
      <c r="AJP255"/>
      <c r="AJQ255"/>
      <c r="AJR255"/>
      <c r="AJS255"/>
      <c r="AJT255"/>
      <c r="AJU255"/>
      <c r="AJV255"/>
      <c r="AJW255"/>
      <c r="AJX255"/>
      <c r="AJY255"/>
      <c r="AJZ255"/>
      <c r="AKA255"/>
      <c r="AKB255"/>
      <c r="AKC255"/>
      <c r="AKD255"/>
      <c r="AKE255"/>
      <c r="AKF255"/>
      <c r="AKG255"/>
      <c r="AKH255"/>
      <c r="AKI255"/>
      <c r="AKJ255"/>
      <c r="AKK255"/>
      <c r="AKL255"/>
      <c r="AKM255"/>
      <c r="AKN255"/>
      <c r="AKO255"/>
      <c r="AKP255"/>
      <c r="AKQ255"/>
      <c r="AKR255"/>
      <c r="AKS255"/>
      <c r="AKT255"/>
      <c r="AKU255"/>
      <c r="AKV255"/>
      <c r="AKW255"/>
      <c r="AKX255"/>
      <c r="AKY255"/>
      <c r="AKZ255"/>
      <c r="ALA255"/>
      <c r="ALB255"/>
      <c r="ALC255"/>
      <c r="ALD255"/>
      <c r="ALE255"/>
      <c r="ALF255"/>
      <c r="ALG255"/>
      <c r="ALH255"/>
      <c r="ALI255"/>
      <c r="ALJ255"/>
      <c r="ALK255"/>
      <c r="ALL255"/>
      <c r="ALM255"/>
      <c r="ALN255"/>
      <c r="ALO255"/>
      <c r="ALP255"/>
      <c r="ALQ255"/>
      <c r="ALR255"/>
      <c r="ALS255"/>
      <c r="ALT255"/>
      <c r="ALU255"/>
      <c r="ALV255"/>
      <c r="ALW255"/>
      <c r="ALX255"/>
      <c r="ALY255"/>
      <c r="ALZ255"/>
      <c r="AMA255"/>
      <c r="AMB255"/>
      <c r="AMC255"/>
      <c r="AMD255"/>
      <c r="AME255"/>
      <c r="AMF255"/>
      <c r="AMG255"/>
      <c r="AMH255"/>
      <c r="AMI255"/>
      <c r="AMJ255"/>
    </row>
    <row r="256" spans="1:1024" ht="8.25" customHeight="1">
      <c r="A256"/>
      <c r="B256" s="59"/>
      <c r="C256" s="59"/>
      <c r="D256" s="69"/>
      <c r="E256"/>
      <c r="F256"/>
      <c r="G256" s="64"/>
      <c r="H256" s="64"/>
      <c r="I256" s="64"/>
      <c r="J256" s="64"/>
      <c r="K256" s="64"/>
      <c r="L256"/>
      <c r="M256" s="70"/>
      <c r="N256"/>
      <c r="O256" s="71"/>
      <c r="P256" s="72"/>
      <c r="Q256" s="73"/>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c r="ADN256"/>
      <c r="ADO256"/>
      <c r="ADP256"/>
      <c r="ADQ256"/>
      <c r="ADR256"/>
      <c r="ADS256"/>
      <c r="ADT256"/>
      <c r="ADU256"/>
      <c r="ADV256"/>
      <c r="ADW256"/>
      <c r="ADX256"/>
      <c r="ADY256"/>
      <c r="ADZ256"/>
      <c r="AEA256"/>
      <c r="AEB256"/>
      <c r="AEC256"/>
      <c r="AED256"/>
      <c r="AEE256"/>
      <c r="AEF256"/>
      <c r="AEG256"/>
      <c r="AEH256"/>
      <c r="AEI256"/>
      <c r="AEJ256"/>
      <c r="AEK256"/>
      <c r="AEL256"/>
      <c r="AEM256"/>
      <c r="AEN256"/>
      <c r="AEO256"/>
      <c r="AEP256"/>
      <c r="AEQ256"/>
      <c r="AER256"/>
      <c r="AES256"/>
      <c r="AET256"/>
      <c r="AEU256"/>
      <c r="AEV256"/>
      <c r="AEW256"/>
      <c r="AEX256"/>
      <c r="AEY256"/>
      <c r="AEZ256"/>
      <c r="AFA256"/>
      <c r="AFB256"/>
      <c r="AFC256"/>
      <c r="AFD256"/>
      <c r="AFE256"/>
      <c r="AFF256"/>
      <c r="AFG256"/>
      <c r="AFH256"/>
      <c r="AFI256"/>
      <c r="AFJ256"/>
      <c r="AFK256"/>
      <c r="AFL256"/>
      <c r="AFM256"/>
      <c r="AFN256"/>
      <c r="AFO256"/>
      <c r="AFP256"/>
      <c r="AFQ256"/>
      <c r="AFR256"/>
      <c r="AFS256"/>
      <c r="AFT256"/>
      <c r="AFU256"/>
      <c r="AFV256"/>
      <c r="AFW256"/>
      <c r="AFX256"/>
      <c r="AFY256"/>
      <c r="AFZ256"/>
      <c r="AGA256"/>
      <c r="AGB256"/>
      <c r="AGC256"/>
      <c r="AGD256"/>
      <c r="AGE256"/>
      <c r="AGF256"/>
      <c r="AGG256"/>
      <c r="AGH256"/>
      <c r="AGI256"/>
      <c r="AGJ256"/>
      <c r="AGK256"/>
      <c r="AGL256"/>
      <c r="AGM256"/>
      <c r="AGN256"/>
      <c r="AGO256"/>
      <c r="AGP256"/>
      <c r="AGQ256"/>
      <c r="AGR256"/>
      <c r="AGS256"/>
      <c r="AGT256"/>
      <c r="AGU256"/>
      <c r="AGV256"/>
      <c r="AGW256"/>
      <c r="AGX256"/>
      <c r="AGY256"/>
      <c r="AGZ256"/>
      <c r="AHA256"/>
      <c r="AHB256"/>
      <c r="AHC256"/>
      <c r="AHD256"/>
      <c r="AHE256"/>
      <c r="AHF256"/>
      <c r="AHG256"/>
      <c r="AHH256"/>
      <c r="AHI256"/>
      <c r="AHJ256"/>
      <c r="AHK256"/>
      <c r="AHL256"/>
      <c r="AHM256"/>
      <c r="AHN256"/>
      <c r="AHO256"/>
      <c r="AHP256"/>
      <c r="AHQ256"/>
      <c r="AHR256"/>
      <c r="AHS256"/>
      <c r="AHT256"/>
      <c r="AHU256"/>
      <c r="AHV256"/>
      <c r="AHW256"/>
      <c r="AHX256"/>
      <c r="AHY256"/>
      <c r="AHZ256"/>
      <c r="AIA256"/>
      <c r="AIB256"/>
      <c r="AIC256"/>
      <c r="AID256"/>
      <c r="AIE256"/>
      <c r="AIF256"/>
      <c r="AIG256"/>
      <c r="AIH256"/>
      <c r="AII256"/>
      <c r="AIJ256"/>
      <c r="AIK256"/>
      <c r="AIL256"/>
      <c r="AIM256"/>
      <c r="AIN256"/>
      <c r="AIO256"/>
      <c r="AIP256"/>
      <c r="AIQ256"/>
      <c r="AIR256"/>
      <c r="AIS256"/>
      <c r="AIT256"/>
      <c r="AIU256"/>
      <c r="AIV256"/>
      <c r="AIW256"/>
      <c r="AIX256"/>
      <c r="AIY256"/>
      <c r="AIZ256"/>
      <c r="AJA256"/>
      <c r="AJB256"/>
      <c r="AJC256"/>
      <c r="AJD256"/>
      <c r="AJE256"/>
      <c r="AJF256"/>
      <c r="AJG256"/>
      <c r="AJH256"/>
      <c r="AJI256"/>
      <c r="AJJ256"/>
      <c r="AJK256"/>
      <c r="AJL256"/>
      <c r="AJM256"/>
      <c r="AJN256"/>
      <c r="AJO256"/>
      <c r="AJP256"/>
      <c r="AJQ256"/>
      <c r="AJR256"/>
      <c r="AJS256"/>
      <c r="AJT256"/>
      <c r="AJU256"/>
      <c r="AJV256"/>
      <c r="AJW256"/>
      <c r="AJX256"/>
      <c r="AJY256"/>
      <c r="AJZ256"/>
      <c r="AKA256"/>
      <c r="AKB256"/>
      <c r="AKC256"/>
      <c r="AKD256"/>
      <c r="AKE256"/>
      <c r="AKF256"/>
      <c r="AKG256"/>
      <c r="AKH256"/>
      <c r="AKI256"/>
      <c r="AKJ256"/>
      <c r="AKK256"/>
      <c r="AKL256"/>
      <c r="AKM256"/>
      <c r="AKN256"/>
      <c r="AKO256"/>
      <c r="AKP256"/>
      <c r="AKQ256"/>
      <c r="AKR256"/>
      <c r="AKS256"/>
      <c r="AKT256"/>
      <c r="AKU256"/>
      <c r="AKV256"/>
      <c r="AKW256"/>
      <c r="AKX256"/>
      <c r="AKY256"/>
      <c r="AKZ256"/>
      <c r="ALA256"/>
      <c r="ALB256"/>
      <c r="ALC256"/>
      <c r="ALD256"/>
      <c r="ALE256"/>
      <c r="ALF256"/>
      <c r="ALG256"/>
      <c r="ALH256"/>
      <c r="ALI256"/>
      <c r="ALJ256"/>
      <c r="ALK256"/>
      <c r="ALL256"/>
      <c r="ALM256"/>
      <c r="ALN256"/>
      <c r="ALO256"/>
      <c r="ALP256"/>
      <c r="ALQ256"/>
      <c r="ALR256"/>
      <c r="ALS256"/>
      <c r="ALT256"/>
      <c r="ALU256"/>
      <c r="ALV256"/>
      <c r="ALW256"/>
      <c r="ALX256"/>
      <c r="ALY256"/>
      <c r="ALZ256"/>
      <c r="AMA256"/>
      <c r="AMB256"/>
      <c r="AMC256"/>
      <c r="AMD256"/>
      <c r="AME256"/>
      <c r="AMF256"/>
      <c r="AMG256"/>
      <c r="AMH256"/>
      <c r="AMI256"/>
      <c r="AMJ256"/>
    </row>
    <row r="257" spans="1:1024" s="74" customFormat="1" ht="42" customHeight="1">
      <c r="B257" s="75" t="s">
        <v>94</v>
      </c>
      <c r="C257" s="76" t="s">
        <v>95</v>
      </c>
      <c r="D257" s="75" t="s">
        <v>56</v>
      </c>
      <c r="E257" s="76" t="s">
        <v>53</v>
      </c>
      <c r="F257" s="75" t="s">
        <v>96</v>
      </c>
      <c r="G257" s="77" t="s">
        <v>97</v>
      </c>
      <c r="H257" s="77" t="s">
        <v>98</v>
      </c>
      <c r="I257" s="77" t="s">
        <v>99</v>
      </c>
      <c r="J257" s="77" t="s">
        <v>100</v>
      </c>
      <c r="K257" s="77" t="s">
        <v>101</v>
      </c>
      <c r="L257" s="77" t="s">
        <v>102</v>
      </c>
      <c r="M257" s="76" t="s">
        <v>103</v>
      </c>
      <c r="N257" s="76" t="s">
        <v>104</v>
      </c>
      <c r="O257" s="78" t="s">
        <v>105</v>
      </c>
      <c r="P257" s="62" t="s">
        <v>106</v>
      </c>
      <c r="Q257" s="76" t="s">
        <v>89</v>
      </c>
    </row>
    <row r="258" spans="1:1024" ht="22.5" customHeight="1">
      <c r="A258"/>
      <c r="B258" s="79" t="s">
        <v>107</v>
      </c>
      <c r="C258" s="80"/>
      <c r="D258" s="80"/>
      <c r="E258" s="80"/>
      <c r="F258" s="81"/>
      <c r="G258" s="82"/>
      <c r="H258" s="82"/>
      <c r="I258" s="82"/>
      <c r="J258" s="82"/>
      <c r="K258" s="82"/>
      <c r="L258" s="82"/>
      <c r="M258" s="83">
        <f t="shared" ref="M258:M269" si="42">SUM(G258:L258)</f>
        <v>0</v>
      </c>
      <c r="N258" s="80"/>
      <c r="O258" s="84">
        <f t="shared" ref="O258:O269" si="43">ROUNDDOWN(M258*N258,0)</f>
        <v>0</v>
      </c>
      <c r="P258" s="84" t="str">
        <f>IF(O258=0,"",VLOOKUP(C258&amp;D258&amp;E258,'(資料）基準単価表'!$I:$J,2,0))</f>
        <v/>
      </c>
      <c r="Q258" s="85">
        <f t="shared" ref="Q258:Q269" si="44">MIN(O258,P258)</f>
        <v>0</v>
      </c>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c r="ADN258"/>
      <c r="ADO258"/>
      <c r="ADP258"/>
      <c r="ADQ258"/>
      <c r="ADR258"/>
      <c r="ADS258"/>
      <c r="ADT258"/>
      <c r="ADU258"/>
      <c r="ADV258"/>
      <c r="ADW258"/>
      <c r="ADX258"/>
      <c r="ADY258"/>
      <c r="ADZ258"/>
      <c r="AEA258"/>
      <c r="AEB258"/>
      <c r="AEC258"/>
      <c r="AED258"/>
      <c r="AEE258"/>
      <c r="AEF258"/>
      <c r="AEG258"/>
      <c r="AEH258"/>
      <c r="AEI258"/>
      <c r="AEJ258"/>
      <c r="AEK258"/>
      <c r="AEL258"/>
      <c r="AEM258"/>
      <c r="AEN258"/>
      <c r="AEO258"/>
      <c r="AEP258"/>
      <c r="AEQ258"/>
      <c r="AER258"/>
      <c r="AES258"/>
      <c r="AET258"/>
      <c r="AEU258"/>
      <c r="AEV258"/>
      <c r="AEW258"/>
      <c r="AEX258"/>
      <c r="AEY258"/>
      <c r="AEZ258"/>
      <c r="AFA258"/>
      <c r="AFB258"/>
      <c r="AFC258"/>
      <c r="AFD258"/>
      <c r="AFE258"/>
      <c r="AFF258"/>
      <c r="AFG258"/>
      <c r="AFH258"/>
      <c r="AFI258"/>
      <c r="AFJ258"/>
      <c r="AFK258"/>
      <c r="AFL258"/>
      <c r="AFM258"/>
      <c r="AFN258"/>
      <c r="AFO258"/>
      <c r="AFP258"/>
      <c r="AFQ258"/>
      <c r="AFR258"/>
      <c r="AFS258"/>
      <c r="AFT258"/>
      <c r="AFU258"/>
      <c r="AFV258"/>
      <c r="AFW258"/>
      <c r="AFX258"/>
      <c r="AFY258"/>
      <c r="AFZ258"/>
      <c r="AGA258"/>
      <c r="AGB258"/>
      <c r="AGC258"/>
      <c r="AGD258"/>
      <c r="AGE258"/>
      <c r="AGF258"/>
      <c r="AGG258"/>
      <c r="AGH258"/>
      <c r="AGI258"/>
      <c r="AGJ258"/>
      <c r="AGK258"/>
      <c r="AGL258"/>
      <c r="AGM258"/>
      <c r="AGN258"/>
      <c r="AGO258"/>
      <c r="AGP258"/>
      <c r="AGQ258"/>
      <c r="AGR258"/>
      <c r="AGS258"/>
      <c r="AGT258"/>
      <c r="AGU258"/>
      <c r="AGV258"/>
      <c r="AGW258"/>
      <c r="AGX258"/>
      <c r="AGY258"/>
      <c r="AGZ258"/>
      <c r="AHA258"/>
      <c r="AHB258"/>
      <c r="AHC258"/>
      <c r="AHD258"/>
      <c r="AHE258"/>
      <c r="AHF258"/>
      <c r="AHG258"/>
      <c r="AHH258"/>
      <c r="AHI258"/>
      <c r="AHJ258"/>
      <c r="AHK258"/>
      <c r="AHL258"/>
      <c r="AHM258"/>
      <c r="AHN258"/>
      <c r="AHO258"/>
      <c r="AHP258"/>
      <c r="AHQ258"/>
      <c r="AHR258"/>
      <c r="AHS258"/>
      <c r="AHT258"/>
      <c r="AHU258"/>
      <c r="AHV258"/>
      <c r="AHW258"/>
      <c r="AHX258"/>
      <c r="AHY258"/>
      <c r="AHZ258"/>
      <c r="AIA258"/>
      <c r="AIB258"/>
      <c r="AIC258"/>
      <c r="AID258"/>
      <c r="AIE258"/>
      <c r="AIF258"/>
      <c r="AIG258"/>
      <c r="AIH258"/>
      <c r="AII258"/>
      <c r="AIJ258"/>
      <c r="AIK258"/>
      <c r="AIL258"/>
      <c r="AIM258"/>
      <c r="AIN258"/>
      <c r="AIO258"/>
      <c r="AIP258"/>
      <c r="AIQ258"/>
      <c r="AIR258"/>
      <c r="AIS258"/>
      <c r="AIT258"/>
      <c r="AIU258"/>
      <c r="AIV258"/>
      <c r="AIW258"/>
      <c r="AIX258"/>
      <c r="AIY258"/>
      <c r="AIZ258"/>
      <c r="AJA258"/>
      <c r="AJB258"/>
      <c r="AJC258"/>
      <c r="AJD258"/>
      <c r="AJE258"/>
      <c r="AJF258"/>
      <c r="AJG258"/>
      <c r="AJH258"/>
      <c r="AJI258"/>
      <c r="AJJ258"/>
      <c r="AJK258"/>
      <c r="AJL258"/>
      <c r="AJM258"/>
      <c r="AJN258"/>
      <c r="AJO258"/>
      <c r="AJP258"/>
      <c r="AJQ258"/>
      <c r="AJR258"/>
      <c r="AJS258"/>
      <c r="AJT258"/>
      <c r="AJU258"/>
      <c r="AJV258"/>
      <c r="AJW258"/>
      <c r="AJX258"/>
      <c r="AJY258"/>
      <c r="AJZ258"/>
      <c r="AKA258"/>
      <c r="AKB258"/>
      <c r="AKC258"/>
      <c r="AKD258"/>
      <c r="AKE258"/>
      <c r="AKF258"/>
      <c r="AKG258"/>
      <c r="AKH258"/>
      <c r="AKI258"/>
      <c r="AKJ258"/>
      <c r="AKK258"/>
      <c r="AKL258"/>
      <c r="AKM258"/>
      <c r="AKN258"/>
      <c r="AKO258"/>
      <c r="AKP258"/>
      <c r="AKQ258"/>
      <c r="AKR258"/>
      <c r="AKS258"/>
      <c r="AKT258"/>
      <c r="AKU258"/>
      <c r="AKV258"/>
      <c r="AKW258"/>
      <c r="AKX258"/>
      <c r="AKY258"/>
      <c r="AKZ258"/>
      <c r="ALA258"/>
      <c r="ALB258"/>
      <c r="ALC258"/>
      <c r="ALD258"/>
      <c r="ALE258"/>
      <c r="ALF258"/>
      <c r="ALG258"/>
      <c r="ALH258"/>
      <c r="ALI258"/>
      <c r="ALJ258"/>
      <c r="ALK258"/>
      <c r="ALL258"/>
      <c r="ALM258"/>
      <c r="ALN258"/>
      <c r="ALO258"/>
      <c r="ALP258"/>
      <c r="ALQ258"/>
      <c r="ALR258"/>
      <c r="ALS258"/>
      <c r="ALT258"/>
      <c r="ALU258"/>
      <c r="ALV258"/>
      <c r="ALW258"/>
      <c r="ALX258"/>
      <c r="ALY258"/>
      <c r="ALZ258"/>
      <c r="AMA258"/>
      <c r="AMB258"/>
      <c r="AMC258"/>
      <c r="AMD258"/>
      <c r="AME258"/>
      <c r="AMF258"/>
      <c r="AMG258"/>
      <c r="AMH258"/>
      <c r="AMI258"/>
      <c r="AMJ258"/>
    </row>
    <row r="259" spans="1:1024" ht="22.5" customHeight="1">
      <c r="A259"/>
      <c r="B259" s="79" t="s">
        <v>108</v>
      </c>
      <c r="C259" s="80"/>
      <c r="D259" s="80"/>
      <c r="E259" s="80"/>
      <c r="F259" s="81"/>
      <c r="G259" s="82"/>
      <c r="H259" s="82"/>
      <c r="I259" s="82"/>
      <c r="J259" s="82"/>
      <c r="K259" s="82"/>
      <c r="L259" s="82"/>
      <c r="M259" s="83">
        <f t="shared" si="42"/>
        <v>0</v>
      </c>
      <c r="N259" s="80"/>
      <c r="O259" s="84">
        <f t="shared" si="43"/>
        <v>0</v>
      </c>
      <c r="P259" s="84" t="str">
        <f>IF(O259=0,"",VLOOKUP(C259&amp;D259&amp;E259,'(資料）基準単価表'!$I:$J,2,0))</f>
        <v/>
      </c>
      <c r="Q259" s="85">
        <f t="shared" si="44"/>
        <v>0</v>
      </c>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c r="ADN259"/>
      <c r="ADO259"/>
      <c r="ADP259"/>
      <c r="ADQ259"/>
      <c r="ADR259"/>
      <c r="ADS259"/>
      <c r="ADT259"/>
      <c r="ADU259"/>
      <c r="ADV259"/>
      <c r="ADW259"/>
      <c r="ADX259"/>
      <c r="ADY259"/>
      <c r="ADZ259"/>
      <c r="AEA259"/>
      <c r="AEB259"/>
      <c r="AEC259"/>
      <c r="AED259"/>
      <c r="AEE259"/>
      <c r="AEF259"/>
      <c r="AEG259"/>
      <c r="AEH259"/>
      <c r="AEI259"/>
      <c r="AEJ259"/>
      <c r="AEK259"/>
      <c r="AEL259"/>
      <c r="AEM259"/>
      <c r="AEN259"/>
      <c r="AEO259"/>
      <c r="AEP259"/>
      <c r="AEQ259"/>
      <c r="AER259"/>
      <c r="AES259"/>
      <c r="AET259"/>
      <c r="AEU259"/>
      <c r="AEV259"/>
      <c r="AEW259"/>
      <c r="AEX259"/>
      <c r="AEY259"/>
      <c r="AEZ259"/>
      <c r="AFA259"/>
      <c r="AFB259"/>
      <c r="AFC259"/>
      <c r="AFD259"/>
      <c r="AFE259"/>
      <c r="AFF259"/>
      <c r="AFG259"/>
      <c r="AFH259"/>
      <c r="AFI259"/>
      <c r="AFJ259"/>
      <c r="AFK259"/>
      <c r="AFL259"/>
      <c r="AFM259"/>
      <c r="AFN259"/>
      <c r="AFO259"/>
      <c r="AFP259"/>
      <c r="AFQ259"/>
      <c r="AFR259"/>
      <c r="AFS259"/>
      <c r="AFT259"/>
      <c r="AFU259"/>
      <c r="AFV259"/>
      <c r="AFW259"/>
      <c r="AFX259"/>
      <c r="AFY259"/>
      <c r="AFZ259"/>
      <c r="AGA259"/>
      <c r="AGB259"/>
      <c r="AGC259"/>
      <c r="AGD259"/>
      <c r="AGE259"/>
      <c r="AGF259"/>
      <c r="AGG259"/>
      <c r="AGH259"/>
      <c r="AGI259"/>
      <c r="AGJ259"/>
      <c r="AGK259"/>
      <c r="AGL259"/>
      <c r="AGM259"/>
      <c r="AGN259"/>
      <c r="AGO259"/>
      <c r="AGP259"/>
      <c r="AGQ259"/>
      <c r="AGR259"/>
      <c r="AGS259"/>
      <c r="AGT259"/>
      <c r="AGU259"/>
      <c r="AGV259"/>
      <c r="AGW259"/>
      <c r="AGX259"/>
      <c r="AGY259"/>
      <c r="AGZ259"/>
      <c r="AHA259"/>
      <c r="AHB259"/>
      <c r="AHC259"/>
      <c r="AHD259"/>
      <c r="AHE259"/>
      <c r="AHF259"/>
      <c r="AHG259"/>
      <c r="AHH259"/>
      <c r="AHI259"/>
      <c r="AHJ259"/>
      <c r="AHK259"/>
      <c r="AHL259"/>
      <c r="AHM259"/>
      <c r="AHN259"/>
      <c r="AHO259"/>
      <c r="AHP259"/>
      <c r="AHQ259"/>
      <c r="AHR259"/>
      <c r="AHS259"/>
      <c r="AHT259"/>
      <c r="AHU259"/>
      <c r="AHV259"/>
      <c r="AHW259"/>
      <c r="AHX259"/>
      <c r="AHY259"/>
      <c r="AHZ259"/>
      <c r="AIA259"/>
      <c r="AIB259"/>
      <c r="AIC259"/>
      <c r="AID259"/>
      <c r="AIE259"/>
      <c r="AIF259"/>
      <c r="AIG259"/>
      <c r="AIH259"/>
      <c r="AII259"/>
      <c r="AIJ259"/>
      <c r="AIK259"/>
      <c r="AIL259"/>
      <c r="AIM259"/>
      <c r="AIN259"/>
      <c r="AIO259"/>
      <c r="AIP259"/>
      <c r="AIQ259"/>
      <c r="AIR259"/>
      <c r="AIS259"/>
      <c r="AIT259"/>
      <c r="AIU259"/>
      <c r="AIV259"/>
      <c r="AIW259"/>
      <c r="AIX259"/>
      <c r="AIY259"/>
      <c r="AIZ259"/>
      <c r="AJA259"/>
      <c r="AJB259"/>
      <c r="AJC259"/>
      <c r="AJD259"/>
      <c r="AJE259"/>
      <c r="AJF259"/>
      <c r="AJG259"/>
      <c r="AJH259"/>
      <c r="AJI259"/>
      <c r="AJJ259"/>
      <c r="AJK259"/>
      <c r="AJL259"/>
      <c r="AJM259"/>
      <c r="AJN259"/>
      <c r="AJO259"/>
      <c r="AJP259"/>
      <c r="AJQ259"/>
      <c r="AJR259"/>
      <c r="AJS259"/>
      <c r="AJT259"/>
      <c r="AJU259"/>
      <c r="AJV259"/>
      <c r="AJW259"/>
      <c r="AJX259"/>
      <c r="AJY259"/>
      <c r="AJZ259"/>
      <c r="AKA259"/>
      <c r="AKB259"/>
      <c r="AKC259"/>
      <c r="AKD259"/>
      <c r="AKE259"/>
      <c r="AKF259"/>
      <c r="AKG259"/>
      <c r="AKH259"/>
      <c r="AKI259"/>
      <c r="AKJ259"/>
      <c r="AKK259"/>
      <c r="AKL259"/>
      <c r="AKM259"/>
      <c r="AKN259"/>
      <c r="AKO259"/>
      <c r="AKP259"/>
      <c r="AKQ259"/>
      <c r="AKR259"/>
      <c r="AKS259"/>
      <c r="AKT259"/>
      <c r="AKU259"/>
      <c r="AKV259"/>
      <c r="AKW259"/>
      <c r="AKX259"/>
      <c r="AKY259"/>
      <c r="AKZ259"/>
      <c r="ALA259"/>
      <c r="ALB259"/>
      <c r="ALC259"/>
      <c r="ALD259"/>
      <c r="ALE259"/>
      <c r="ALF259"/>
      <c r="ALG259"/>
      <c r="ALH259"/>
      <c r="ALI259"/>
      <c r="ALJ259"/>
      <c r="ALK259"/>
      <c r="ALL259"/>
      <c r="ALM259"/>
      <c r="ALN259"/>
      <c r="ALO259"/>
      <c r="ALP259"/>
      <c r="ALQ259"/>
      <c r="ALR259"/>
      <c r="ALS259"/>
      <c r="ALT259"/>
      <c r="ALU259"/>
      <c r="ALV259"/>
      <c r="ALW259"/>
      <c r="ALX259"/>
      <c r="ALY259"/>
      <c r="ALZ259"/>
      <c r="AMA259"/>
      <c r="AMB259"/>
      <c r="AMC259"/>
      <c r="AMD259"/>
      <c r="AME259"/>
      <c r="AMF259"/>
      <c r="AMG259"/>
      <c r="AMH259"/>
      <c r="AMI259"/>
      <c r="AMJ259"/>
    </row>
    <row r="260" spans="1:1024" ht="22.5" customHeight="1">
      <c r="A260"/>
      <c r="B260" s="79" t="s">
        <v>109</v>
      </c>
      <c r="C260" s="80"/>
      <c r="D260" s="80"/>
      <c r="E260" s="80"/>
      <c r="F260" s="81"/>
      <c r="G260" s="82"/>
      <c r="H260" s="82"/>
      <c r="I260" s="82"/>
      <c r="J260" s="82"/>
      <c r="K260" s="82"/>
      <c r="L260" s="82"/>
      <c r="M260" s="83">
        <f t="shared" si="42"/>
        <v>0</v>
      </c>
      <c r="N260" s="80"/>
      <c r="O260" s="84">
        <f t="shared" si="43"/>
        <v>0</v>
      </c>
      <c r="P260" s="84" t="str">
        <f>IF(O260=0,"",VLOOKUP(C260&amp;D260&amp;E260,'(資料）基準単価表'!$I:$J,2,0))</f>
        <v/>
      </c>
      <c r="Q260" s="85">
        <f t="shared" si="44"/>
        <v>0</v>
      </c>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c r="AIV260"/>
      <c r="AIW260"/>
      <c r="AIX260"/>
      <c r="AIY260"/>
      <c r="AIZ260"/>
      <c r="AJA260"/>
      <c r="AJB260"/>
      <c r="AJC260"/>
      <c r="AJD260"/>
      <c r="AJE260"/>
      <c r="AJF260"/>
      <c r="AJG260"/>
      <c r="AJH260"/>
      <c r="AJI260"/>
      <c r="AJJ260"/>
      <c r="AJK260"/>
      <c r="AJL260"/>
      <c r="AJM260"/>
      <c r="AJN260"/>
      <c r="AJO260"/>
      <c r="AJP260"/>
      <c r="AJQ260"/>
      <c r="AJR260"/>
      <c r="AJS260"/>
      <c r="AJT260"/>
      <c r="AJU260"/>
      <c r="AJV260"/>
      <c r="AJW260"/>
      <c r="AJX260"/>
      <c r="AJY260"/>
      <c r="AJZ260"/>
      <c r="AKA260"/>
      <c r="AKB260"/>
      <c r="AKC260"/>
      <c r="AKD260"/>
      <c r="AKE260"/>
      <c r="AKF260"/>
      <c r="AKG260"/>
      <c r="AKH260"/>
      <c r="AKI260"/>
      <c r="AKJ260"/>
      <c r="AKK260"/>
      <c r="AKL260"/>
      <c r="AKM260"/>
      <c r="AKN260"/>
      <c r="AKO260"/>
      <c r="AKP260"/>
      <c r="AKQ260"/>
      <c r="AKR260"/>
      <c r="AKS260"/>
      <c r="AKT260"/>
      <c r="AKU260"/>
      <c r="AKV260"/>
      <c r="AKW260"/>
      <c r="AKX260"/>
      <c r="AKY260"/>
      <c r="AKZ260"/>
      <c r="ALA260"/>
      <c r="ALB260"/>
      <c r="ALC260"/>
      <c r="ALD260"/>
      <c r="ALE260"/>
      <c r="ALF260"/>
      <c r="ALG260"/>
      <c r="ALH260"/>
      <c r="ALI260"/>
      <c r="ALJ260"/>
      <c r="ALK260"/>
      <c r="ALL260"/>
      <c r="ALM260"/>
      <c r="ALN260"/>
      <c r="ALO260"/>
      <c r="ALP260"/>
      <c r="ALQ260"/>
      <c r="ALR260"/>
      <c r="ALS260"/>
      <c r="ALT260"/>
      <c r="ALU260"/>
      <c r="ALV260"/>
      <c r="ALW260"/>
      <c r="ALX260"/>
      <c r="ALY260"/>
      <c r="ALZ260"/>
      <c r="AMA260"/>
      <c r="AMB260"/>
      <c r="AMC260"/>
      <c r="AMD260"/>
      <c r="AME260"/>
      <c r="AMF260"/>
      <c r="AMG260"/>
      <c r="AMH260"/>
      <c r="AMI260"/>
      <c r="AMJ260"/>
    </row>
    <row r="261" spans="1:1024" ht="22.5" customHeight="1">
      <c r="A261"/>
      <c r="B261" s="79" t="s">
        <v>110</v>
      </c>
      <c r="C261" s="80"/>
      <c r="D261" s="80"/>
      <c r="E261" s="80"/>
      <c r="F261" s="81"/>
      <c r="G261" s="82"/>
      <c r="H261" s="82"/>
      <c r="I261" s="82"/>
      <c r="J261" s="82"/>
      <c r="K261" s="82"/>
      <c r="L261" s="82"/>
      <c r="M261" s="83">
        <f t="shared" si="42"/>
        <v>0</v>
      </c>
      <c r="N261" s="80"/>
      <c r="O261" s="84">
        <f t="shared" si="43"/>
        <v>0</v>
      </c>
      <c r="P261" s="84" t="str">
        <f>IF(O261=0,"",VLOOKUP(C261&amp;D261&amp;E261,'(資料）基準単価表'!$I:$J,2,0))</f>
        <v/>
      </c>
      <c r="Q261" s="85">
        <f t="shared" si="44"/>
        <v>0</v>
      </c>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c r="ADN261"/>
      <c r="ADO261"/>
      <c r="ADP261"/>
      <c r="ADQ261"/>
      <c r="ADR261"/>
      <c r="ADS261"/>
      <c r="ADT261"/>
      <c r="ADU261"/>
      <c r="ADV261"/>
      <c r="ADW261"/>
      <c r="ADX261"/>
      <c r="ADY261"/>
      <c r="ADZ261"/>
      <c r="AEA261"/>
      <c r="AEB261"/>
      <c r="AEC261"/>
      <c r="AED261"/>
      <c r="AEE261"/>
      <c r="AEF261"/>
      <c r="AEG261"/>
      <c r="AEH261"/>
      <c r="AEI261"/>
      <c r="AEJ261"/>
      <c r="AEK261"/>
      <c r="AEL261"/>
      <c r="AEM261"/>
      <c r="AEN261"/>
      <c r="AEO261"/>
      <c r="AEP261"/>
      <c r="AEQ261"/>
      <c r="AER261"/>
      <c r="AES261"/>
      <c r="AET261"/>
      <c r="AEU261"/>
      <c r="AEV261"/>
      <c r="AEW261"/>
      <c r="AEX261"/>
      <c r="AEY261"/>
      <c r="AEZ261"/>
      <c r="AFA261"/>
      <c r="AFB261"/>
      <c r="AFC261"/>
      <c r="AFD261"/>
      <c r="AFE261"/>
      <c r="AFF261"/>
      <c r="AFG261"/>
      <c r="AFH261"/>
      <c r="AFI261"/>
      <c r="AFJ261"/>
      <c r="AFK261"/>
      <c r="AFL261"/>
      <c r="AFM261"/>
      <c r="AFN261"/>
      <c r="AFO261"/>
      <c r="AFP261"/>
      <c r="AFQ261"/>
      <c r="AFR261"/>
      <c r="AFS261"/>
      <c r="AFT261"/>
      <c r="AFU261"/>
      <c r="AFV261"/>
      <c r="AFW261"/>
      <c r="AFX261"/>
      <c r="AFY261"/>
      <c r="AFZ261"/>
      <c r="AGA261"/>
      <c r="AGB261"/>
      <c r="AGC261"/>
      <c r="AGD261"/>
      <c r="AGE261"/>
      <c r="AGF261"/>
      <c r="AGG261"/>
      <c r="AGH261"/>
      <c r="AGI261"/>
      <c r="AGJ261"/>
      <c r="AGK261"/>
      <c r="AGL261"/>
      <c r="AGM261"/>
      <c r="AGN261"/>
      <c r="AGO261"/>
      <c r="AGP261"/>
      <c r="AGQ261"/>
      <c r="AGR261"/>
      <c r="AGS261"/>
      <c r="AGT261"/>
      <c r="AGU261"/>
      <c r="AGV261"/>
      <c r="AGW261"/>
      <c r="AGX261"/>
      <c r="AGY261"/>
      <c r="AGZ261"/>
      <c r="AHA261"/>
      <c r="AHB261"/>
      <c r="AHC261"/>
      <c r="AHD261"/>
      <c r="AHE261"/>
      <c r="AHF261"/>
      <c r="AHG261"/>
      <c r="AHH261"/>
      <c r="AHI261"/>
      <c r="AHJ261"/>
      <c r="AHK261"/>
      <c r="AHL261"/>
      <c r="AHM261"/>
      <c r="AHN261"/>
      <c r="AHO261"/>
      <c r="AHP261"/>
      <c r="AHQ261"/>
      <c r="AHR261"/>
      <c r="AHS261"/>
      <c r="AHT261"/>
      <c r="AHU261"/>
      <c r="AHV261"/>
      <c r="AHW261"/>
      <c r="AHX261"/>
      <c r="AHY261"/>
      <c r="AHZ261"/>
      <c r="AIA261"/>
      <c r="AIB261"/>
      <c r="AIC261"/>
      <c r="AID261"/>
      <c r="AIE261"/>
      <c r="AIF261"/>
      <c r="AIG261"/>
      <c r="AIH261"/>
      <c r="AII261"/>
      <c r="AIJ261"/>
      <c r="AIK261"/>
      <c r="AIL261"/>
      <c r="AIM261"/>
      <c r="AIN261"/>
      <c r="AIO261"/>
      <c r="AIP261"/>
      <c r="AIQ261"/>
      <c r="AIR261"/>
      <c r="AIS261"/>
      <c r="AIT261"/>
      <c r="AIU261"/>
      <c r="AIV261"/>
      <c r="AIW261"/>
      <c r="AIX261"/>
      <c r="AIY261"/>
      <c r="AIZ261"/>
      <c r="AJA261"/>
      <c r="AJB261"/>
      <c r="AJC261"/>
      <c r="AJD261"/>
      <c r="AJE261"/>
      <c r="AJF261"/>
      <c r="AJG261"/>
      <c r="AJH261"/>
      <c r="AJI261"/>
      <c r="AJJ261"/>
      <c r="AJK261"/>
      <c r="AJL261"/>
      <c r="AJM261"/>
      <c r="AJN261"/>
      <c r="AJO261"/>
      <c r="AJP261"/>
      <c r="AJQ261"/>
      <c r="AJR261"/>
      <c r="AJS261"/>
      <c r="AJT261"/>
      <c r="AJU261"/>
      <c r="AJV261"/>
      <c r="AJW261"/>
      <c r="AJX261"/>
      <c r="AJY261"/>
      <c r="AJZ261"/>
      <c r="AKA261"/>
      <c r="AKB261"/>
      <c r="AKC261"/>
      <c r="AKD261"/>
      <c r="AKE261"/>
      <c r="AKF261"/>
      <c r="AKG261"/>
      <c r="AKH261"/>
      <c r="AKI261"/>
      <c r="AKJ261"/>
      <c r="AKK261"/>
      <c r="AKL261"/>
      <c r="AKM261"/>
      <c r="AKN261"/>
      <c r="AKO261"/>
      <c r="AKP261"/>
      <c r="AKQ261"/>
      <c r="AKR261"/>
      <c r="AKS261"/>
      <c r="AKT261"/>
      <c r="AKU261"/>
      <c r="AKV261"/>
      <c r="AKW261"/>
      <c r="AKX261"/>
      <c r="AKY261"/>
      <c r="AKZ261"/>
      <c r="ALA261"/>
      <c r="ALB261"/>
      <c r="ALC261"/>
      <c r="ALD261"/>
      <c r="ALE261"/>
      <c r="ALF261"/>
      <c r="ALG261"/>
      <c r="ALH261"/>
      <c r="ALI261"/>
      <c r="ALJ261"/>
      <c r="ALK261"/>
      <c r="ALL261"/>
      <c r="ALM261"/>
      <c r="ALN261"/>
      <c r="ALO261"/>
      <c r="ALP261"/>
      <c r="ALQ261"/>
      <c r="ALR261"/>
      <c r="ALS261"/>
      <c r="ALT261"/>
      <c r="ALU261"/>
      <c r="ALV261"/>
      <c r="ALW261"/>
      <c r="ALX261"/>
      <c r="ALY261"/>
      <c r="ALZ261"/>
      <c r="AMA261"/>
      <c r="AMB261"/>
      <c r="AMC261"/>
      <c r="AMD261"/>
      <c r="AME261"/>
      <c r="AMF261"/>
      <c r="AMG261"/>
      <c r="AMH261"/>
      <c r="AMI261"/>
      <c r="AMJ261"/>
    </row>
    <row r="262" spans="1:1024" ht="22.5" customHeight="1">
      <c r="A262"/>
      <c r="B262" s="79" t="s">
        <v>111</v>
      </c>
      <c r="C262" s="80"/>
      <c r="D262" s="80"/>
      <c r="E262" s="80"/>
      <c r="F262" s="81"/>
      <c r="G262" s="82"/>
      <c r="H262" s="82"/>
      <c r="I262" s="82"/>
      <c r="J262" s="82"/>
      <c r="K262" s="82"/>
      <c r="L262" s="82"/>
      <c r="M262" s="83">
        <f t="shared" si="42"/>
        <v>0</v>
      </c>
      <c r="N262" s="80"/>
      <c r="O262" s="84">
        <f t="shared" si="43"/>
        <v>0</v>
      </c>
      <c r="P262" s="84" t="str">
        <f>IF(O262=0,"",VLOOKUP(C262&amp;D262&amp;E262,'(資料）基準単価表'!$I:$J,2,0))</f>
        <v/>
      </c>
      <c r="Q262" s="85">
        <f t="shared" si="44"/>
        <v>0</v>
      </c>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c r="ADN262"/>
      <c r="ADO262"/>
      <c r="ADP262"/>
      <c r="ADQ262"/>
      <c r="ADR262"/>
      <c r="ADS262"/>
      <c r="ADT262"/>
      <c r="ADU262"/>
      <c r="ADV262"/>
      <c r="ADW262"/>
      <c r="ADX262"/>
      <c r="ADY262"/>
      <c r="ADZ262"/>
      <c r="AEA262"/>
      <c r="AEB262"/>
      <c r="AEC262"/>
      <c r="AED262"/>
      <c r="AEE262"/>
      <c r="AEF262"/>
      <c r="AEG262"/>
      <c r="AEH262"/>
      <c r="AEI262"/>
      <c r="AEJ262"/>
      <c r="AEK262"/>
      <c r="AEL262"/>
      <c r="AEM262"/>
      <c r="AEN262"/>
      <c r="AEO262"/>
      <c r="AEP262"/>
      <c r="AEQ262"/>
      <c r="AER262"/>
      <c r="AES262"/>
      <c r="AET262"/>
      <c r="AEU262"/>
      <c r="AEV262"/>
      <c r="AEW262"/>
      <c r="AEX262"/>
      <c r="AEY262"/>
      <c r="AEZ262"/>
      <c r="AFA262"/>
      <c r="AFB262"/>
      <c r="AFC262"/>
      <c r="AFD262"/>
      <c r="AFE262"/>
      <c r="AFF262"/>
      <c r="AFG262"/>
      <c r="AFH262"/>
      <c r="AFI262"/>
      <c r="AFJ262"/>
      <c r="AFK262"/>
      <c r="AFL262"/>
      <c r="AFM262"/>
      <c r="AFN262"/>
      <c r="AFO262"/>
      <c r="AFP262"/>
      <c r="AFQ262"/>
      <c r="AFR262"/>
      <c r="AFS262"/>
      <c r="AFT262"/>
      <c r="AFU262"/>
      <c r="AFV262"/>
      <c r="AFW262"/>
      <c r="AFX262"/>
      <c r="AFY262"/>
      <c r="AFZ262"/>
      <c r="AGA262"/>
      <c r="AGB262"/>
      <c r="AGC262"/>
      <c r="AGD262"/>
      <c r="AGE262"/>
      <c r="AGF262"/>
      <c r="AGG262"/>
      <c r="AGH262"/>
      <c r="AGI262"/>
      <c r="AGJ262"/>
      <c r="AGK262"/>
      <c r="AGL262"/>
      <c r="AGM262"/>
      <c r="AGN262"/>
      <c r="AGO262"/>
      <c r="AGP262"/>
      <c r="AGQ262"/>
      <c r="AGR262"/>
      <c r="AGS262"/>
      <c r="AGT262"/>
      <c r="AGU262"/>
      <c r="AGV262"/>
      <c r="AGW262"/>
      <c r="AGX262"/>
      <c r="AGY262"/>
      <c r="AGZ262"/>
      <c r="AHA262"/>
      <c r="AHB262"/>
      <c r="AHC262"/>
      <c r="AHD262"/>
      <c r="AHE262"/>
      <c r="AHF262"/>
      <c r="AHG262"/>
      <c r="AHH262"/>
      <c r="AHI262"/>
      <c r="AHJ262"/>
      <c r="AHK262"/>
      <c r="AHL262"/>
      <c r="AHM262"/>
      <c r="AHN262"/>
      <c r="AHO262"/>
      <c r="AHP262"/>
      <c r="AHQ262"/>
      <c r="AHR262"/>
      <c r="AHS262"/>
      <c r="AHT262"/>
      <c r="AHU262"/>
      <c r="AHV262"/>
      <c r="AHW262"/>
      <c r="AHX262"/>
      <c r="AHY262"/>
      <c r="AHZ262"/>
      <c r="AIA262"/>
      <c r="AIB262"/>
      <c r="AIC262"/>
      <c r="AID262"/>
      <c r="AIE262"/>
      <c r="AIF262"/>
      <c r="AIG262"/>
      <c r="AIH262"/>
      <c r="AII262"/>
      <c r="AIJ262"/>
      <c r="AIK262"/>
      <c r="AIL262"/>
      <c r="AIM262"/>
      <c r="AIN262"/>
      <c r="AIO262"/>
      <c r="AIP262"/>
      <c r="AIQ262"/>
      <c r="AIR262"/>
      <c r="AIS262"/>
      <c r="AIT262"/>
      <c r="AIU262"/>
      <c r="AIV262"/>
      <c r="AIW262"/>
      <c r="AIX262"/>
      <c r="AIY262"/>
      <c r="AIZ262"/>
      <c r="AJA262"/>
      <c r="AJB262"/>
      <c r="AJC262"/>
      <c r="AJD262"/>
      <c r="AJE262"/>
      <c r="AJF262"/>
      <c r="AJG262"/>
      <c r="AJH262"/>
      <c r="AJI262"/>
      <c r="AJJ262"/>
      <c r="AJK262"/>
      <c r="AJL262"/>
      <c r="AJM262"/>
      <c r="AJN262"/>
      <c r="AJO262"/>
      <c r="AJP262"/>
      <c r="AJQ262"/>
      <c r="AJR262"/>
      <c r="AJS262"/>
      <c r="AJT262"/>
      <c r="AJU262"/>
      <c r="AJV262"/>
      <c r="AJW262"/>
      <c r="AJX262"/>
      <c r="AJY262"/>
      <c r="AJZ262"/>
      <c r="AKA262"/>
      <c r="AKB262"/>
      <c r="AKC262"/>
      <c r="AKD262"/>
      <c r="AKE262"/>
      <c r="AKF262"/>
      <c r="AKG262"/>
      <c r="AKH262"/>
      <c r="AKI262"/>
      <c r="AKJ262"/>
      <c r="AKK262"/>
      <c r="AKL262"/>
      <c r="AKM262"/>
      <c r="AKN262"/>
      <c r="AKO262"/>
      <c r="AKP262"/>
      <c r="AKQ262"/>
      <c r="AKR262"/>
      <c r="AKS262"/>
      <c r="AKT262"/>
      <c r="AKU262"/>
      <c r="AKV262"/>
      <c r="AKW262"/>
      <c r="AKX262"/>
      <c r="AKY262"/>
      <c r="AKZ262"/>
      <c r="ALA262"/>
      <c r="ALB262"/>
      <c r="ALC262"/>
      <c r="ALD262"/>
      <c r="ALE262"/>
      <c r="ALF262"/>
      <c r="ALG262"/>
      <c r="ALH262"/>
      <c r="ALI262"/>
      <c r="ALJ262"/>
      <c r="ALK262"/>
      <c r="ALL262"/>
      <c r="ALM262"/>
      <c r="ALN262"/>
      <c r="ALO262"/>
      <c r="ALP262"/>
      <c r="ALQ262"/>
      <c r="ALR262"/>
      <c r="ALS262"/>
      <c r="ALT262"/>
      <c r="ALU262"/>
      <c r="ALV262"/>
      <c r="ALW262"/>
      <c r="ALX262"/>
      <c r="ALY262"/>
      <c r="ALZ262"/>
      <c r="AMA262"/>
      <c r="AMB262"/>
      <c r="AMC262"/>
      <c r="AMD262"/>
      <c r="AME262"/>
      <c r="AMF262"/>
      <c r="AMG262"/>
      <c r="AMH262"/>
      <c r="AMI262"/>
      <c r="AMJ262"/>
    </row>
    <row r="263" spans="1:1024" ht="22.5" customHeight="1">
      <c r="A263"/>
      <c r="B263" s="79" t="s">
        <v>112</v>
      </c>
      <c r="C263" s="80"/>
      <c r="D263" s="80"/>
      <c r="E263" s="80"/>
      <c r="F263" s="81"/>
      <c r="G263" s="82"/>
      <c r="H263" s="82"/>
      <c r="I263" s="82"/>
      <c r="J263" s="82"/>
      <c r="K263" s="82"/>
      <c r="L263" s="82"/>
      <c r="M263" s="83">
        <f t="shared" si="42"/>
        <v>0</v>
      </c>
      <c r="N263" s="80"/>
      <c r="O263" s="84">
        <f t="shared" si="43"/>
        <v>0</v>
      </c>
      <c r="P263" s="84" t="str">
        <f>IF(O263=0,"",VLOOKUP(C263&amp;D263&amp;E263,'(資料）基準単価表'!$I:$J,2,0))</f>
        <v/>
      </c>
      <c r="Q263" s="85">
        <f t="shared" si="44"/>
        <v>0</v>
      </c>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c r="AIV263"/>
      <c r="AIW263"/>
      <c r="AIX263"/>
      <c r="AIY263"/>
      <c r="AIZ263"/>
      <c r="AJA263"/>
      <c r="AJB263"/>
      <c r="AJC263"/>
      <c r="AJD263"/>
      <c r="AJE263"/>
      <c r="AJF263"/>
      <c r="AJG263"/>
      <c r="AJH263"/>
      <c r="AJI263"/>
      <c r="AJJ263"/>
      <c r="AJK263"/>
      <c r="AJL263"/>
      <c r="AJM263"/>
      <c r="AJN263"/>
      <c r="AJO263"/>
      <c r="AJP263"/>
      <c r="AJQ263"/>
      <c r="AJR263"/>
      <c r="AJS263"/>
      <c r="AJT263"/>
      <c r="AJU263"/>
      <c r="AJV263"/>
      <c r="AJW263"/>
      <c r="AJX263"/>
      <c r="AJY263"/>
      <c r="AJZ263"/>
      <c r="AKA263"/>
      <c r="AKB263"/>
      <c r="AKC263"/>
      <c r="AKD263"/>
      <c r="AKE263"/>
      <c r="AKF263"/>
      <c r="AKG263"/>
      <c r="AKH263"/>
      <c r="AKI263"/>
      <c r="AKJ263"/>
      <c r="AKK263"/>
      <c r="AKL263"/>
      <c r="AKM263"/>
      <c r="AKN263"/>
      <c r="AKO263"/>
      <c r="AKP263"/>
      <c r="AKQ263"/>
      <c r="AKR263"/>
      <c r="AKS263"/>
      <c r="AKT263"/>
      <c r="AKU263"/>
      <c r="AKV263"/>
      <c r="AKW263"/>
      <c r="AKX263"/>
      <c r="AKY263"/>
      <c r="AKZ263"/>
      <c r="ALA263"/>
      <c r="ALB263"/>
      <c r="ALC263"/>
      <c r="ALD263"/>
      <c r="ALE263"/>
      <c r="ALF263"/>
      <c r="ALG263"/>
      <c r="ALH263"/>
      <c r="ALI263"/>
      <c r="ALJ263"/>
      <c r="ALK263"/>
      <c r="ALL263"/>
      <c r="ALM263"/>
      <c r="ALN263"/>
      <c r="ALO263"/>
      <c r="ALP263"/>
      <c r="ALQ263"/>
      <c r="ALR263"/>
      <c r="ALS263"/>
      <c r="ALT263"/>
      <c r="ALU263"/>
      <c r="ALV263"/>
      <c r="ALW263"/>
      <c r="ALX263"/>
      <c r="ALY263"/>
      <c r="ALZ263"/>
      <c r="AMA263"/>
      <c r="AMB263"/>
      <c r="AMC263"/>
      <c r="AMD263"/>
      <c r="AME263"/>
      <c r="AMF263"/>
      <c r="AMG263"/>
      <c r="AMH263"/>
      <c r="AMI263"/>
      <c r="AMJ263"/>
    </row>
    <row r="264" spans="1:1024" ht="22.5" customHeight="1">
      <c r="A264"/>
      <c r="B264" s="79" t="s">
        <v>113</v>
      </c>
      <c r="C264" s="80"/>
      <c r="D264" s="80"/>
      <c r="E264" s="80"/>
      <c r="F264" s="81"/>
      <c r="G264" s="82"/>
      <c r="H264" s="82"/>
      <c r="I264" s="82"/>
      <c r="J264" s="82"/>
      <c r="K264" s="82"/>
      <c r="L264" s="82"/>
      <c r="M264" s="83">
        <f t="shared" si="42"/>
        <v>0</v>
      </c>
      <c r="N264" s="80"/>
      <c r="O264" s="84">
        <f t="shared" si="43"/>
        <v>0</v>
      </c>
      <c r="P264" s="84" t="str">
        <f>IF(O264=0,"",VLOOKUP(C264&amp;D264&amp;E264,'(資料）基準単価表'!$I:$J,2,0))</f>
        <v/>
      </c>
      <c r="Q264" s="85">
        <f t="shared" si="44"/>
        <v>0</v>
      </c>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c r="ADN264"/>
      <c r="ADO264"/>
      <c r="ADP264"/>
      <c r="ADQ264"/>
      <c r="ADR264"/>
      <c r="ADS264"/>
      <c r="ADT264"/>
      <c r="ADU264"/>
      <c r="ADV264"/>
      <c r="ADW264"/>
      <c r="ADX264"/>
      <c r="ADY264"/>
      <c r="ADZ264"/>
      <c r="AEA264"/>
      <c r="AEB264"/>
      <c r="AEC264"/>
      <c r="AED264"/>
      <c r="AEE264"/>
      <c r="AEF264"/>
      <c r="AEG264"/>
      <c r="AEH264"/>
      <c r="AEI264"/>
      <c r="AEJ264"/>
      <c r="AEK264"/>
      <c r="AEL264"/>
      <c r="AEM264"/>
      <c r="AEN264"/>
      <c r="AEO264"/>
      <c r="AEP264"/>
      <c r="AEQ264"/>
      <c r="AER264"/>
      <c r="AES264"/>
      <c r="AET264"/>
      <c r="AEU264"/>
      <c r="AEV264"/>
      <c r="AEW264"/>
      <c r="AEX264"/>
      <c r="AEY264"/>
      <c r="AEZ264"/>
      <c r="AFA264"/>
      <c r="AFB264"/>
      <c r="AFC264"/>
      <c r="AFD264"/>
      <c r="AFE264"/>
      <c r="AFF264"/>
      <c r="AFG264"/>
      <c r="AFH264"/>
      <c r="AFI264"/>
      <c r="AFJ264"/>
      <c r="AFK264"/>
      <c r="AFL264"/>
      <c r="AFM264"/>
      <c r="AFN264"/>
      <c r="AFO264"/>
      <c r="AFP264"/>
      <c r="AFQ264"/>
      <c r="AFR264"/>
      <c r="AFS264"/>
      <c r="AFT264"/>
      <c r="AFU264"/>
      <c r="AFV264"/>
      <c r="AFW264"/>
      <c r="AFX264"/>
      <c r="AFY264"/>
      <c r="AFZ264"/>
      <c r="AGA264"/>
      <c r="AGB264"/>
      <c r="AGC264"/>
      <c r="AGD264"/>
      <c r="AGE264"/>
      <c r="AGF264"/>
      <c r="AGG264"/>
      <c r="AGH264"/>
      <c r="AGI264"/>
      <c r="AGJ264"/>
      <c r="AGK264"/>
      <c r="AGL264"/>
      <c r="AGM264"/>
      <c r="AGN264"/>
      <c r="AGO264"/>
      <c r="AGP264"/>
      <c r="AGQ264"/>
      <c r="AGR264"/>
      <c r="AGS264"/>
      <c r="AGT264"/>
      <c r="AGU264"/>
      <c r="AGV264"/>
      <c r="AGW264"/>
      <c r="AGX264"/>
      <c r="AGY264"/>
      <c r="AGZ264"/>
      <c r="AHA264"/>
      <c r="AHB264"/>
      <c r="AHC264"/>
      <c r="AHD264"/>
      <c r="AHE264"/>
      <c r="AHF264"/>
      <c r="AHG264"/>
      <c r="AHH264"/>
      <c r="AHI264"/>
      <c r="AHJ264"/>
      <c r="AHK264"/>
      <c r="AHL264"/>
      <c r="AHM264"/>
      <c r="AHN264"/>
      <c r="AHO264"/>
      <c r="AHP264"/>
      <c r="AHQ264"/>
      <c r="AHR264"/>
      <c r="AHS264"/>
      <c r="AHT264"/>
      <c r="AHU264"/>
      <c r="AHV264"/>
      <c r="AHW264"/>
      <c r="AHX264"/>
      <c r="AHY264"/>
      <c r="AHZ264"/>
      <c r="AIA264"/>
      <c r="AIB264"/>
      <c r="AIC264"/>
      <c r="AID264"/>
      <c r="AIE264"/>
      <c r="AIF264"/>
      <c r="AIG264"/>
      <c r="AIH264"/>
      <c r="AII264"/>
      <c r="AIJ264"/>
      <c r="AIK264"/>
      <c r="AIL264"/>
      <c r="AIM264"/>
      <c r="AIN264"/>
      <c r="AIO264"/>
      <c r="AIP264"/>
      <c r="AIQ264"/>
      <c r="AIR264"/>
      <c r="AIS264"/>
      <c r="AIT264"/>
      <c r="AIU264"/>
      <c r="AIV264"/>
      <c r="AIW264"/>
      <c r="AIX264"/>
      <c r="AIY264"/>
      <c r="AIZ264"/>
      <c r="AJA264"/>
      <c r="AJB264"/>
      <c r="AJC264"/>
      <c r="AJD264"/>
      <c r="AJE264"/>
      <c r="AJF264"/>
      <c r="AJG264"/>
      <c r="AJH264"/>
      <c r="AJI264"/>
      <c r="AJJ264"/>
      <c r="AJK264"/>
      <c r="AJL264"/>
      <c r="AJM264"/>
      <c r="AJN264"/>
      <c r="AJO264"/>
      <c r="AJP264"/>
      <c r="AJQ264"/>
      <c r="AJR264"/>
      <c r="AJS264"/>
      <c r="AJT264"/>
      <c r="AJU264"/>
      <c r="AJV264"/>
      <c r="AJW264"/>
      <c r="AJX264"/>
      <c r="AJY264"/>
      <c r="AJZ264"/>
      <c r="AKA264"/>
      <c r="AKB264"/>
      <c r="AKC264"/>
      <c r="AKD264"/>
      <c r="AKE264"/>
      <c r="AKF264"/>
      <c r="AKG264"/>
      <c r="AKH264"/>
      <c r="AKI264"/>
      <c r="AKJ264"/>
      <c r="AKK264"/>
      <c r="AKL264"/>
      <c r="AKM264"/>
      <c r="AKN264"/>
      <c r="AKO264"/>
      <c r="AKP264"/>
      <c r="AKQ264"/>
      <c r="AKR264"/>
      <c r="AKS264"/>
      <c r="AKT264"/>
      <c r="AKU264"/>
      <c r="AKV264"/>
      <c r="AKW264"/>
      <c r="AKX264"/>
      <c r="AKY264"/>
      <c r="AKZ264"/>
      <c r="ALA264"/>
      <c r="ALB264"/>
      <c r="ALC264"/>
      <c r="ALD264"/>
      <c r="ALE264"/>
      <c r="ALF264"/>
      <c r="ALG264"/>
      <c r="ALH264"/>
      <c r="ALI264"/>
      <c r="ALJ264"/>
      <c r="ALK264"/>
      <c r="ALL264"/>
      <c r="ALM264"/>
      <c r="ALN264"/>
      <c r="ALO264"/>
      <c r="ALP264"/>
      <c r="ALQ264"/>
      <c r="ALR264"/>
      <c r="ALS264"/>
      <c r="ALT264"/>
      <c r="ALU264"/>
      <c r="ALV264"/>
      <c r="ALW264"/>
      <c r="ALX264"/>
      <c r="ALY264"/>
      <c r="ALZ264"/>
      <c r="AMA264"/>
      <c r="AMB264"/>
      <c r="AMC264"/>
      <c r="AMD264"/>
      <c r="AME264"/>
      <c r="AMF264"/>
      <c r="AMG264"/>
      <c r="AMH264"/>
      <c r="AMI264"/>
      <c r="AMJ264"/>
    </row>
    <row r="265" spans="1:1024" ht="22.5" customHeight="1">
      <c r="A265"/>
      <c r="B265" s="79" t="s">
        <v>114</v>
      </c>
      <c r="C265" s="80"/>
      <c r="D265" s="80"/>
      <c r="E265" s="80"/>
      <c r="F265" s="81"/>
      <c r="G265" s="82"/>
      <c r="H265" s="82"/>
      <c r="I265" s="82"/>
      <c r="J265" s="82"/>
      <c r="K265" s="82"/>
      <c r="L265" s="82"/>
      <c r="M265" s="83">
        <f t="shared" si="42"/>
        <v>0</v>
      </c>
      <c r="N265" s="80"/>
      <c r="O265" s="84">
        <f t="shared" si="43"/>
        <v>0</v>
      </c>
      <c r="P265" s="84" t="str">
        <f>IF(O265=0,"",VLOOKUP(C265&amp;D265&amp;E265,'(資料）基準単価表'!$I:$J,2,0))</f>
        <v/>
      </c>
      <c r="Q265" s="85">
        <f t="shared" si="44"/>
        <v>0</v>
      </c>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c r="ADN265"/>
      <c r="ADO265"/>
      <c r="ADP265"/>
      <c r="ADQ265"/>
      <c r="ADR265"/>
      <c r="ADS265"/>
      <c r="ADT265"/>
      <c r="ADU265"/>
      <c r="ADV265"/>
      <c r="ADW265"/>
      <c r="ADX265"/>
      <c r="ADY265"/>
      <c r="ADZ265"/>
      <c r="AEA265"/>
      <c r="AEB265"/>
      <c r="AEC265"/>
      <c r="AED265"/>
      <c r="AEE265"/>
      <c r="AEF265"/>
      <c r="AEG265"/>
      <c r="AEH265"/>
      <c r="AEI265"/>
      <c r="AEJ265"/>
      <c r="AEK265"/>
      <c r="AEL265"/>
      <c r="AEM265"/>
      <c r="AEN265"/>
      <c r="AEO265"/>
      <c r="AEP265"/>
      <c r="AEQ265"/>
      <c r="AER265"/>
      <c r="AES265"/>
      <c r="AET265"/>
      <c r="AEU265"/>
      <c r="AEV265"/>
      <c r="AEW265"/>
      <c r="AEX265"/>
      <c r="AEY265"/>
      <c r="AEZ265"/>
      <c r="AFA265"/>
      <c r="AFB265"/>
      <c r="AFC265"/>
      <c r="AFD265"/>
      <c r="AFE265"/>
      <c r="AFF265"/>
      <c r="AFG265"/>
      <c r="AFH265"/>
      <c r="AFI265"/>
      <c r="AFJ265"/>
      <c r="AFK265"/>
      <c r="AFL265"/>
      <c r="AFM265"/>
      <c r="AFN265"/>
      <c r="AFO265"/>
      <c r="AFP265"/>
      <c r="AFQ265"/>
      <c r="AFR265"/>
      <c r="AFS265"/>
      <c r="AFT265"/>
      <c r="AFU265"/>
      <c r="AFV265"/>
      <c r="AFW265"/>
      <c r="AFX265"/>
      <c r="AFY265"/>
      <c r="AFZ265"/>
      <c r="AGA265"/>
      <c r="AGB265"/>
      <c r="AGC265"/>
      <c r="AGD265"/>
      <c r="AGE265"/>
      <c r="AGF265"/>
      <c r="AGG265"/>
      <c r="AGH265"/>
      <c r="AGI265"/>
      <c r="AGJ265"/>
      <c r="AGK265"/>
      <c r="AGL265"/>
      <c r="AGM265"/>
      <c r="AGN265"/>
      <c r="AGO265"/>
      <c r="AGP265"/>
      <c r="AGQ265"/>
      <c r="AGR265"/>
      <c r="AGS265"/>
      <c r="AGT265"/>
      <c r="AGU265"/>
      <c r="AGV265"/>
      <c r="AGW265"/>
      <c r="AGX265"/>
      <c r="AGY265"/>
      <c r="AGZ265"/>
      <c r="AHA265"/>
      <c r="AHB265"/>
      <c r="AHC265"/>
      <c r="AHD265"/>
      <c r="AHE265"/>
      <c r="AHF265"/>
      <c r="AHG265"/>
      <c r="AHH265"/>
      <c r="AHI265"/>
      <c r="AHJ265"/>
      <c r="AHK265"/>
      <c r="AHL265"/>
      <c r="AHM265"/>
      <c r="AHN265"/>
      <c r="AHO265"/>
      <c r="AHP265"/>
      <c r="AHQ265"/>
      <c r="AHR265"/>
      <c r="AHS265"/>
      <c r="AHT265"/>
      <c r="AHU265"/>
      <c r="AHV265"/>
      <c r="AHW265"/>
      <c r="AHX265"/>
      <c r="AHY265"/>
      <c r="AHZ265"/>
      <c r="AIA265"/>
      <c r="AIB265"/>
      <c r="AIC265"/>
      <c r="AID265"/>
      <c r="AIE265"/>
      <c r="AIF265"/>
      <c r="AIG265"/>
      <c r="AIH265"/>
      <c r="AII265"/>
      <c r="AIJ265"/>
      <c r="AIK265"/>
      <c r="AIL265"/>
      <c r="AIM265"/>
      <c r="AIN265"/>
      <c r="AIO265"/>
      <c r="AIP265"/>
      <c r="AIQ265"/>
      <c r="AIR265"/>
      <c r="AIS265"/>
      <c r="AIT265"/>
      <c r="AIU265"/>
      <c r="AIV265"/>
      <c r="AIW265"/>
      <c r="AIX265"/>
      <c r="AIY265"/>
      <c r="AIZ265"/>
      <c r="AJA265"/>
      <c r="AJB265"/>
      <c r="AJC265"/>
      <c r="AJD265"/>
      <c r="AJE265"/>
      <c r="AJF265"/>
      <c r="AJG265"/>
      <c r="AJH265"/>
      <c r="AJI265"/>
      <c r="AJJ265"/>
      <c r="AJK265"/>
      <c r="AJL265"/>
      <c r="AJM265"/>
      <c r="AJN265"/>
      <c r="AJO265"/>
      <c r="AJP265"/>
      <c r="AJQ265"/>
      <c r="AJR265"/>
      <c r="AJS265"/>
      <c r="AJT265"/>
      <c r="AJU265"/>
      <c r="AJV265"/>
      <c r="AJW265"/>
      <c r="AJX265"/>
      <c r="AJY265"/>
      <c r="AJZ265"/>
      <c r="AKA265"/>
      <c r="AKB265"/>
      <c r="AKC265"/>
      <c r="AKD265"/>
      <c r="AKE265"/>
      <c r="AKF265"/>
      <c r="AKG265"/>
      <c r="AKH265"/>
      <c r="AKI265"/>
      <c r="AKJ265"/>
      <c r="AKK265"/>
      <c r="AKL265"/>
      <c r="AKM265"/>
      <c r="AKN265"/>
      <c r="AKO265"/>
      <c r="AKP265"/>
      <c r="AKQ265"/>
      <c r="AKR265"/>
      <c r="AKS265"/>
      <c r="AKT265"/>
      <c r="AKU265"/>
      <c r="AKV265"/>
      <c r="AKW265"/>
      <c r="AKX265"/>
      <c r="AKY265"/>
      <c r="AKZ265"/>
      <c r="ALA265"/>
      <c r="ALB265"/>
      <c r="ALC265"/>
      <c r="ALD265"/>
      <c r="ALE265"/>
      <c r="ALF265"/>
      <c r="ALG265"/>
      <c r="ALH265"/>
      <c r="ALI265"/>
      <c r="ALJ265"/>
      <c r="ALK265"/>
      <c r="ALL265"/>
      <c r="ALM265"/>
      <c r="ALN265"/>
      <c r="ALO265"/>
      <c r="ALP265"/>
      <c r="ALQ265"/>
      <c r="ALR265"/>
      <c r="ALS265"/>
      <c r="ALT265"/>
      <c r="ALU265"/>
      <c r="ALV265"/>
      <c r="ALW265"/>
      <c r="ALX265"/>
      <c r="ALY265"/>
      <c r="ALZ265"/>
      <c r="AMA265"/>
      <c r="AMB265"/>
      <c r="AMC265"/>
      <c r="AMD265"/>
      <c r="AME265"/>
      <c r="AMF265"/>
      <c r="AMG265"/>
      <c r="AMH265"/>
      <c r="AMI265"/>
      <c r="AMJ265"/>
    </row>
    <row r="266" spans="1:1024" ht="22.5" customHeight="1">
      <c r="A266"/>
      <c r="B266" s="79" t="s">
        <v>115</v>
      </c>
      <c r="C266" s="80"/>
      <c r="D266" s="80"/>
      <c r="E266" s="80"/>
      <c r="F266" s="81"/>
      <c r="G266" s="82"/>
      <c r="H266" s="82"/>
      <c r="I266" s="82"/>
      <c r="J266" s="82"/>
      <c r="K266" s="82"/>
      <c r="L266" s="82"/>
      <c r="M266" s="83">
        <f t="shared" si="42"/>
        <v>0</v>
      </c>
      <c r="N266" s="80"/>
      <c r="O266" s="84">
        <f t="shared" si="43"/>
        <v>0</v>
      </c>
      <c r="P266" s="84" t="str">
        <f>IF(O266=0,"",VLOOKUP(C266&amp;D266&amp;E266,'(資料）基準単価表'!$I:$J,2,0))</f>
        <v/>
      </c>
      <c r="Q266" s="85">
        <f t="shared" si="44"/>
        <v>0</v>
      </c>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c r="ADN266"/>
      <c r="ADO266"/>
      <c r="ADP266"/>
      <c r="ADQ266"/>
      <c r="ADR266"/>
      <c r="ADS266"/>
      <c r="ADT266"/>
      <c r="ADU266"/>
      <c r="ADV266"/>
      <c r="ADW266"/>
      <c r="ADX266"/>
      <c r="ADY266"/>
      <c r="ADZ266"/>
      <c r="AEA266"/>
      <c r="AEB266"/>
      <c r="AEC266"/>
      <c r="AED266"/>
      <c r="AEE266"/>
      <c r="AEF266"/>
      <c r="AEG266"/>
      <c r="AEH266"/>
      <c r="AEI266"/>
      <c r="AEJ266"/>
      <c r="AEK266"/>
      <c r="AEL266"/>
      <c r="AEM266"/>
      <c r="AEN266"/>
      <c r="AEO266"/>
      <c r="AEP266"/>
      <c r="AEQ266"/>
      <c r="AER266"/>
      <c r="AES266"/>
      <c r="AET266"/>
      <c r="AEU266"/>
      <c r="AEV266"/>
      <c r="AEW266"/>
      <c r="AEX266"/>
      <c r="AEY266"/>
      <c r="AEZ266"/>
      <c r="AFA266"/>
      <c r="AFB266"/>
      <c r="AFC266"/>
      <c r="AFD266"/>
      <c r="AFE266"/>
      <c r="AFF266"/>
      <c r="AFG266"/>
      <c r="AFH266"/>
      <c r="AFI266"/>
      <c r="AFJ266"/>
      <c r="AFK266"/>
      <c r="AFL266"/>
      <c r="AFM266"/>
      <c r="AFN266"/>
      <c r="AFO266"/>
      <c r="AFP266"/>
      <c r="AFQ266"/>
      <c r="AFR266"/>
      <c r="AFS266"/>
      <c r="AFT266"/>
      <c r="AFU266"/>
      <c r="AFV266"/>
      <c r="AFW266"/>
      <c r="AFX266"/>
      <c r="AFY266"/>
      <c r="AFZ266"/>
      <c r="AGA266"/>
      <c r="AGB266"/>
      <c r="AGC266"/>
      <c r="AGD266"/>
      <c r="AGE266"/>
      <c r="AGF266"/>
      <c r="AGG266"/>
      <c r="AGH266"/>
      <c r="AGI266"/>
      <c r="AGJ266"/>
      <c r="AGK266"/>
      <c r="AGL266"/>
      <c r="AGM266"/>
      <c r="AGN266"/>
      <c r="AGO266"/>
      <c r="AGP266"/>
      <c r="AGQ266"/>
      <c r="AGR266"/>
      <c r="AGS266"/>
      <c r="AGT266"/>
      <c r="AGU266"/>
      <c r="AGV266"/>
      <c r="AGW266"/>
      <c r="AGX266"/>
      <c r="AGY266"/>
      <c r="AGZ266"/>
      <c r="AHA266"/>
      <c r="AHB266"/>
      <c r="AHC266"/>
      <c r="AHD266"/>
      <c r="AHE266"/>
      <c r="AHF266"/>
      <c r="AHG266"/>
      <c r="AHH266"/>
      <c r="AHI266"/>
      <c r="AHJ266"/>
      <c r="AHK266"/>
      <c r="AHL266"/>
      <c r="AHM266"/>
      <c r="AHN266"/>
      <c r="AHO266"/>
      <c r="AHP266"/>
      <c r="AHQ266"/>
      <c r="AHR266"/>
      <c r="AHS266"/>
      <c r="AHT266"/>
      <c r="AHU266"/>
      <c r="AHV266"/>
      <c r="AHW266"/>
      <c r="AHX266"/>
      <c r="AHY266"/>
      <c r="AHZ266"/>
      <c r="AIA266"/>
      <c r="AIB266"/>
      <c r="AIC266"/>
      <c r="AID266"/>
      <c r="AIE266"/>
      <c r="AIF266"/>
      <c r="AIG266"/>
      <c r="AIH266"/>
      <c r="AII266"/>
      <c r="AIJ266"/>
      <c r="AIK266"/>
      <c r="AIL266"/>
      <c r="AIM266"/>
      <c r="AIN266"/>
      <c r="AIO266"/>
      <c r="AIP266"/>
      <c r="AIQ266"/>
      <c r="AIR266"/>
      <c r="AIS266"/>
      <c r="AIT266"/>
      <c r="AIU266"/>
      <c r="AIV266"/>
      <c r="AIW266"/>
      <c r="AIX266"/>
      <c r="AIY266"/>
      <c r="AIZ266"/>
      <c r="AJA266"/>
      <c r="AJB266"/>
      <c r="AJC266"/>
      <c r="AJD266"/>
      <c r="AJE266"/>
      <c r="AJF266"/>
      <c r="AJG266"/>
      <c r="AJH266"/>
      <c r="AJI266"/>
      <c r="AJJ266"/>
      <c r="AJK266"/>
      <c r="AJL266"/>
      <c r="AJM266"/>
      <c r="AJN266"/>
      <c r="AJO266"/>
      <c r="AJP266"/>
      <c r="AJQ266"/>
      <c r="AJR266"/>
      <c r="AJS266"/>
      <c r="AJT266"/>
      <c r="AJU266"/>
      <c r="AJV266"/>
      <c r="AJW266"/>
      <c r="AJX266"/>
      <c r="AJY266"/>
      <c r="AJZ266"/>
      <c r="AKA266"/>
      <c r="AKB266"/>
      <c r="AKC266"/>
      <c r="AKD266"/>
      <c r="AKE266"/>
      <c r="AKF266"/>
      <c r="AKG266"/>
      <c r="AKH266"/>
      <c r="AKI266"/>
      <c r="AKJ266"/>
      <c r="AKK266"/>
      <c r="AKL266"/>
      <c r="AKM266"/>
      <c r="AKN266"/>
      <c r="AKO266"/>
      <c r="AKP266"/>
      <c r="AKQ266"/>
      <c r="AKR266"/>
      <c r="AKS266"/>
      <c r="AKT266"/>
      <c r="AKU266"/>
      <c r="AKV266"/>
      <c r="AKW266"/>
      <c r="AKX266"/>
      <c r="AKY266"/>
      <c r="AKZ266"/>
      <c r="ALA266"/>
      <c r="ALB266"/>
      <c r="ALC266"/>
      <c r="ALD266"/>
      <c r="ALE266"/>
      <c r="ALF266"/>
      <c r="ALG266"/>
      <c r="ALH266"/>
      <c r="ALI266"/>
      <c r="ALJ266"/>
      <c r="ALK266"/>
      <c r="ALL266"/>
      <c r="ALM266"/>
      <c r="ALN266"/>
      <c r="ALO266"/>
      <c r="ALP266"/>
      <c r="ALQ266"/>
      <c r="ALR266"/>
      <c r="ALS266"/>
      <c r="ALT266"/>
      <c r="ALU266"/>
      <c r="ALV266"/>
      <c r="ALW266"/>
      <c r="ALX266"/>
      <c r="ALY266"/>
      <c r="ALZ266"/>
      <c r="AMA266"/>
      <c r="AMB266"/>
      <c r="AMC266"/>
      <c r="AMD266"/>
      <c r="AME266"/>
      <c r="AMF266"/>
      <c r="AMG266"/>
      <c r="AMH266"/>
      <c r="AMI266"/>
      <c r="AMJ266"/>
    </row>
    <row r="267" spans="1:1024" ht="22.5" customHeight="1">
      <c r="A267"/>
      <c r="B267" s="79" t="s">
        <v>116</v>
      </c>
      <c r="C267" s="80"/>
      <c r="D267" s="80"/>
      <c r="E267" s="80"/>
      <c r="F267" s="81"/>
      <c r="G267" s="82"/>
      <c r="H267" s="82"/>
      <c r="I267" s="82"/>
      <c r="J267" s="82"/>
      <c r="K267" s="82"/>
      <c r="L267" s="82"/>
      <c r="M267" s="83">
        <f t="shared" si="42"/>
        <v>0</v>
      </c>
      <c r="N267" s="80"/>
      <c r="O267" s="84">
        <f t="shared" si="43"/>
        <v>0</v>
      </c>
      <c r="P267" s="84" t="str">
        <f>IF(O267=0,"",VLOOKUP(C267&amp;D267&amp;E267,'(資料）基準単価表'!$I:$J,2,0))</f>
        <v/>
      </c>
      <c r="Q267" s="85">
        <f t="shared" si="44"/>
        <v>0</v>
      </c>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c r="ADN267"/>
      <c r="ADO267"/>
      <c r="ADP267"/>
      <c r="ADQ267"/>
      <c r="ADR267"/>
      <c r="ADS267"/>
      <c r="ADT267"/>
      <c r="ADU267"/>
      <c r="ADV267"/>
      <c r="ADW267"/>
      <c r="ADX267"/>
      <c r="ADY267"/>
      <c r="ADZ267"/>
      <c r="AEA267"/>
      <c r="AEB267"/>
      <c r="AEC267"/>
      <c r="AED267"/>
      <c r="AEE267"/>
      <c r="AEF267"/>
      <c r="AEG267"/>
      <c r="AEH267"/>
      <c r="AEI267"/>
      <c r="AEJ267"/>
      <c r="AEK267"/>
      <c r="AEL267"/>
      <c r="AEM267"/>
      <c r="AEN267"/>
      <c r="AEO267"/>
      <c r="AEP267"/>
      <c r="AEQ267"/>
      <c r="AER267"/>
      <c r="AES267"/>
      <c r="AET267"/>
      <c r="AEU267"/>
      <c r="AEV267"/>
      <c r="AEW267"/>
      <c r="AEX267"/>
      <c r="AEY267"/>
      <c r="AEZ267"/>
      <c r="AFA267"/>
      <c r="AFB267"/>
      <c r="AFC267"/>
      <c r="AFD267"/>
      <c r="AFE267"/>
      <c r="AFF267"/>
      <c r="AFG267"/>
      <c r="AFH267"/>
      <c r="AFI267"/>
      <c r="AFJ267"/>
      <c r="AFK267"/>
      <c r="AFL267"/>
      <c r="AFM267"/>
      <c r="AFN267"/>
      <c r="AFO267"/>
      <c r="AFP267"/>
      <c r="AFQ267"/>
      <c r="AFR267"/>
      <c r="AFS267"/>
      <c r="AFT267"/>
      <c r="AFU267"/>
      <c r="AFV267"/>
      <c r="AFW267"/>
      <c r="AFX267"/>
      <c r="AFY267"/>
      <c r="AFZ267"/>
      <c r="AGA267"/>
      <c r="AGB267"/>
      <c r="AGC267"/>
      <c r="AGD267"/>
      <c r="AGE267"/>
      <c r="AGF267"/>
      <c r="AGG267"/>
      <c r="AGH267"/>
      <c r="AGI267"/>
      <c r="AGJ267"/>
      <c r="AGK267"/>
      <c r="AGL267"/>
      <c r="AGM267"/>
      <c r="AGN267"/>
      <c r="AGO267"/>
      <c r="AGP267"/>
      <c r="AGQ267"/>
      <c r="AGR267"/>
      <c r="AGS267"/>
      <c r="AGT267"/>
      <c r="AGU267"/>
      <c r="AGV267"/>
      <c r="AGW267"/>
      <c r="AGX267"/>
      <c r="AGY267"/>
      <c r="AGZ267"/>
      <c r="AHA267"/>
      <c r="AHB267"/>
      <c r="AHC267"/>
      <c r="AHD267"/>
      <c r="AHE267"/>
      <c r="AHF267"/>
      <c r="AHG267"/>
      <c r="AHH267"/>
      <c r="AHI267"/>
      <c r="AHJ267"/>
      <c r="AHK267"/>
      <c r="AHL267"/>
      <c r="AHM267"/>
      <c r="AHN267"/>
      <c r="AHO267"/>
      <c r="AHP267"/>
      <c r="AHQ267"/>
      <c r="AHR267"/>
      <c r="AHS267"/>
      <c r="AHT267"/>
      <c r="AHU267"/>
      <c r="AHV267"/>
      <c r="AHW267"/>
      <c r="AHX267"/>
      <c r="AHY267"/>
      <c r="AHZ267"/>
      <c r="AIA267"/>
      <c r="AIB267"/>
      <c r="AIC267"/>
      <c r="AID267"/>
      <c r="AIE267"/>
      <c r="AIF267"/>
      <c r="AIG267"/>
      <c r="AIH267"/>
      <c r="AII267"/>
      <c r="AIJ267"/>
      <c r="AIK267"/>
      <c r="AIL267"/>
      <c r="AIM267"/>
      <c r="AIN267"/>
      <c r="AIO267"/>
      <c r="AIP267"/>
      <c r="AIQ267"/>
      <c r="AIR267"/>
      <c r="AIS267"/>
      <c r="AIT267"/>
      <c r="AIU267"/>
      <c r="AIV267"/>
      <c r="AIW267"/>
      <c r="AIX267"/>
      <c r="AIY267"/>
      <c r="AIZ267"/>
      <c r="AJA267"/>
      <c r="AJB267"/>
      <c r="AJC267"/>
      <c r="AJD267"/>
      <c r="AJE267"/>
      <c r="AJF267"/>
      <c r="AJG267"/>
      <c r="AJH267"/>
      <c r="AJI267"/>
      <c r="AJJ267"/>
      <c r="AJK267"/>
      <c r="AJL267"/>
      <c r="AJM267"/>
      <c r="AJN267"/>
      <c r="AJO267"/>
      <c r="AJP267"/>
      <c r="AJQ267"/>
      <c r="AJR267"/>
      <c r="AJS267"/>
      <c r="AJT267"/>
      <c r="AJU267"/>
      <c r="AJV267"/>
      <c r="AJW267"/>
      <c r="AJX267"/>
      <c r="AJY267"/>
      <c r="AJZ267"/>
      <c r="AKA267"/>
      <c r="AKB267"/>
      <c r="AKC267"/>
      <c r="AKD267"/>
      <c r="AKE267"/>
      <c r="AKF267"/>
      <c r="AKG267"/>
      <c r="AKH267"/>
      <c r="AKI267"/>
      <c r="AKJ267"/>
      <c r="AKK267"/>
      <c r="AKL267"/>
      <c r="AKM267"/>
      <c r="AKN267"/>
      <c r="AKO267"/>
      <c r="AKP267"/>
      <c r="AKQ267"/>
      <c r="AKR267"/>
      <c r="AKS267"/>
      <c r="AKT267"/>
      <c r="AKU267"/>
      <c r="AKV267"/>
      <c r="AKW267"/>
      <c r="AKX267"/>
      <c r="AKY267"/>
      <c r="AKZ267"/>
      <c r="ALA267"/>
      <c r="ALB267"/>
      <c r="ALC267"/>
      <c r="ALD267"/>
      <c r="ALE267"/>
      <c r="ALF267"/>
      <c r="ALG267"/>
      <c r="ALH267"/>
      <c r="ALI267"/>
      <c r="ALJ267"/>
      <c r="ALK267"/>
      <c r="ALL267"/>
      <c r="ALM267"/>
      <c r="ALN267"/>
      <c r="ALO267"/>
      <c r="ALP267"/>
      <c r="ALQ267"/>
      <c r="ALR267"/>
      <c r="ALS267"/>
      <c r="ALT267"/>
      <c r="ALU267"/>
      <c r="ALV267"/>
      <c r="ALW267"/>
      <c r="ALX267"/>
      <c r="ALY267"/>
      <c r="ALZ267"/>
      <c r="AMA267"/>
      <c r="AMB267"/>
      <c r="AMC267"/>
      <c r="AMD267"/>
      <c r="AME267"/>
      <c r="AMF267"/>
      <c r="AMG267"/>
      <c r="AMH267"/>
      <c r="AMI267"/>
      <c r="AMJ267"/>
    </row>
    <row r="268" spans="1:1024" ht="22.5" customHeight="1">
      <c r="A268"/>
      <c r="B268" s="79" t="s">
        <v>117</v>
      </c>
      <c r="C268" s="80"/>
      <c r="D268" s="80"/>
      <c r="E268" s="80"/>
      <c r="F268" s="81"/>
      <c r="G268" s="82"/>
      <c r="H268" s="82"/>
      <c r="I268" s="82"/>
      <c r="J268" s="82"/>
      <c r="K268" s="82"/>
      <c r="L268" s="82"/>
      <c r="M268" s="83">
        <f t="shared" si="42"/>
        <v>0</v>
      </c>
      <c r="N268" s="80"/>
      <c r="O268" s="84">
        <f t="shared" si="43"/>
        <v>0</v>
      </c>
      <c r="P268" s="84" t="str">
        <f>IF(O268=0,"",VLOOKUP(C268&amp;D268&amp;E268,'(資料）基準単価表'!$I:$J,2,0))</f>
        <v/>
      </c>
      <c r="Q268" s="85">
        <f t="shared" si="44"/>
        <v>0</v>
      </c>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c r="AIV268"/>
      <c r="AIW268"/>
      <c r="AIX268"/>
      <c r="AIY268"/>
      <c r="AIZ268"/>
      <c r="AJA268"/>
      <c r="AJB268"/>
      <c r="AJC268"/>
      <c r="AJD268"/>
      <c r="AJE268"/>
      <c r="AJF268"/>
      <c r="AJG268"/>
      <c r="AJH268"/>
      <c r="AJI268"/>
      <c r="AJJ268"/>
      <c r="AJK268"/>
      <c r="AJL268"/>
      <c r="AJM268"/>
      <c r="AJN268"/>
      <c r="AJO268"/>
      <c r="AJP268"/>
      <c r="AJQ268"/>
      <c r="AJR268"/>
      <c r="AJS268"/>
      <c r="AJT268"/>
      <c r="AJU268"/>
      <c r="AJV268"/>
      <c r="AJW268"/>
      <c r="AJX268"/>
      <c r="AJY268"/>
      <c r="AJZ268"/>
      <c r="AKA268"/>
      <c r="AKB268"/>
      <c r="AKC268"/>
      <c r="AKD268"/>
      <c r="AKE268"/>
      <c r="AKF268"/>
      <c r="AKG268"/>
      <c r="AKH268"/>
      <c r="AKI268"/>
      <c r="AKJ268"/>
      <c r="AKK268"/>
      <c r="AKL268"/>
      <c r="AKM268"/>
      <c r="AKN268"/>
      <c r="AKO268"/>
      <c r="AKP268"/>
      <c r="AKQ268"/>
      <c r="AKR268"/>
      <c r="AKS268"/>
      <c r="AKT268"/>
      <c r="AKU268"/>
      <c r="AKV268"/>
      <c r="AKW268"/>
      <c r="AKX268"/>
      <c r="AKY268"/>
      <c r="AKZ268"/>
      <c r="ALA268"/>
      <c r="ALB268"/>
      <c r="ALC268"/>
      <c r="ALD268"/>
      <c r="ALE268"/>
      <c r="ALF268"/>
      <c r="ALG268"/>
      <c r="ALH268"/>
      <c r="ALI268"/>
      <c r="ALJ268"/>
      <c r="ALK268"/>
      <c r="ALL268"/>
      <c r="ALM268"/>
      <c r="ALN268"/>
      <c r="ALO268"/>
      <c r="ALP268"/>
      <c r="ALQ268"/>
      <c r="ALR268"/>
      <c r="ALS268"/>
      <c r="ALT268"/>
      <c r="ALU268"/>
      <c r="ALV268"/>
      <c r="ALW268"/>
      <c r="ALX268"/>
      <c r="ALY268"/>
      <c r="ALZ268"/>
      <c r="AMA268"/>
      <c r="AMB268"/>
      <c r="AMC268"/>
      <c r="AMD268"/>
      <c r="AME268"/>
      <c r="AMF268"/>
      <c r="AMG268"/>
      <c r="AMH268"/>
      <c r="AMI268"/>
      <c r="AMJ268"/>
    </row>
    <row r="269" spans="1:1024" ht="22.5" customHeight="1">
      <c r="A269"/>
      <c r="B269" s="79" t="s">
        <v>118</v>
      </c>
      <c r="C269" s="80"/>
      <c r="D269" s="80"/>
      <c r="E269" s="80"/>
      <c r="F269" s="81"/>
      <c r="G269" s="82"/>
      <c r="H269" s="82"/>
      <c r="I269" s="82"/>
      <c r="J269" s="82"/>
      <c r="K269" s="82"/>
      <c r="L269" s="82"/>
      <c r="M269" s="83">
        <f t="shared" si="42"/>
        <v>0</v>
      </c>
      <c r="N269" s="80"/>
      <c r="O269" s="84">
        <f t="shared" si="43"/>
        <v>0</v>
      </c>
      <c r="P269" s="84" t="str">
        <f>IF(O269=0,"",VLOOKUP(C269&amp;D269&amp;E269,'(資料）基準単価表'!$I:$J,2,0))</f>
        <v/>
      </c>
      <c r="Q269" s="85">
        <f t="shared" si="44"/>
        <v>0</v>
      </c>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c r="ADN269"/>
      <c r="ADO269"/>
      <c r="ADP269"/>
      <c r="ADQ269"/>
      <c r="ADR269"/>
      <c r="ADS269"/>
      <c r="ADT269"/>
      <c r="ADU269"/>
      <c r="ADV269"/>
      <c r="ADW269"/>
      <c r="ADX269"/>
      <c r="ADY269"/>
      <c r="ADZ269"/>
      <c r="AEA269"/>
      <c r="AEB269"/>
      <c r="AEC269"/>
      <c r="AED269"/>
      <c r="AEE269"/>
      <c r="AEF269"/>
      <c r="AEG269"/>
      <c r="AEH269"/>
      <c r="AEI269"/>
      <c r="AEJ269"/>
      <c r="AEK269"/>
      <c r="AEL269"/>
      <c r="AEM269"/>
      <c r="AEN269"/>
      <c r="AEO269"/>
      <c r="AEP269"/>
      <c r="AEQ269"/>
      <c r="AER269"/>
      <c r="AES269"/>
      <c r="AET269"/>
      <c r="AEU269"/>
      <c r="AEV269"/>
      <c r="AEW269"/>
      <c r="AEX269"/>
      <c r="AEY269"/>
      <c r="AEZ269"/>
      <c r="AFA269"/>
      <c r="AFB269"/>
      <c r="AFC269"/>
      <c r="AFD269"/>
      <c r="AFE269"/>
      <c r="AFF269"/>
      <c r="AFG269"/>
      <c r="AFH269"/>
      <c r="AFI269"/>
      <c r="AFJ269"/>
      <c r="AFK269"/>
      <c r="AFL269"/>
      <c r="AFM269"/>
      <c r="AFN269"/>
      <c r="AFO269"/>
      <c r="AFP269"/>
      <c r="AFQ269"/>
      <c r="AFR269"/>
      <c r="AFS269"/>
      <c r="AFT269"/>
      <c r="AFU269"/>
      <c r="AFV269"/>
      <c r="AFW269"/>
      <c r="AFX269"/>
      <c r="AFY269"/>
      <c r="AFZ269"/>
      <c r="AGA269"/>
      <c r="AGB269"/>
      <c r="AGC269"/>
      <c r="AGD269"/>
      <c r="AGE269"/>
      <c r="AGF269"/>
      <c r="AGG269"/>
      <c r="AGH269"/>
      <c r="AGI269"/>
      <c r="AGJ269"/>
      <c r="AGK269"/>
      <c r="AGL269"/>
      <c r="AGM269"/>
      <c r="AGN269"/>
      <c r="AGO269"/>
      <c r="AGP269"/>
      <c r="AGQ269"/>
      <c r="AGR269"/>
      <c r="AGS269"/>
      <c r="AGT269"/>
      <c r="AGU269"/>
      <c r="AGV269"/>
      <c r="AGW269"/>
      <c r="AGX269"/>
      <c r="AGY269"/>
      <c r="AGZ269"/>
      <c r="AHA269"/>
      <c r="AHB269"/>
      <c r="AHC269"/>
      <c r="AHD269"/>
      <c r="AHE269"/>
      <c r="AHF269"/>
      <c r="AHG269"/>
      <c r="AHH269"/>
      <c r="AHI269"/>
      <c r="AHJ269"/>
      <c r="AHK269"/>
      <c r="AHL269"/>
      <c r="AHM269"/>
      <c r="AHN269"/>
      <c r="AHO269"/>
      <c r="AHP269"/>
      <c r="AHQ269"/>
      <c r="AHR269"/>
      <c r="AHS269"/>
      <c r="AHT269"/>
      <c r="AHU269"/>
      <c r="AHV269"/>
      <c r="AHW269"/>
      <c r="AHX269"/>
      <c r="AHY269"/>
      <c r="AHZ269"/>
      <c r="AIA269"/>
      <c r="AIB269"/>
      <c r="AIC269"/>
      <c r="AID269"/>
      <c r="AIE269"/>
      <c r="AIF269"/>
      <c r="AIG269"/>
      <c r="AIH269"/>
      <c r="AII269"/>
      <c r="AIJ269"/>
      <c r="AIK269"/>
      <c r="AIL269"/>
      <c r="AIM269"/>
      <c r="AIN269"/>
      <c r="AIO269"/>
      <c r="AIP269"/>
      <c r="AIQ269"/>
      <c r="AIR269"/>
      <c r="AIS269"/>
      <c r="AIT269"/>
      <c r="AIU269"/>
      <c r="AIV269"/>
      <c r="AIW269"/>
      <c r="AIX269"/>
      <c r="AIY269"/>
      <c r="AIZ269"/>
      <c r="AJA269"/>
      <c r="AJB269"/>
      <c r="AJC269"/>
      <c r="AJD269"/>
      <c r="AJE269"/>
      <c r="AJF269"/>
      <c r="AJG269"/>
      <c r="AJH269"/>
      <c r="AJI269"/>
      <c r="AJJ269"/>
      <c r="AJK269"/>
      <c r="AJL269"/>
      <c r="AJM269"/>
      <c r="AJN269"/>
      <c r="AJO269"/>
      <c r="AJP269"/>
      <c r="AJQ269"/>
      <c r="AJR269"/>
      <c r="AJS269"/>
      <c r="AJT269"/>
      <c r="AJU269"/>
      <c r="AJV269"/>
      <c r="AJW269"/>
      <c r="AJX269"/>
      <c r="AJY269"/>
      <c r="AJZ269"/>
      <c r="AKA269"/>
      <c r="AKB269"/>
      <c r="AKC269"/>
      <c r="AKD269"/>
      <c r="AKE269"/>
      <c r="AKF269"/>
      <c r="AKG269"/>
      <c r="AKH269"/>
      <c r="AKI269"/>
      <c r="AKJ269"/>
      <c r="AKK269"/>
      <c r="AKL269"/>
      <c r="AKM269"/>
      <c r="AKN269"/>
      <c r="AKO269"/>
      <c r="AKP269"/>
      <c r="AKQ269"/>
      <c r="AKR269"/>
      <c r="AKS269"/>
      <c r="AKT269"/>
      <c r="AKU269"/>
      <c r="AKV269"/>
      <c r="AKW269"/>
      <c r="AKX269"/>
      <c r="AKY269"/>
      <c r="AKZ269"/>
      <c r="ALA269"/>
      <c r="ALB269"/>
      <c r="ALC269"/>
      <c r="ALD269"/>
      <c r="ALE269"/>
      <c r="ALF269"/>
      <c r="ALG269"/>
      <c r="ALH269"/>
      <c r="ALI269"/>
      <c r="ALJ269"/>
      <c r="ALK269"/>
      <c r="ALL269"/>
      <c r="ALM269"/>
      <c r="ALN269"/>
      <c r="ALO269"/>
      <c r="ALP269"/>
      <c r="ALQ269"/>
      <c r="ALR269"/>
      <c r="ALS269"/>
      <c r="ALT269"/>
      <c r="ALU269"/>
      <c r="ALV269"/>
      <c r="ALW269"/>
      <c r="ALX269"/>
      <c r="ALY269"/>
      <c r="ALZ269"/>
      <c r="AMA269"/>
      <c r="AMB269"/>
      <c r="AMC269"/>
      <c r="AMD269"/>
      <c r="AME269"/>
      <c r="AMF269"/>
      <c r="AMG269"/>
      <c r="AMH269"/>
      <c r="AMI269"/>
      <c r="AMJ269"/>
    </row>
    <row r="270" spans="1:1024">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c r="ADN270"/>
      <c r="ADO270"/>
      <c r="ADP270"/>
      <c r="ADQ270"/>
      <c r="ADR270"/>
      <c r="ADS270"/>
      <c r="ADT270"/>
      <c r="ADU270"/>
      <c r="ADV270"/>
      <c r="ADW270"/>
      <c r="ADX270"/>
      <c r="ADY270"/>
      <c r="ADZ270"/>
      <c r="AEA270"/>
      <c r="AEB270"/>
      <c r="AEC270"/>
      <c r="AED270"/>
      <c r="AEE270"/>
      <c r="AEF270"/>
      <c r="AEG270"/>
      <c r="AEH270"/>
      <c r="AEI270"/>
      <c r="AEJ270"/>
      <c r="AEK270"/>
      <c r="AEL270"/>
      <c r="AEM270"/>
      <c r="AEN270"/>
      <c r="AEO270"/>
      <c r="AEP270"/>
      <c r="AEQ270"/>
      <c r="AER270"/>
      <c r="AES270"/>
      <c r="AET270"/>
      <c r="AEU270"/>
      <c r="AEV270"/>
      <c r="AEW270"/>
      <c r="AEX270"/>
      <c r="AEY270"/>
      <c r="AEZ270"/>
      <c r="AFA270"/>
      <c r="AFB270"/>
      <c r="AFC270"/>
      <c r="AFD270"/>
      <c r="AFE270"/>
      <c r="AFF270"/>
      <c r="AFG270"/>
      <c r="AFH270"/>
      <c r="AFI270"/>
      <c r="AFJ270"/>
      <c r="AFK270"/>
      <c r="AFL270"/>
      <c r="AFM270"/>
      <c r="AFN270"/>
      <c r="AFO270"/>
      <c r="AFP270"/>
      <c r="AFQ270"/>
      <c r="AFR270"/>
      <c r="AFS270"/>
      <c r="AFT270"/>
      <c r="AFU270"/>
      <c r="AFV270"/>
      <c r="AFW270"/>
      <c r="AFX270"/>
      <c r="AFY270"/>
      <c r="AFZ270"/>
      <c r="AGA270"/>
      <c r="AGB270"/>
      <c r="AGC270"/>
      <c r="AGD270"/>
      <c r="AGE270"/>
      <c r="AGF270"/>
      <c r="AGG270"/>
      <c r="AGH270"/>
      <c r="AGI270"/>
      <c r="AGJ270"/>
      <c r="AGK270"/>
      <c r="AGL270"/>
      <c r="AGM270"/>
      <c r="AGN270"/>
      <c r="AGO270"/>
      <c r="AGP270"/>
      <c r="AGQ270"/>
      <c r="AGR270"/>
      <c r="AGS270"/>
      <c r="AGT270"/>
      <c r="AGU270"/>
      <c r="AGV270"/>
      <c r="AGW270"/>
      <c r="AGX270"/>
      <c r="AGY270"/>
      <c r="AGZ270"/>
      <c r="AHA270"/>
      <c r="AHB270"/>
      <c r="AHC270"/>
      <c r="AHD270"/>
      <c r="AHE270"/>
      <c r="AHF270"/>
      <c r="AHG270"/>
      <c r="AHH270"/>
      <c r="AHI270"/>
      <c r="AHJ270"/>
      <c r="AHK270"/>
      <c r="AHL270"/>
      <c r="AHM270"/>
      <c r="AHN270"/>
      <c r="AHO270"/>
      <c r="AHP270"/>
      <c r="AHQ270"/>
      <c r="AHR270"/>
      <c r="AHS270"/>
      <c r="AHT270"/>
      <c r="AHU270"/>
      <c r="AHV270"/>
      <c r="AHW270"/>
      <c r="AHX270"/>
      <c r="AHY270"/>
      <c r="AHZ270"/>
      <c r="AIA270"/>
      <c r="AIB270"/>
      <c r="AIC270"/>
      <c r="AID270"/>
      <c r="AIE270"/>
      <c r="AIF270"/>
      <c r="AIG270"/>
      <c r="AIH270"/>
      <c r="AII270"/>
      <c r="AIJ270"/>
      <c r="AIK270"/>
      <c r="AIL270"/>
      <c r="AIM270"/>
      <c r="AIN270"/>
      <c r="AIO270"/>
      <c r="AIP270"/>
      <c r="AIQ270"/>
      <c r="AIR270"/>
      <c r="AIS270"/>
      <c r="AIT270"/>
      <c r="AIU270"/>
      <c r="AIV270"/>
      <c r="AIW270"/>
      <c r="AIX270"/>
      <c r="AIY270"/>
      <c r="AIZ270"/>
      <c r="AJA270"/>
      <c r="AJB270"/>
      <c r="AJC270"/>
      <c r="AJD270"/>
      <c r="AJE270"/>
      <c r="AJF270"/>
      <c r="AJG270"/>
      <c r="AJH270"/>
      <c r="AJI270"/>
      <c r="AJJ270"/>
      <c r="AJK270"/>
      <c r="AJL270"/>
      <c r="AJM270"/>
      <c r="AJN270"/>
      <c r="AJO270"/>
      <c r="AJP270"/>
      <c r="AJQ270"/>
      <c r="AJR270"/>
      <c r="AJS270"/>
      <c r="AJT270"/>
      <c r="AJU270"/>
      <c r="AJV270"/>
      <c r="AJW270"/>
      <c r="AJX270"/>
      <c r="AJY270"/>
      <c r="AJZ270"/>
      <c r="AKA270"/>
      <c r="AKB270"/>
      <c r="AKC270"/>
      <c r="AKD270"/>
      <c r="AKE270"/>
      <c r="AKF270"/>
      <c r="AKG270"/>
      <c r="AKH270"/>
      <c r="AKI270"/>
      <c r="AKJ270"/>
      <c r="AKK270"/>
      <c r="AKL270"/>
      <c r="AKM270"/>
      <c r="AKN270"/>
      <c r="AKO270"/>
      <c r="AKP270"/>
      <c r="AKQ270"/>
      <c r="AKR270"/>
      <c r="AKS270"/>
      <c r="AKT270"/>
      <c r="AKU270"/>
      <c r="AKV270"/>
      <c r="AKW270"/>
      <c r="AKX270"/>
      <c r="AKY270"/>
      <c r="AKZ270"/>
      <c r="ALA270"/>
      <c r="ALB270"/>
      <c r="ALC270"/>
      <c r="ALD270"/>
      <c r="ALE270"/>
      <c r="ALF270"/>
      <c r="ALG270"/>
      <c r="ALH270"/>
      <c r="ALI270"/>
      <c r="ALJ270"/>
      <c r="ALK270"/>
      <c r="ALL270"/>
      <c r="ALM270"/>
      <c r="ALN270"/>
      <c r="ALO270"/>
      <c r="ALP270"/>
      <c r="ALQ270"/>
      <c r="ALR270"/>
      <c r="ALS270"/>
      <c r="ALT270"/>
      <c r="ALU270"/>
      <c r="ALV270"/>
      <c r="ALW270"/>
      <c r="ALX270"/>
      <c r="ALY270"/>
      <c r="ALZ270"/>
      <c r="AMA270"/>
      <c r="AMB270"/>
      <c r="AMC270"/>
      <c r="AMD270"/>
      <c r="AME270"/>
      <c r="AMF270"/>
      <c r="AMG270"/>
      <c r="AMH270"/>
      <c r="AMI270"/>
      <c r="AMJ270"/>
    </row>
    <row r="272" spans="1:1024" ht="21.75" customHeight="1">
      <c r="A272"/>
      <c r="B272" s="211" t="s">
        <v>87</v>
      </c>
      <c r="C272" s="211"/>
      <c r="D272" s="58"/>
      <c r="E272" s="59"/>
      <c r="F272" s="56"/>
      <c r="G272" s="60" t="s">
        <v>88</v>
      </c>
      <c r="H272" s="61"/>
      <c r="I272"/>
      <c r="J272"/>
      <c r="K272"/>
      <c r="L272"/>
      <c r="M272"/>
      <c r="N272"/>
      <c r="O272" s="212" t="s">
        <v>89</v>
      </c>
      <c r="P272" s="212"/>
      <c r="Q272" s="63">
        <f>SUBTOTAL(9,Q277:Q288)</f>
        <v>0</v>
      </c>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c r="ADN272"/>
      <c r="ADO272"/>
      <c r="ADP272"/>
      <c r="ADQ272"/>
      <c r="ADR272"/>
      <c r="ADS272"/>
      <c r="ADT272"/>
      <c r="ADU272"/>
      <c r="ADV272"/>
      <c r="ADW272"/>
      <c r="ADX272"/>
      <c r="ADY272"/>
      <c r="ADZ272"/>
      <c r="AEA272"/>
      <c r="AEB272"/>
      <c r="AEC272"/>
      <c r="AED272"/>
      <c r="AEE272"/>
      <c r="AEF272"/>
      <c r="AEG272"/>
      <c r="AEH272"/>
      <c r="AEI272"/>
      <c r="AEJ272"/>
      <c r="AEK272"/>
      <c r="AEL272"/>
      <c r="AEM272"/>
      <c r="AEN272"/>
      <c r="AEO272"/>
      <c r="AEP272"/>
      <c r="AEQ272"/>
      <c r="AER272"/>
      <c r="AES272"/>
      <c r="AET272"/>
      <c r="AEU272"/>
      <c r="AEV272"/>
      <c r="AEW272"/>
      <c r="AEX272"/>
      <c r="AEY272"/>
      <c r="AEZ272"/>
      <c r="AFA272"/>
      <c r="AFB272"/>
      <c r="AFC272"/>
      <c r="AFD272"/>
      <c r="AFE272"/>
      <c r="AFF272"/>
      <c r="AFG272"/>
      <c r="AFH272"/>
      <c r="AFI272"/>
      <c r="AFJ272"/>
      <c r="AFK272"/>
      <c r="AFL272"/>
      <c r="AFM272"/>
      <c r="AFN272"/>
      <c r="AFO272"/>
      <c r="AFP272"/>
      <c r="AFQ272"/>
      <c r="AFR272"/>
      <c r="AFS272"/>
      <c r="AFT272"/>
      <c r="AFU272"/>
      <c r="AFV272"/>
      <c r="AFW272"/>
      <c r="AFX272"/>
      <c r="AFY272"/>
      <c r="AFZ272"/>
      <c r="AGA272"/>
      <c r="AGB272"/>
      <c r="AGC272"/>
      <c r="AGD272"/>
      <c r="AGE272"/>
      <c r="AGF272"/>
      <c r="AGG272"/>
      <c r="AGH272"/>
      <c r="AGI272"/>
      <c r="AGJ272"/>
      <c r="AGK272"/>
      <c r="AGL272"/>
      <c r="AGM272"/>
      <c r="AGN272"/>
      <c r="AGO272"/>
      <c r="AGP272"/>
      <c r="AGQ272"/>
      <c r="AGR272"/>
      <c r="AGS272"/>
      <c r="AGT272"/>
      <c r="AGU272"/>
      <c r="AGV272"/>
      <c r="AGW272"/>
      <c r="AGX272"/>
      <c r="AGY272"/>
      <c r="AGZ272"/>
      <c r="AHA272"/>
      <c r="AHB272"/>
      <c r="AHC272"/>
      <c r="AHD272"/>
      <c r="AHE272"/>
      <c r="AHF272"/>
      <c r="AHG272"/>
      <c r="AHH272"/>
      <c r="AHI272"/>
      <c r="AHJ272"/>
      <c r="AHK272"/>
      <c r="AHL272"/>
      <c r="AHM272"/>
      <c r="AHN272"/>
      <c r="AHO272"/>
      <c r="AHP272"/>
      <c r="AHQ272"/>
      <c r="AHR272"/>
      <c r="AHS272"/>
      <c r="AHT272"/>
      <c r="AHU272"/>
      <c r="AHV272"/>
      <c r="AHW272"/>
      <c r="AHX272"/>
      <c r="AHY272"/>
      <c r="AHZ272"/>
      <c r="AIA272"/>
      <c r="AIB272"/>
      <c r="AIC272"/>
      <c r="AID272"/>
      <c r="AIE272"/>
      <c r="AIF272"/>
      <c r="AIG272"/>
      <c r="AIH272"/>
      <c r="AII272"/>
      <c r="AIJ272"/>
      <c r="AIK272"/>
      <c r="AIL272"/>
      <c r="AIM272"/>
      <c r="AIN272"/>
      <c r="AIO272"/>
      <c r="AIP272"/>
      <c r="AIQ272"/>
      <c r="AIR272"/>
      <c r="AIS272"/>
      <c r="AIT272"/>
      <c r="AIU272"/>
      <c r="AIV272"/>
      <c r="AIW272"/>
      <c r="AIX272"/>
      <c r="AIY272"/>
      <c r="AIZ272"/>
      <c r="AJA272"/>
      <c r="AJB272"/>
      <c r="AJC272"/>
      <c r="AJD272"/>
      <c r="AJE272"/>
      <c r="AJF272"/>
      <c r="AJG272"/>
      <c r="AJH272"/>
      <c r="AJI272"/>
      <c r="AJJ272"/>
      <c r="AJK272"/>
      <c r="AJL272"/>
      <c r="AJM272"/>
      <c r="AJN272"/>
      <c r="AJO272"/>
      <c r="AJP272"/>
      <c r="AJQ272"/>
      <c r="AJR272"/>
      <c r="AJS272"/>
      <c r="AJT272"/>
      <c r="AJU272"/>
      <c r="AJV272"/>
      <c r="AJW272"/>
      <c r="AJX272"/>
      <c r="AJY272"/>
      <c r="AJZ272"/>
      <c r="AKA272"/>
      <c r="AKB272"/>
      <c r="AKC272"/>
      <c r="AKD272"/>
      <c r="AKE272"/>
      <c r="AKF272"/>
      <c r="AKG272"/>
      <c r="AKH272"/>
      <c r="AKI272"/>
      <c r="AKJ272"/>
      <c r="AKK272"/>
      <c r="AKL272"/>
      <c r="AKM272"/>
      <c r="AKN272"/>
      <c r="AKO272"/>
      <c r="AKP272"/>
      <c r="AKQ272"/>
      <c r="AKR272"/>
      <c r="AKS272"/>
      <c r="AKT272"/>
      <c r="AKU272"/>
      <c r="AKV272"/>
      <c r="AKW272"/>
      <c r="AKX272"/>
      <c r="AKY272"/>
      <c r="AKZ272"/>
      <c r="ALA272"/>
      <c r="ALB272"/>
      <c r="ALC272"/>
      <c r="ALD272"/>
      <c r="ALE272"/>
      <c r="ALF272"/>
      <c r="ALG272"/>
      <c r="ALH272"/>
      <c r="ALI272"/>
      <c r="ALJ272"/>
      <c r="ALK272"/>
      <c r="ALL272"/>
      <c r="ALM272"/>
      <c r="ALN272"/>
      <c r="ALO272"/>
      <c r="ALP272"/>
      <c r="ALQ272"/>
      <c r="ALR272"/>
      <c r="ALS272"/>
      <c r="ALT272"/>
      <c r="ALU272"/>
      <c r="ALV272"/>
      <c r="ALW272"/>
      <c r="ALX272"/>
      <c r="ALY272"/>
      <c r="ALZ272"/>
      <c r="AMA272"/>
      <c r="AMB272"/>
      <c r="AMC272"/>
      <c r="AMD272"/>
      <c r="AME272"/>
      <c r="AMF272"/>
      <c r="AMG272"/>
      <c r="AMH272"/>
      <c r="AMI272"/>
      <c r="AMJ272"/>
    </row>
    <row r="273" spans="1:1024" ht="21.75" customHeight="1">
      <c r="A273"/>
      <c r="B273" s="211" t="s">
        <v>90</v>
      </c>
      <c r="C273" s="211"/>
      <c r="D273" s="58"/>
      <c r="E273"/>
      <c r="F273"/>
      <c r="G273" s="64" t="s">
        <v>91</v>
      </c>
      <c r="H273" s="65"/>
      <c r="I273"/>
      <c r="J273"/>
      <c r="K273"/>
      <c r="L273"/>
      <c r="M273"/>
      <c r="N273"/>
      <c r="O273" s="213" t="s">
        <v>92</v>
      </c>
      <c r="P273" s="213"/>
      <c r="Q273" s="66">
        <f>SUBTOTAL(9,P277:P288)</f>
        <v>0</v>
      </c>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c r="ADN273"/>
      <c r="ADO273"/>
      <c r="ADP273"/>
      <c r="ADQ273"/>
      <c r="ADR273"/>
      <c r="ADS273"/>
      <c r="ADT273"/>
      <c r="ADU273"/>
      <c r="ADV273"/>
      <c r="ADW273"/>
      <c r="ADX273"/>
      <c r="ADY273"/>
      <c r="ADZ273"/>
      <c r="AEA273"/>
      <c r="AEB273"/>
      <c r="AEC273"/>
      <c r="AED273"/>
      <c r="AEE273"/>
      <c r="AEF273"/>
      <c r="AEG273"/>
      <c r="AEH273"/>
      <c r="AEI273"/>
      <c r="AEJ273"/>
      <c r="AEK273"/>
      <c r="AEL273"/>
      <c r="AEM273"/>
      <c r="AEN273"/>
      <c r="AEO273"/>
      <c r="AEP273"/>
      <c r="AEQ273"/>
      <c r="AER273"/>
      <c r="AES273"/>
      <c r="AET273"/>
      <c r="AEU273"/>
      <c r="AEV273"/>
      <c r="AEW273"/>
      <c r="AEX273"/>
      <c r="AEY273"/>
      <c r="AEZ273"/>
      <c r="AFA273"/>
      <c r="AFB273"/>
      <c r="AFC273"/>
      <c r="AFD273"/>
      <c r="AFE273"/>
      <c r="AFF273"/>
      <c r="AFG273"/>
      <c r="AFH273"/>
      <c r="AFI273"/>
      <c r="AFJ273"/>
      <c r="AFK273"/>
      <c r="AFL273"/>
      <c r="AFM273"/>
      <c r="AFN273"/>
      <c r="AFO273"/>
      <c r="AFP273"/>
      <c r="AFQ273"/>
      <c r="AFR273"/>
      <c r="AFS273"/>
      <c r="AFT273"/>
      <c r="AFU273"/>
      <c r="AFV273"/>
      <c r="AFW273"/>
      <c r="AFX273"/>
      <c r="AFY273"/>
      <c r="AFZ273"/>
      <c r="AGA273"/>
      <c r="AGB273"/>
      <c r="AGC273"/>
      <c r="AGD273"/>
      <c r="AGE273"/>
      <c r="AGF273"/>
      <c r="AGG273"/>
      <c r="AGH273"/>
      <c r="AGI273"/>
      <c r="AGJ273"/>
      <c r="AGK273"/>
      <c r="AGL273"/>
      <c r="AGM273"/>
      <c r="AGN273"/>
      <c r="AGO273"/>
      <c r="AGP273"/>
      <c r="AGQ273"/>
      <c r="AGR273"/>
      <c r="AGS273"/>
      <c r="AGT273"/>
      <c r="AGU273"/>
      <c r="AGV273"/>
      <c r="AGW273"/>
      <c r="AGX273"/>
      <c r="AGY273"/>
      <c r="AGZ273"/>
      <c r="AHA273"/>
      <c r="AHB273"/>
      <c r="AHC273"/>
      <c r="AHD273"/>
      <c r="AHE273"/>
      <c r="AHF273"/>
      <c r="AHG273"/>
      <c r="AHH273"/>
      <c r="AHI273"/>
      <c r="AHJ273"/>
      <c r="AHK273"/>
      <c r="AHL273"/>
      <c r="AHM273"/>
      <c r="AHN273"/>
      <c r="AHO273"/>
      <c r="AHP273"/>
      <c r="AHQ273"/>
      <c r="AHR273"/>
      <c r="AHS273"/>
      <c r="AHT273"/>
      <c r="AHU273"/>
      <c r="AHV273"/>
      <c r="AHW273"/>
      <c r="AHX273"/>
      <c r="AHY273"/>
      <c r="AHZ273"/>
      <c r="AIA273"/>
      <c r="AIB273"/>
      <c r="AIC273"/>
      <c r="AID273"/>
      <c r="AIE273"/>
      <c r="AIF273"/>
      <c r="AIG273"/>
      <c r="AIH273"/>
      <c r="AII273"/>
      <c r="AIJ273"/>
      <c r="AIK273"/>
      <c r="AIL273"/>
      <c r="AIM273"/>
      <c r="AIN273"/>
      <c r="AIO273"/>
      <c r="AIP273"/>
      <c r="AIQ273"/>
      <c r="AIR273"/>
      <c r="AIS273"/>
      <c r="AIT273"/>
      <c r="AIU273"/>
      <c r="AIV273"/>
      <c r="AIW273"/>
      <c r="AIX273"/>
      <c r="AIY273"/>
      <c r="AIZ273"/>
      <c r="AJA273"/>
      <c r="AJB273"/>
      <c r="AJC273"/>
      <c r="AJD273"/>
      <c r="AJE273"/>
      <c r="AJF273"/>
      <c r="AJG273"/>
      <c r="AJH273"/>
      <c r="AJI273"/>
      <c r="AJJ273"/>
      <c r="AJK273"/>
      <c r="AJL273"/>
      <c r="AJM273"/>
      <c r="AJN273"/>
      <c r="AJO273"/>
      <c r="AJP273"/>
      <c r="AJQ273"/>
      <c r="AJR273"/>
      <c r="AJS273"/>
      <c r="AJT273"/>
      <c r="AJU273"/>
      <c r="AJV273"/>
      <c r="AJW273"/>
      <c r="AJX273"/>
      <c r="AJY273"/>
      <c r="AJZ273"/>
      <c r="AKA273"/>
      <c r="AKB273"/>
      <c r="AKC273"/>
      <c r="AKD273"/>
      <c r="AKE273"/>
      <c r="AKF273"/>
      <c r="AKG273"/>
      <c r="AKH273"/>
      <c r="AKI273"/>
      <c r="AKJ273"/>
      <c r="AKK273"/>
      <c r="AKL273"/>
      <c r="AKM273"/>
      <c r="AKN273"/>
      <c r="AKO273"/>
      <c r="AKP273"/>
      <c r="AKQ273"/>
      <c r="AKR273"/>
      <c r="AKS273"/>
      <c r="AKT273"/>
      <c r="AKU273"/>
      <c r="AKV273"/>
      <c r="AKW273"/>
      <c r="AKX273"/>
      <c r="AKY273"/>
      <c r="AKZ273"/>
      <c r="ALA273"/>
      <c r="ALB273"/>
      <c r="ALC273"/>
      <c r="ALD273"/>
      <c r="ALE273"/>
      <c r="ALF273"/>
      <c r="ALG273"/>
      <c r="ALH273"/>
      <c r="ALI273"/>
      <c r="ALJ273"/>
      <c r="ALK273"/>
      <c r="ALL273"/>
      <c r="ALM273"/>
      <c r="ALN273"/>
      <c r="ALO273"/>
      <c r="ALP273"/>
      <c r="ALQ273"/>
      <c r="ALR273"/>
      <c r="ALS273"/>
      <c r="ALT273"/>
      <c r="ALU273"/>
      <c r="ALV273"/>
      <c r="ALW273"/>
      <c r="ALX273"/>
      <c r="ALY273"/>
      <c r="ALZ273"/>
      <c r="AMA273"/>
      <c r="AMB273"/>
      <c r="AMC273"/>
      <c r="AMD273"/>
      <c r="AME273"/>
      <c r="AMF273"/>
      <c r="AMG273"/>
      <c r="AMH273"/>
      <c r="AMI273"/>
      <c r="AMJ273"/>
    </row>
    <row r="274" spans="1:1024" ht="21.75" customHeight="1">
      <c r="A274"/>
      <c r="B274" s="59"/>
      <c r="C274" s="59"/>
      <c r="D274" s="67"/>
      <c r="E274"/>
      <c r="F274"/>
      <c r="G274" s="64"/>
      <c r="H274" s="64"/>
      <c r="I274" s="64"/>
      <c r="J274" s="64"/>
      <c r="K274" s="64"/>
      <c r="L274"/>
      <c r="M274"/>
      <c r="N274"/>
      <c r="O274" s="210" t="s">
        <v>93</v>
      </c>
      <c r="P274" s="210"/>
      <c r="Q274" s="68">
        <f>Q273-Q272</f>
        <v>0</v>
      </c>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c r="AIV274"/>
      <c r="AIW274"/>
      <c r="AIX274"/>
      <c r="AIY274"/>
      <c r="AIZ274"/>
      <c r="AJA274"/>
      <c r="AJB274"/>
      <c r="AJC274"/>
      <c r="AJD274"/>
      <c r="AJE274"/>
      <c r="AJF274"/>
      <c r="AJG274"/>
      <c r="AJH274"/>
      <c r="AJI274"/>
      <c r="AJJ274"/>
      <c r="AJK274"/>
      <c r="AJL274"/>
      <c r="AJM274"/>
      <c r="AJN274"/>
      <c r="AJO274"/>
      <c r="AJP274"/>
      <c r="AJQ274"/>
      <c r="AJR274"/>
      <c r="AJS274"/>
      <c r="AJT274"/>
      <c r="AJU274"/>
      <c r="AJV274"/>
      <c r="AJW274"/>
      <c r="AJX274"/>
      <c r="AJY274"/>
      <c r="AJZ274"/>
      <c r="AKA274"/>
      <c r="AKB274"/>
      <c r="AKC274"/>
      <c r="AKD274"/>
      <c r="AKE274"/>
      <c r="AKF274"/>
      <c r="AKG274"/>
      <c r="AKH274"/>
      <c r="AKI274"/>
      <c r="AKJ274"/>
      <c r="AKK274"/>
      <c r="AKL274"/>
      <c r="AKM274"/>
      <c r="AKN274"/>
      <c r="AKO274"/>
      <c r="AKP274"/>
      <c r="AKQ274"/>
      <c r="AKR274"/>
      <c r="AKS274"/>
      <c r="AKT274"/>
      <c r="AKU274"/>
      <c r="AKV274"/>
      <c r="AKW274"/>
      <c r="AKX274"/>
      <c r="AKY274"/>
      <c r="AKZ274"/>
      <c r="ALA274"/>
      <c r="ALB274"/>
      <c r="ALC274"/>
      <c r="ALD274"/>
      <c r="ALE274"/>
      <c r="ALF274"/>
      <c r="ALG274"/>
      <c r="ALH274"/>
      <c r="ALI274"/>
      <c r="ALJ274"/>
      <c r="ALK274"/>
      <c r="ALL274"/>
      <c r="ALM274"/>
      <c r="ALN274"/>
      <c r="ALO274"/>
      <c r="ALP274"/>
      <c r="ALQ274"/>
      <c r="ALR274"/>
      <c r="ALS274"/>
      <c r="ALT274"/>
      <c r="ALU274"/>
      <c r="ALV274"/>
      <c r="ALW274"/>
      <c r="ALX274"/>
      <c r="ALY274"/>
      <c r="ALZ274"/>
      <c r="AMA274"/>
      <c r="AMB274"/>
      <c r="AMC274"/>
      <c r="AMD274"/>
      <c r="AME274"/>
      <c r="AMF274"/>
      <c r="AMG274"/>
      <c r="AMH274"/>
      <c r="AMI274"/>
      <c r="AMJ274"/>
    </row>
    <row r="275" spans="1:1024" ht="8.25" customHeight="1">
      <c r="A275"/>
      <c r="B275" s="59"/>
      <c r="C275" s="59"/>
      <c r="D275" s="69"/>
      <c r="E275"/>
      <c r="F275"/>
      <c r="G275" s="64"/>
      <c r="H275" s="64"/>
      <c r="I275" s="64"/>
      <c r="J275" s="64"/>
      <c r="K275" s="64"/>
      <c r="L275"/>
      <c r="M275" s="70"/>
      <c r="N275"/>
      <c r="O275" s="71"/>
      <c r="P275" s="72"/>
      <c r="Q275" s="73"/>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c r="AAW275"/>
      <c r="AAX275"/>
      <c r="AAY275"/>
      <c r="AAZ275"/>
      <c r="ABA275"/>
      <c r="ABB275"/>
      <c r="ABC275"/>
      <c r="ABD275"/>
      <c r="ABE275"/>
      <c r="ABF275"/>
      <c r="ABG275"/>
      <c r="ABH275"/>
      <c r="ABI275"/>
      <c r="ABJ275"/>
      <c r="ABK275"/>
      <c r="ABL275"/>
      <c r="ABM275"/>
      <c r="ABN275"/>
      <c r="ABO275"/>
      <c r="ABP275"/>
      <c r="ABQ275"/>
      <c r="ABR275"/>
      <c r="ABS275"/>
      <c r="ABT275"/>
      <c r="ABU275"/>
      <c r="ABV275"/>
      <c r="ABW275"/>
      <c r="ABX275"/>
      <c r="ABY275"/>
      <c r="ABZ275"/>
      <c r="ACA275"/>
      <c r="ACB275"/>
      <c r="ACC275"/>
      <c r="ACD275"/>
      <c r="ACE275"/>
      <c r="ACF275"/>
      <c r="ACG275"/>
      <c r="ACH275"/>
      <c r="ACI275"/>
      <c r="ACJ275"/>
      <c r="ACK275"/>
      <c r="ACL275"/>
      <c r="ACM275"/>
      <c r="ACN275"/>
      <c r="ACO275"/>
      <c r="ACP275"/>
      <c r="ACQ275"/>
      <c r="ACR275"/>
      <c r="ACS275"/>
      <c r="ACT275"/>
      <c r="ACU275"/>
      <c r="ACV275"/>
      <c r="ACW275"/>
      <c r="ACX275"/>
      <c r="ACY275"/>
      <c r="ACZ275"/>
      <c r="ADA275"/>
      <c r="ADB275"/>
      <c r="ADC275"/>
      <c r="ADD275"/>
      <c r="ADE275"/>
      <c r="ADF275"/>
      <c r="ADG275"/>
      <c r="ADH275"/>
      <c r="ADI275"/>
      <c r="ADJ275"/>
      <c r="ADK275"/>
      <c r="ADL275"/>
      <c r="ADM275"/>
      <c r="ADN275"/>
      <c r="ADO275"/>
      <c r="ADP275"/>
      <c r="ADQ275"/>
      <c r="ADR275"/>
      <c r="ADS275"/>
      <c r="ADT275"/>
      <c r="ADU275"/>
      <c r="ADV275"/>
      <c r="ADW275"/>
      <c r="ADX275"/>
      <c r="ADY275"/>
      <c r="ADZ275"/>
      <c r="AEA275"/>
      <c r="AEB275"/>
      <c r="AEC275"/>
      <c r="AED275"/>
      <c r="AEE275"/>
      <c r="AEF275"/>
      <c r="AEG275"/>
      <c r="AEH275"/>
      <c r="AEI275"/>
      <c r="AEJ275"/>
      <c r="AEK275"/>
      <c r="AEL275"/>
      <c r="AEM275"/>
      <c r="AEN275"/>
      <c r="AEO275"/>
      <c r="AEP275"/>
      <c r="AEQ275"/>
      <c r="AER275"/>
      <c r="AES275"/>
      <c r="AET275"/>
      <c r="AEU275"/>
      <c r="AEV275"/>
      <c r="AEW275"/>
      <c r="AEX275"/>
      <c r="AEY275"/>
      <c r="AEZ275"/>
      <c r="AFA275"/>
      <c r="AFB275"/>
      <c r="AFC275"/>
      <c r="AFD275"/>
      <c r="AFE275"/>
      <c r="AFF275"/>
      <c r="AFG275"/>
      <c r="AFH275"/>
      <c r="AFI275"/>
      <c r="AFJ275"/>
      <c r="AFK275"/>
      <c r="AFL275"/>
      <c r="AFM275"/>
      <c r="AFN275"/>
      <c r="AFO275"/>
      <c r="AFP275"/>
      <c r="AFQ275"/>
      <c r="AFR275"/>
      <c r="AFS275"/>
      <c r="AFT275"/>
      <c r="AFU275"/>
      <c r="AFV275"/>
      <c r="AFW275"/>
      <c r="AFX275"/>
      <c r="AFY275"/>
      <c r="AFZ275"/>
      <c r="AGA275"/>
      <c r="AGB275"/>
      <c r="AGC275"/>
      <c r="AGD275"/>
      <c r="AGE275"/>
      <c r="AGF275"/>
      <c r="AGG275"/>
      <c r="AGH275"/>
      <c r="AGI275"/>
      <c r="AGJ275"/>
      <c r="AGK275"/>
      <c r="AGL275"/>
      <c r="AGM275"/>
      <c r="AGN275"/>
      <c r="AGO275"/>
      <c r="AGP275"/>
      <c r="AGQ275"/>
      <c r="AGR275"/>
      <c r="AGS275"/>
      <c r="AGT275"/>
      <c r="AGU275"/>
      <c r="AGV275"/>
      <c r="AGW275"/>
      <c r="AGX275"/>
      <c r="AGY275"/>
      <c r="AGZ275"/>
      <c r="AHA275"/>
      <c r="AHB275"/>
      <c r="AHC275"/>
      <c r="AHD275"/>
      <c r="AHE275"/>
      <c r="AHF275"/>
      <c r="AHG275"/>
      <c r="AHH275"/>
      <c r="AHI275"/>
      <c r="AHJ275"/>
      <c r="AHK275"/>
      <c r="AHL275"/>
      <c r="AHM275"/>
      <c r="AHN275"/>
      <c r="AHO275"/>
      <c r="AHP275"/>
      <c r="AHQ275"/>
      <c r="AHR275"/>
      <c r="AHS275"/>
      <c r="AHT275"/>
      <c r="AHU275"/>
      <c r="AHV275"/>
      <c r="AHW275"/>
      <c r="AHX275"/>
      <c r="AHY275"/>
      <c r="AHZ275"/>
      <c r="AIA275"/>
      <c r="AIB275"/>
      <c r="AIC275"/>
      <c r="AID275"/>
      <c r="AIE275"/>
      <c r="AIF275"/>
      <c r="AIG275"/>
      <c r="AIH275"/>
      <c r="AII275"/>
      <c r="AIJ275"/>
      <c r="AIK275"/>
      <c r="AIL275"/>
      <c r="AIM275"/>
      <c r="AIN275"/>
      <c r="AIO275"/>
      <c r="AIP275"/>
      <c r="AIQ275"/>
      <c r="AIR275"/>
      <c r="AIS275"/>
      <c r="AIT275"/>
      <c r="AIU275"/>
      <c r="AIV275"/>
      <c r="AIW275"/>
      <c r="AIX275"/>
      <c r="AIY275"/>
      <c r="AIZ275"/>
      <c r="AJA275"/>
      <c r="AJB275"/>
      <c r="AJC275"/>
      <c r="AJD275"/>
      <c r="AJE275"/>
      <c r="AJF275"/>
      <c r="AJG275"/>
      <c r="AJH275"/>
      <c r="AJI275"/>
      <c r="AJJ275"/>
      <c r="AJK275"/>
      <c r="AJL275"/>
      <c r="AJM275"/>
      <c r="AJN275"/>
      <c r="AJO275"/>
      <c r="AJP275"/>
      <c r="AJQ275"/>
      <c r="AJR275"/>
      <c r="AJS275"/>
      <c r="AJT275"/>
      <c r="AJU275"/>
      <c r="AJV275"/>
      <c r="AJW275"/>
      <c r="AJX275"/>
      <c r="AJY275"/>
      <c r="AJZ275"/>
      <c r="AKA275"/>
      <c r="AKB275"/>
      <c r="AKC275"/>
      <c r="AKD275"/>
      <c r="AKE275"/>
      <c r="AKF275"/>
      <c r="AKG275"/>
      <c r="AKH275"/>
      <c r="AKI275"/>
      <c r="AKJ275"/>
      <c r="AKK275"/>
      <c r="AKL275"/>
      <c r="AKM275"/>
      <c r="AKN275"/>
      <c r="AKO275"/>
      <c r="AKP275"/>
      <c r="AKQ275"/>
      <c r="AKR275"/>
      <c r="AKS275"/>
      <c r="AKT275"/>
      <c r="AKU275"/>
      <c r="AKV275"/>
      <c r="AKW275"/>
      <c r="AKX275"/>
      <c r="AKY275"/>
      <c r="AKZ275"/>
      <c r="ALA275"/>
      <c r="ALB275"/>
      <c r="ALC275"/>
      <c r="ALD275"/>
      <c r="ALE275"/>
      <c r="ALF275"/>
      <c r="ALG275"/>
      <c r="ALH275"/>
      <c r="ALI275"/>
      <c r="ALJ275"/>
      <c r="ALK275"/>
      <c r="ALL275"/>
      <c r="ALM275"/>
      <c r="ALN275"/>
      <c r="ALO275"/>
      <c r="ALP275"/>
      <c r="ALQ275"/>
      <c r="ALR275"/>
      <c r="ALS275"/>
      <c r="ALT275"/>
      <c r="ALU275"/>
      <c r="ALV275"/>
      <c r="ALW275"/>
      <c r="ALX275"/>
      <c r="ALY275"/>
      <c r="ALZ275"/>
      <c r="AMA275"/>
      <c r="AMB275"/>
      <c r="AMC275"/>
      <c r="AMD275"/>
      <c r="AME275"/>
      <c r="AMF275"/>
      <c r="AMG275"/>
      <c r="AMH275"/>
      <c r="AMI275"/>
      <c r="AMJ275"/>
    </row>
    <row r="276" spans="1:1024" s="74" customFormat="1" ht="42" customHeight="1">
      <c r="B276" s="75" t="s">
        <v>94</v>
      </c>
      <c r="C276" s="76" t="s">
        <v>95</v>
      </c>
      <c r="D276" s="75" t="s">
        <v>56</v>
      </c>
      <c r="E276" s="76" t="s">
        <v>53</v>
      </c>
      <c r="F276" s="75" t="s">
        <v>96</v>
      </c>
      <c r="G276" s="77" t="s">
        <v>97</v>
      </c>
      <c r="H276" s="77" t="s">
        <v>98</v>
      </c>
      <c r="I276" s="77" t="s">
        <v>99</v>
      </c>
      <c r="J276" s="77" t="s">
        <v>100</v>
      </c>
      <c r="K276" s="77" t="s">
        <v>101</v>
      </c>
      <c r="L276" s="77" t="s">
        <v>102</v>
      </c>
      <c r="M276" s="76" t="s">
        <v>103</v>
      </c>
      <c r="N276" s="76" t="s">
        <v>104</v>
      </c>
      <c r="O276" s="78" t="s">
        <v>105</v>
      </c>
      <c r="P276" s="62" t="s">
        <v>106</v>
      </c>
      <c r="Q276" s="76" t="s">
        <v>89</v>
      </c>
    </row>
    <row r="277" spans="1:1024" ht="22.5" customHeight="1">
      <c r="A277"/>
      <c r="B277" s="79" t="s">
        <v>107</v>
      </c>
      <c r="C277" s="80"/>
      <c r="D277" s="80"/>
      <c r="E277" s="80"/>
      <c r="F277" s="81"/>
      <c r="G277" s="82"/>
      <c r="H277" s="82"/>
      <c r="I277" s="82"/>
      <c r="J277" s="82"/>
      <c r="K277" s="82"/>
      <c r="L277" s="82"/>
      <c r="M277" s="83">
        <f t="shared" ref="M277:M288" si="45">SUM(G277:L277)</f>
        <v>0</v>
      </c>
      <c r="N277" s="80"/>
      <c r="O277" s="84">
        <f t="shared" ref="O277:O288" si="46">ROUNDDOWN(M277*N277,0)</f>
        <v>0</v>
      </c>
      <c r="P277" s="84" t="str">
        <f>IF(O277=0,"",VLOOKUP(C277&amp;D277&amp;E277,'(資料）基準単価表'!$I:$J,2,0))</f>
        <v/>
      </c>
      <c r="Q277" s="85">
        <f t="shared" ref="Q277:Q288" si="47">MIN(O277,P277)</f>
        <v>0</v>
      </c>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c r="ADN277"/>
      <c r="ADO277"/>
      <c r="ADP277"/>
      <c r="ADQ277"/>
      <c r="ADR277"/>
      <c r="ADS277"/>
      <c r="ADT277"/>
      <c r="ADU277"/>
      <c r="ADV277"/>
      <c r="ADW277"/>
      <c r="ADX277"/>
      <c r="ADY277"/>
      <c r="ADZ277"/>
      <c r="AEA277"/>
      <c r="AEB277"/>
      <c r="AEC277"/>
      <c r="AED277"/>
      <c r="AEE277"/>
      <c r="AEF277"/>
      <c r="AEG277"/>
      <c r="AEH277"/>
      <c r="AEI277"/>
      <c r="AEJ277"/>
      <c r="AEK277"/>
      <c r="AEL277"/>
      <c r="AEM277"/>
      <c r="AEN277"/>
      <c r="AEO277"/>
      <c r="AEP277"/>
      <c r="AEQ277"/>
      <c r="AER277"/>
      <c r="AES277"/>
      <c r="AET277"/>
      <c r="AEU277"/>
      <c r="AEV277"/>
      <c r="AEW277"/>
      <c r="AEX277"/>
      <c r="AEY277"/>
      <c r="AEZ277"/>
      <c r="AFA277"/>
      <c r="AFB277"/>
      <c r="AFC277"/>
      <c r="AFD277"/>
      <c r="AFE277"/>
      <c r="AFF277"/>
      <c r="AFG277"/>
      <c r="AFH277"/>
      <c r="AFI277"/>
      <c r="AFJ277"/>
      <c r="AFK277"/>
      <c r="AFL277"/>
      <c r="AFM277"/>
      <c r="AFN277"/>
      <c r="AFO277"/>
      <c r="AFP277"/>
      <c r="AFQ277"/>
      <c r="AFR277"/>
      <c r="AFS277"/>
      <c r="AFT277"/>
      <c r="AFU277"/>
      <c r="AFV277"/>
      <c r="AFW277"/>
      <c r="AFX277"/>
      <c r="AFY277"/>
      <c r="AFZ277"/>
      <c r="AGA277"/>
      <c r="AGB277"/>
      <c r="AGC277"/>
      <c r="AGD277"/>
      <c r="AGE277"/>
      <c r="AGF277"/>
      <c r="AGG277"/>
      <c r="AGH277"/>
      <c r="AGI277"/>
      <c r="AGJ277"/>
      <c r="AGK277"/>
      <c r="AGL277"/>
      <c r="AGM277"/>
      <c r="AGN277"/>
      <c r="AGO277"/>
      <c r="AGP277"/>
      <c r="AGQ277"/>
      <c r="AGR277"/>
      <c r="AGS277"/>
      <c r="AGT277"/>
      <c r="AGU277"/>
      <c r="AGV277"/>
      <c r="AGW277"/>
      <c r="AGX277"/>
      <c r="AGY277"/>
      <c r="AGZ277"/>
      <c r="AHA277"/>
      <c r="AHB277"/>
      <c r="AHC277"/>
      <c r="AHD277"/>
      <c r="AHE277"/>
      <c r="AHF277"/>
      <c r="AHG277"/>
      <c r="AHH277"/>
      <c r="AHI277"/>
      <c r="AHJ277"/>
      <c r="AHK277"/>
      <c r="AHL277"/>
      <c r="AHM277"/>
      <c r="AHN277"/>
      <c r="AHO277"/>
      <c r="AHP277"/>
      <c r="AHQ277"/>
      <c r="AHR277"/>
      <c r="AHS277"/>
      <c r="AHT277"/>
      <c r="AHU277"/>
      <c r="AHV277"/>
      <c r="AHW277"/>
      <c r="AHX277"/>
      <c r="AHY277"/>
      <c r="AHZ277"/>
      <c r="AIA277"/>
      <c r="AIB277"/>
      <c r="AIC277"/>
      <c r="AID277"/>
      <c r="AIE277"/>
      <c r="AIF277"/>
      <c r="AIG277"/>
      <c r="AIH277"/>
      <c r="AII277"/>
      <c r="AIJ277"/>
      <c r="AIK277"/>
      <c r="AIL277"/>
      <c r="AIM277"/>
      <c r="AIN277"/>
      <c r="AIO277"/>
      <c r="AIP277"/>
      <c r="AIQ277"/>
      <c r="AIR277"/>
      <c r="AIS277"/>
      <c r="AIT277"/>
      <c r="AIU277"/>
      <c r="AIV277"/>
      <c r="AIW277"/>
      <c r="AIX277"/>
      <c r="AIY277"/>
      <c r="AIZ277"/>
      <c r="AJA277"/>
      <c r="AJB277"/>
      <c r="AJC277"/>
      <c r="AJD277"/>
      <c r="AJE277"/>
      <c r="AJF277"/>
      <c r="AJG277"/>
      <c r="AJH277"/>
      <c r="AJI277"/>
      <c r="AJJ277"/>
      <c r="AJK277"/>
      <c r="AJL277"/>
      <c r="AJM277"/>
      <c r="AJN277"/>
      <c r="AJO277"/>
      <c r="AJP277"/>
      <c r="AJQ277"/>
      <c r="AJR277"/>
      <c r="AJS277"/>
      <c r="AJT277"/>
      <c r="AJU277"/>
      <c r="AJV277"/>
      <c r="AJW277"/>
      <c r="AJX277"/>
      <c r="AJY277"/>
      <c r="AJZ277"/>
      <c r="AKA277"/>
      <c r="AKB277"/>
      <c r="AKC277"/>
      <c r="AKD277"/>
      <c r="AKE277"/>
      <c r="AKF277"/>
      <c r="AKG277"/>
      <c r="AKH277"/>
      <c r="AKI277"/>
      <c r="AKJ277"/>
      <c r="AKK277"/>
      <c r="AKL277"/>
      <c r="AKM277"/>
      <c r="AKN277"/>
      <c r="AKO277"/>
      <c r="AKP277"/>
      <c r="AKQ277"/>
      <c r="AKR277"/>
      <c r="AKS277"/>
      <c r="AKT277"/>
      <c r="AKU277"/>
      <c r="AKV277"/>
      <c r="AKW277"/>
      <c r="AKX277"/>
      <c r="AKY277"/>
      <c r="AKZ277"/>
      <c r="ALA277"/>
      <c r="ALB277"/>
      <c r="ALC277"/>
      <c r="ALD277"/>
      <c r="ALE277"/>
      <c r="ALF277"/>
      <c r="ALG277"/>
      <c r="ALH277"/>
      <c r="ALI277"/>
      <c r="ALJ277"/>
      <c r="ALK277"/>
      <c r="ALL277"/>
      <c r="ALM277"/>
      <c r="ALN277"/>
      <c r="ALO277"/>
      <c r="ALP277"/>
      <c r="ALQ277"/>
      <c r="ALR277"/>
      <c r="ALS277"/>
      <c r="ALT277"/>
      <c r="ALU277"/>
      <c r="ALV277"/>
      <c r="ALW277"/>
      <c r="ALX277"/>
      <c r="ALY277"/>
      <c r="ALZ277"/>
      <c r="AMA277"/>
      <c r="AMB277"/>
      <c r="AMC277"/>
      <c r="AMD277"/>
      <c r="AME277"/>
      <c r="AMF277"/>
      <c r="AMG277"/>
      <c r="AMH277"/>
      <c r="AMI277"/>
      <c r="AMJ277"/>
    </row>
    <row r="278" spans="1:1024" ht="22.5" customHeight="1">
      <c r="A278"/>
      <c r="B278" s="79" t="s">
        <v>108</v>
      </c>
      <c r="C278" s="80"/>
      <c r="D278" s="80"/>
      <c r="E278" s="80"/>
      <c r="F278" s="81"/>
      <c r="G278" s="82"/>
      <c r="H278" s="82"/>
      <c r="I278" s="82"/>
      <c r="J278" s="82"/>
      <c r="K278" s="82"/>
      <c r="L278" s="82"/>
      <c r="M278" s="83">
        <f t="shared" si="45"/>
        <v>0</v>
      </c>
      <c r="N278" s="80"/>
      <c r="O278" s="84">
        <f t="shared" si="46"/>
        <v>0</v>
      </c>
      <c r="P278" s="84" t="str">
        <f>IF(O278=0,"",VLOOKUP(C278&amp;D278&amp;E278,'(資料）基準単価表'!$I:$J,2,0))</f>
        <v/>
      </c>
      <c r="Q278" s="85">
        <f t="shared" si="47"/>
        <v>0</v>
      </c>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c r="AIV278"/>
      <c r="AIW278"/>
      <c r="AIX278"/>
      <c r="AIY278"/>
      <c r="AIZ278"/>
      <c r="AJA278"/>
      <c r="AJB278"/>
      <c r="AJC278"/>
      <c r="AJD278"/>
      <c r="AJE278"/>
      <c r="AJF278"/>
      <c r="AJG278"/>
      <c r="AJH278"/>
      <c r="AJI278"/>
      <c r="AJJ278"/>
      <c r="AJK278"/>
      <c r="AJL278"/>
      <c r="AJM278"/>
      <c r="AJN278"/>
      <c r="AJO278"/>
      <c r="AJP278"/>
      <c r="AJQ278"/>
      <c r="AJR278"/>
      <c r="AJS278"/>
      <c r="AJT278"/>
      <c r="AJU278"/>
      <c r="AJV278"/>
      <c r="AJW278"/>
      <c r="AJX278"/>
      <c r="AJY278"/>
      <c r="AJZ278"/>
      <c r="AKA278"/>
      <c r="AKB278"/>
      <c r="AKC278"/>
      <c r="AKD278"/>
      <c r="AKE278"/>
      <c r="AKF278"/>
      <c r="AKG278"/>
      <c r="AKH278"/>
      <c r="AKI278"/>
      <c r="AKJ278"/>
      <c r="AKK278"/>
      <c r="AKL278"/>
      <c r="AKM278"/>
      <c r="AKN278"/>
      <c r="AKO278"/>
      <c r="AKP278"/>
      <c r="AKQ278"/>
      <c r="AKR278"/>
      <c r="AKS278"/>
      <c r="AKT278"/>
      <c r="AKU278"/>
      <c r="AKV278"/>
      <c r="AKW278"/>
      <c r="AKX278"/>
      <c r="AKY278"/>
      <c r="AKZ278"/>
      <c r="ALA278"/>
      <c r="ALB278"/>
      <c r="ALC278"/>
      <c r="ALD278"/>
      <c r="ALE278"/>
      <c r="ALF278"/>
      <c r="ALG278"/>
      <c r="ALH278"/>
      <c r="ALI278"/>
      <c r="ALJ278"/>
      <c r="ALK278"/>
      <c r="ALL278"/>
      <c r="ALM278"/>
      <c r="ALN278"/>
      <c r="ALO278"/>
      <c r="ALP278"/>
      <c r="ALQ278"/>
      <c r="ALR278"/>
      <c r="ALS278"/>
      <c r="ALT278"/>
      <c r="ALU278"/>
      <c r="ALV278"/>
      <c r="ALW278"/>
      <c r="ALX278"/>
      <c r="ALY278"/>
      <c r="ALZ278"/>
      <c r="AMA278"/>
      <c r="AMB278"/>
      <c r="AMC278"/>
      <c r="AMD278"/>
      <c r="AME278"/>
      <c r="AMF278"/>
      <c r="AMG278"/>
      <c r="AMH278"/>
      <c r="AMI278"/>
      <c r="AMJ278"/>
    </row>
    <row r="279" spans="1:1024" ht="22.5" customHeight="1">
      <c r="A279"/>
      <c r="B279" s="79" t="s">
        <v>109</v>
      </c>
      <c r="C279" s="80"/>
      <c r="D279" s="80"/>
      <c r="E279" s="80"/>
      <c r="F279" s="81"/>
      <c r="G279" s="82"/>
      <c r="H279" s="82"/>
      <c r="I279" s="82"/>
      <c r="J279" s="82"/>
      <c r="K279" s="82"/>
      <c r="L279" s="82"/>
      <c r="M279" s="83">
        <f t="shared" si="45"/>
        <v>0</v>
      </c>
      <c r="N279" s="80"/>
      <c r="O279" s="84">
        <f t="shared" si="46"/>
        <v>0</v>
      </c>
      <c r="P279" s="84" t="str">
        <f>IF(O279=0,"",VLOOKUP(C279&amp;D279&amp;E279,'(資料）基準単価表'!$I:$J,2,0))</f>
        <v/>
      </c>
      <c r="Q279" s="85">
        <f t="shared" si="47"/>
        <v>0</v>
      </c>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c r="AIV279"/>
      <c r="AIW279"/>
      <c r="AIX279"/>
      <c r="AIY279"/>
      <c r="AIZ279"/>
      <c r="AJA279"/>
      <c r="AJB279"/>
      <c r="AJC279"/>
      <c r="AJD279"/>
      <c r="AJE279"/>
      <c r="AJF279"/>
      <c r="AJG279"/>
      <c r="AJH279"/>
      <c r="AJI279"/>
      <c r="AJJ279"/>
      <c r="AJK279"/>
      <c r="AJL279"/>
      <c r="AJM279"/>
      <c r="AJN279"/>
      <c r="AJO279"/>
      <c r="AJP279"/>
      <c r="AJQ279"/>
      <c r="AJR279"/>
      <c r="AJS279"/>
      <c r="AJT279"/>
      <c r="AJU279"/>
      <c r="AJV279"/>
      <c r="AJW279"/>
      <c r="AJX279"/>
      <c r="AJY279"/>
      <c r="AJZ279"/>
      <c r="AKA279"/>
      <c r="AKB279"/>
      <c r="AKC279"/>
      <c r="AKD279"/>
      <c r="AKE279"/>
      <c r="AKF279"/>
      <c r="AKG279"/>
      <c r="AKH279"/>
      <c r="AKI279"/>
      <c r="AKJ279"/>
      <c r="AKK279"/>
      <c r="AKL279"/>
      <c r="AKM279"/>
      <c r="AKN279"/>
      <c r="AKO279"/>
      <c r="AKP279"/>
      <c r="AKQ279"/>
      <c r="AKR279"/>
      <c r="AKS279"/>
      <c r="AKT279"/>
      <c r="AKU279"/>
      <c r="AKV279"/>
      <c r="AKW279"/>
      <c r="AKX279"/>
      <c r="AKY279"/>
      <c r="AKZ279"/>
      <c r="ALA279"/>
      <c r="ALB279"/>
      <c r="ALC279"/>
      <c r="ALD279"/>
      <c r="ALE279"/>
      <c r="ALF279"/>
      <c r="ALG279"/>
      <c r="ALH279"/>
      <c r="ALI279"/>
      <c r="ALJ279"/>
      <c r="ALK279"/>
      <c r="ALL279"/>
      <c r="ALM279"/>
      <c r="ALN279"/>
      <c r="ALO279"/>
      <c r="ALP279"/>
      <c r="ALQ279"/>
      <c r="ALR279"/>
      <c r="ALS279"/>
      <c r="ALT279"/>
      <c r="ALU279"/>
      <c r="ALV279"/>
      <c r="ALW279"/>
      <c r="ALX279"/>
      <c r="ALY279"/>
      <c r="ALZ279"/>
      <c r="AMA279"/>
      <c r="AMB279"/>
      <c r="AMC279"/>
      <c r="AMD279"/>
      <c r="AME279"/>
      <c r="AMF279"/>
      <c r="AMG279"/>
      <c r="AMH279"/>
      <c r="AMI279"/>
      <c r="AMJ279"/>
    </row>
    <row r="280" spans="1:1024" ht="22.5" customHeight="1">
      <c r="A280"/>
      <c r="B280" s="79" t="s">
        <v>110</v>
      </c>
      <c r="C280" s="80"/>
      <c r="D280" s="80"/>
      <c r="E280" s="80"/>
      <c r="F280" s="81"/>
      <c r="G280" s="82"/>
      <c r="H280" s="82"/>
      <c r="I280" s="82"/>
      <c r="J280" s="82"/>
      <c r="K280" s="82"/>
      <c r="L280" s="82"/>
      <c r="M280" s="83">
        <f t="shared" si="45"/>
        <v>0</v>
      </c>
      <c r="N280" s="80"/>
      <c r="O280" s="84">
        <f t="shared" si="46"/>
        <v>0</v>
      </c>
      <c r="P280" s="84" t="str">
        <f>IF(O280=0,"",VLOOKUP(C280&amp;D280&amp;E280,'(資料）基準単価表'!$I:$J,2,0))</f>
        <v/>
      </c>
      <c r="Q280" s="85">
        <f t="shared" si="47"/>
        <v>0</v>
      </c>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c r="ADN280"/>
      <c r="ADO280"/>
      <c r="ADP280"/>
      <c r="ADQ280"/>
      <c r="ADR280"/>
      <c r="ADS280"/>
      <c r="ADT280"/>
      <c r="ADU280"/>
      <c r="ADV280"/>
      <c r="ADW280"/>
      <c r="ADX280"/>
      <c r="ADY280"/>
      <c r="ADZ280"/>
      <c r="AEA280"/>
      <c r="AEB280"/>
      <c r="AEC280"/>
      <c r="AED280"/>
      <c r="AEE280"/>
      <c r="AEF280"/>
      <c r="AEG280"/>
      <c r="AEH280"/>
      <c r="AEI280"/>
      <c r="AEJ280"/>
      <c r="AEK280"/>
      <c r="AEL280"/>
      <c r="AEM280"/>
      <c r="AEN280"/>
      <c r="AEO280"/>
      <c r="AEP280"/>
      <c r="AEQ280"/>
      <c r="AER280"/>
      <c r="AES280"/>
      <c r="AET280"/>
      <c r="AEU280"/>
      <c r="AEV280"/>
      <c r="AEW280"/>
      <c r="AEX280"/>
      <c r="AEY280"/>
      <c r="AEZ280"/>
      <c r="AFA280"/>
      <c r="AFB280"/>
      <c r="AFC280"/>
      <c r="AFD280"/>
      <c r="AFE280"/>
      <c r="AFF280"/>
      <c r="AFG280"/>
      <c r="AFH280"/>
      <c r="AFI280"/>
      <c r="AFJ280"/>
      <c r="AFK280"/>
      <c r="AFL280"/>
      <c r="AFM280"/>
      <c r="AFN280"/>
      <c r="AFO280"/>
      <c r="AFP280"/>
      <c r="AFQ280"/>
      <c r="AFR280"/>
      <c r="AFS280"/>
      <c r="AFT280"/>
      <c r="AFU280"/>
      <c r="AFV280"/>
      <c r="AFW280"/>
      <c r="AFX280"/>
      <c r="AFY280"/>
      <c r="AFZ280"/>
      <c r="AGA280"/>
      <c r="AGB280"/>
      <c r="AGC280"/>
      <c r="AGD280"/>
      <c r="AGE280"/>
      <c r="AGF280"/>
      <c r="AGG280"/>
      <c r="AGH280"/>
      <c r="AGI280"/>
      <c r="AGJ280"/>
      <c r="AGK280"/>
      <c r="AGL280"/>
      <c r="AGM280"/>
      <c r="AGN280"/>
      <c r="AGO280"/>
      <c r="AGP280"/>
      <c r="AGQ280"/>
      <c r="AGR280"/>
      <c r="AGS280"/>
      <c r="AGT280"/>
      <c r="AGU280"/>
      <c r="AGV280"/>
      <c r="AGW280"/>
      <c r="AGX280"/>
      <c r="AGY280"/>
      <c r="AGZ280"/>
      <c r="AHA280"/>
      <c r="AHB280"/>
      <c r="AHC280"/>
      <c r="AHD280"/>
      <c r="AHE280"/>
      <c r="AHF280"/>
      <c r="AHG280"/>
      <c r="AHH280"/>
      <c r="AHI280"/>
      <c r="AHJ280"/>
      <c r="AHK280"/>
      <c r="AHL280"/>
      <c r="AHM280"/>
      <c r="AHN280"/>
      <c r="AHO280"/>
      <c r="AHP280"/>
      <c r="AHQ280"/>
      <c r="AHR280"/>
      <c r="AHS280"/>
      <c r="AHT280"/>
      <c r="AHU280"/>
      <c r="AHV280"/>
      <c r="AHW280"/>
      <c r="AHX280"/>
      <c r="AHY280"/>
      <c r="AHZ280"/>
      <c r="AIA280"/>
      <c r="AIB280"/>
      <c r="AIC280"/>
      <c r="AID280"/>
      <c r="AIE280"/>
      <c r="AIF280"/>
      <c r="AIG280"/>
      <c r="AIH280"/>
      <c r="AII280"/>
      <c r="AIJ280"/>
      <c r="AIK280"/>
      <c r="AIL280"/>
      <c r="AIM280"/>
      <c r="AIN280"/>
      <c r="AIO280"/>
      <c r="AIP280"/>
      <c r="AIQ280"/>
      <c r="AIR280"/>
      <c r="AIS280"/>
      <c r="AIT280"/>
      <c r="AIU280"/>
      <c r="AIV280"/>
      <c r="AIW280"/>
      <c r="AIX280"/>
      <c r="AIY280"/>
      <c r="AIZ280"/>
      <c r="AJA280"/>
      <c r="AJB280"/>
      <c r="AJC280"/>
      <c r="AJD280"/>
      <c r="AJE280"/>
      <c r="AJF280"/>
      <c r="AJG280"/>
      <c r="AJH280"/>
      <c r="AJI280"/>
      <c r="AJJ280"/>
      <c r="AJK280"/>
      <c r="AJL280"/>
      <c r="AJM280"/>
      <c r="AJN280"/>
      <c r="AJO280"/>
      <c r="AJP280"/>
      <c r="AJQ280"/>
      <c r="AJR280"/>
      <c r="AJS280"/>
      <c r="AJT280"/>
      <c r="AJU280"/>
      <c r="AJV280"/>
      <c r="AJW280"/>
      <c r="AJX280"/>
      <c r="AJY280"/>
      <c r="AJZ280"/>
      <c r="AKA280"/>
      <c r="AKB280"/>
      <c r="AKC280"/>
      <c r="AKD280"/>
      <c r="AKE280"/>
      <c r="AKF280"/>
      <c r="AKG280"/>
      <c r="AKH280"/>
      <c r="AKI280"/>
      <c r="AKJ280"/>
      <c r="AKK280"/>
      <c r="AKL280"/>
      <c r="AKM280"/>
      <c r="AKN280"/>
      <c r="AKO280"/>
      <c r="AKP280"/>
      <c r="AKQ280"/>
      <c r="AKR280"/>
      <c r="AKS280"/>
      <c r="AKT280"/>
      <c r="AKU280"/>
      <c r="AKV280"/>
      <c r="AKW280"/>
      <c r="AKX280"/>
      <c r="AKY280"/>
      <c r="AKZ280"/>
      <c r="ALA280"/>
      <c r="ALB280"/>
      <c r="ALC280"/>
      <c r="ALD280"/>
      <c r="ALE280"/>
      <c r="ALF280"/>
      <c r="ALG280"/>
      <c r="ALH280"/>
      <c r="ALI280"/>
      <c r="ALJ280"/>
      <c r="ALK280"/>
      <c r="ALL280"/>
      <c r="ALM280"/>
      <c r="ALN280"/>
      <c r="ALO280"/>
      <c r="ALP280"/>
      <c r="ALQ280"/>
      <c r="ALR280"/>
      <c r="ALS280"/>
      <c r="ALT280"/>
      <c r="ALU280"/>
      <c r="ALV280"/>
      <c r="ALW280"/>
      <c r="ALX280"/>
      <c r="ALY280"/>
      <c r="ALZ280"/>
      <c r="AMA280"/>
      <c r="AMB280"/>
      <c r="AMC280"/>
      <c r="AMD280"/>
      <c r="AME280"/>
      <c r="AMF280"/>
      <c r="AMG280"/>
      <c r="AMH280"/>
      <c r="AMI280"/>
      <c r="AMJ280"/>
    </row>
    <row r="281" spans="1:1024" ht="22.5" customHeight="1">
      <c r="A281"/>
      <c r="B281" s="79" t="s">
        <v>111</v>
      </c>
      <c r="C281" s="80"/>
      <c r="D281" s="80"/>
      <c r="E281" s="80"/>
      <c r="F281" s="81"/>
      <c r="G281" s="82"/>
      <c r="H281" s="82"/>
      <c r="I281" s="82"/>
      <c r="J281" s="82"/>
      <c r="K281" s="82"/>
      <c r="L281" s="82"/>
      <c r="M281" s="83">
        <f t="shared" si="45"/>
        <v>0</v>
      </c>
      <c r="N281" s="80"/>
      <c r="O281" s="84">
        <f t="shared" si="46"/>
        <v>0</v>
      </c>
      <c r="P281" s="84" t="str">
        <f>IF(O281=0,"",VLOOKUP(C281&amp;D281&amp;E281,'(資料）基準単価表'!$I:$J,2,0))</f>
        <v/>
      </c>
      <c r="Q281" s="85">
        <f t="shared" si="47"/>
        <v>0</v>
      </c>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c r="ADN281"/>
      <c r="ADO281"/>
      <c r="ADP281"/>
      <c r="ADQ281"/>
      <c r="ADR281"/>
      <c r="ADS281"/>
      <c r="ADT281"/>
      <c r="ADU281"/>
      <c r="ADV281"/>
      <c r="ADW281"/>
      <c r="ADX281"/>
      <c r="ADY281"/>
      <c r="ADZ281"/>
      <c r="AEA281"/>
      <c r="AEB281"/>
      <c r="AEC281"/>
      <c r="AED281"/>
      <c r="AEE281"/>
      <c r="AEF281"/>
      <c r="AEG281"/>
      <c r="AEH281"/>
      <c r="AEI281"/>
      <c r="AEJ281"/>
      <c r="AEK281"/>
      <c r="AEL281"/>
      <c r="AEM281"/>
      <c r="AEN281"/>
      <c r="AEO281"/>
      <c r="AEP281"/>
      <c r="AEQ281"/>
      <c r="AER281"/>
      <c r="AES281"/>
      <c r="AET281"/>
      <c r="AEU281"/>
      <c r="AEV281"/>
      <c r="AEW281"/>
      <c r="AEX281"/>
      <c r="AEY281"/>
      <c r="AEZ281"/>
      <c r="AFA281"/>
      <c r="AFB281"/>
      <c r="AFC281"/>
      <c r="AFD281"/>
      <c r="AFE281"/>
      <c r="AFF281"/>
      <c r="AFG281"/>
      <c r="AFH281"/>
      <c r="AFI281"/>
      <c r="AFJ281"/>
      <c r="AFK281"/>
      <c r="AFL281"/>
      <c r="AFM281"/>
      <c r="AFN281"/>
      <c r="AFO281"/>
      <c r="AFP281"/>
      <c r="AFQ281"/>
      <c r="AFR281"/>
      <c r="AFS281"/>
      <c r="AFT281"/>
      <c r="AFU281"/>
      <c r="AFV281"/>
      <c r="AFW281"/>
      <c r="AFX281"/>
      <c r="AFY281"/>
      <c r="AFZ281"/>
      <c r="AGA281"/>
      <c r="AGB281"/>
      <c r="AGC281"/>
      <c r="AGD281"/>
      <c r="AGE281"/>
      <c r="AGF281"/>
      <c r="AGG281"/>
      <c r="AGH281"/>
      <c r="AGI281"/>
      <c r="AGJ281"/>
      <c r="AGK281"/>
      <c r="AGL281"/>
      <c r="AGM281"/>
      <c r="AGN281"/>
      <c r="AGO281"/>
      <c r="AGP281"/>
      <c r="AGQ281"/>
      <c r="AGR281"/>
      <c r="AGS281"/>
      <c r="AGT281"/>
      <c r="AGU281"/>
      <c r="AGV281"/>
      <c r="AGW281"/>
      <c r="AGX281"/>
      <c r="AGY281"/>
      <c r="AGZ281"/>
      <c r="AHA281"/>
      <c r="AHB281"/>
      <c r="AHC281"/>
      <c r="AHD281"/>
      <c r="AHE281"/>
      <c r="AHF281"/>
      <c r="AHG281"/>
      <c r="AHH281"/>
      <c r="AHI281"/>
      <c r="AHJ281"/>
      <c r="AHK281"/>
      <c r="AHL281"/>
      <c r="AHM281"/>
      <c r="AHN281"/>
      <c r="AHO281"/>
      <c r="AHP281"/>
      <c r="AHQ281"/>
      <c r="AHR281"/>
      <c r="AHS281"/>
      <c r="AHT281"/>
      <c r="AHU281"/>
      <c r="AHV281"/>
      <c r="AHW281"/>
      <c r="AHX281"/>
      <c r="AHY281"/>
      <c r="AHZ281"/>
      <c r="AIA281"/>
      <c r="AIB281"/>
      <c r="AIC281"/>
      <c r="AID281"/>
      <c r="AIE281"/>
      <c r="AIF281"/>
      <c r="AIG281"/>
      <c r="AIH281"/>
      <c r="AII281"/>
      <c r="AIJ281"/>
      <c r="AIK281"/>
      <c r="AIL281"/>
      <c r="AIM281"/>
      <c r="AIN281"/>
      <c r="AIO281"/>
      <c r="AIP281"/>
      <c r="AIQ281"/>
      <c r="AIR281"/>
      <c r="AIS281"/>
      <c r="AIT281"/>
      <c r="AIU281"/>
      <c r="AIV281"/>
      <c r="AIW281"/>
      <c r="AIX281"/>
      <c r="AIY281"/>
      <c r="AIZ281"/>
      <c r="AJA281"/>
      <c r="AJB281"/>
      <c r="AJC281"/>
      <c r="AJD281"/>
      <c r="AJE281"/>
      <c r="AJF281"/>
      <c r="AJG281"/>
      <c r="AJH281"/>
      <c r="AJI281"/>
      <c r="AJJ281"/>
      <c r="AJK281"/>
      <c r="AJL281"/>
      <c r="AJM281"/>
      <c r="AJN281"/>
      <c r="AJO281"/>
      <c r="AJP281"/>
      <c r="AJQ281"/>
      <c r="AJR281"/>
      <c r="AJS281"/>
      <c r="AJT281"/>
      <c r="AJU281"/>
      <c r="AJV281"/>
      <c r="AJW281"/>
      <c r="AJX281"/>
      <c r="AJY281"/>
      <c r="AJZ281"/>
      <c r="AKA281"/>
      <c r="AKB281"/>
      <c r="AKC281"/>
      <c r="AKD281"/>
      <c r="AKE281"/>
      <c r="AKF281"/>
      <c r="AKG281"/>
      <c r="AKH281"/>
      <c r="AKI281"/>
      <c r="AKJ281"/>
      <c r="AKK281"/>
      <c r="AKL281"/>
      <c r="AKM281"/>
      <c r="AKN281"/>
      <c r="AKO281"/>
      <c r="AKP281"/>
      <c r="AKQ281"/>
      <c r="AKR281"/>
      <c r="AKS281"/>
      <c r="AKT281"/>
      <c r="AKU281"/>
      <c r="AKV281"/>
      <c r="AKW281"/>
      <c r="AKX281"/>
      <c r="AKY281"/>
      <c r="AKZ281"/>
      <c r="ALA281"/>
      <c r="ALB281"/>
      <c r="ALC281"/>
      <c r="ALD281"/>
      <c r="ALE281"/>
      <c r="ALF281"/>
      <c r="ALG281"/>
      <c r="ALH281"/>
      <c r="ALI281"/>
      <c r="ALJ281"/>
      <c r="ALK281"/>
      <c r="ALL281"/>
      <c r="ALM281"/>
      <c r="ALN281"/>
      <c r="ALO281"/>
      <c r="ALP281"/>
      <c r="ALQ281"/>
      <c r="ALR281"/>
      <c r="ALS281"/>
      <c r="ALT281"/>
      <c r="ALU281"/>
      <c r="ALV281"/>
      <c r="ALW281"/>
      <c r="ALX281"/>
      <c r="ALY281"/>
      <c r="ALZ281"/>
      <c r="AMA281"/>
      <c r="AMB281"/>
      <c r="AMC281"/>
      <c r="AMD281"/>
      <c r="AME281"/>
      <c r="AMF281"/>
      <c r="AMG281"/>
      <c r="AMH281"/>
      <c r="AMI281"/>
      <c r="AMJ281"/>
    </row>
    <row r="282" spans="1:1024" ht="22.5" customHeight="1">
      <c r="A282"/>
      <c r="B282" s="79" t="s">
        <v>112</v>
      </c>
      <c r="C282" s="80"/>
      <c r="D282" s="80"/>
      <c r="E282" s="80"/>
      <c r="F282" s="81"/>
      <c r="G282" s="82"/>
      <c r="H282" s="82"/>
      <c r="I282" s="82"/>
      <c r="J282" s="82"/>
      <c r="K282" s="82"/>
      <c r="L282" s="82"/>
      <c r="M282" s="83">
        <f t="shared" si="45"/>
        <v>0</v>
      </c>
      <c r="N282" s="80"/>
      <c r="O282" s="84">
        <f t="shared" si="46"/>
        <v>0</v>
      </c>
      <c r="P282" s="84" t="str">
        <f>IF(O282=0,"",VLOOKUP(C282&amp;D282&amp;E282,'(資料）基準単価表'!$I:$J,2,0))</f>
        <v/>
      </c>
      <c r="Q282" s="85">
        <f t="shared" si="47"/>
        <v>0</v>
      </c>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c r="AIV282"/>
      <c r="AIW282"/>
      <c r="AIX282"/>
      <c r="AIY282"/>
      <c r="AIZ282"/>
      <c r="AJA282"/>
      <c r="AJB282"/>
      <c r="AJC282"/>
      <c r="AJD282"/>
      <c r="AJE282"/>
      <c r="AJF282"/>
      <c r="AJG282"/>
      <c r="AJH282"/>
      <c r="AJI282"/>
      <c r="AJJ282"/>
      <c r="AJK282"/>
      <c r="AJL282"/>
      <c r="AJM282"/>
      <c r="AJN282"/>
      <c r="AJO282"/>
      <c r="AJP282"/>
      <c r="AJQ282"/>
      <c r="AJR282"/>
      <c r="AJS282"/>
      <c r="AJT282"/>
      <c r="AJU282"/>
      <c r="AJV282"/>
      <c r="AJW282"/>
      <c r="AJX282"/>
      <c r="AJY282"/>
      <c r="AJZ282"/>
      <c r="AKA282"/>
      <c r="AKB282"/>
      <c r="AKC282"/>
      <c r="AKD282"/>
      <c r="AKE282"/>
      <c r="AKF282"/>
      <c r="AKG282"/>
      <c r="AKH282"/>
      <c r="AKI282"/>
      <c r="AKJ282"/>
      <c r="AKK282"/>
      <c r="AKL282"/>
      <c r="AKM282"/>
      <c r="AKN282"/>
      <c r="AKO282"/>
      <c r="AKP282"/>
      <c r="AKQ282"/>
      <c r="AKR282"/>
      <c r="AKS282"/>
      <c r="AKT282"/>
      <c r="AKU282"/>
      <c r="AKV282"/>
      <c r="AKW282"/>
      <c r="AKX282"/>
      <c r="AKY282"/>
      <c r="AKZ282"/>
      <c r="ALA282"/>
      <c r="ALB282"/>
      <c r="ALC282"/>
      <c r="ALD282"/>
      <c r="ALE282"/>
      <c r="ALF282"/>
      <c r="ALG282"/>
      <c r="ALH282"/>
      <c r="ALI282"/>
      <c r="ALJ282"/>
      <c r="ALK282"/>
      <c r="ALL282"/>
      <c r="ALM282"/>
      <c r="ALN282"/>
      <c r="ALO282"/>
      <c r="ALP282"/>
      <c r="ALQ282"/>
      <c r="ALR282"/>
      <c r="ALS282"/>
      <c r="ALT282"/>
      <c r="ALU282"/>
      <c r="ALV282"/>
      <c r="ALW282"/>
      <c r="ALX282"/>
      <c r="ALY282"/>
      <c r="ALZ282"/>
      <c r="AMA282"/>
      <c r="AMB282"/>
      <c r="AMC282"/>
      <c r="AMD282"/>
      <c r="AME282"/>
      <c r="AMF282"/>
      <c r="AMG282"/>
      <c r="AMH282"/>
      <c r="AMI282"/>
      <c r="AMJ282"/>
    </row>
    <row r="283" spans="1:1024" ht="22.5" customHeight="1">
      <c r="A283"/>
      <c r="B283" s="79" t="s">
        <v>113</v>
      </c>
      <c r="C283" s="80"/>
      <c r="D283" s="80"/>
      <c r="E283" s="80"/>
      <c r="F283" s="81"/>
      <c r="G283" s="82"/>
      <c r="H283" s="82"/>
      <c r="I283" s="82"/>
      <c r="J283" s="82"/>
      <c r="K283" s="82"/>
      <c r="L283" s="82"/>
      <c r="M283" s="83">
        <f t="shared" si="45"/>
        <v>0</v>
      </c>
      <c r="N283" s="80"/>
      <c r="O283" s="84">
        <f t="shared" si="46"/>
        <v>0</v>
      </c>
      <c r="P283" s="84" t="str">
        <f>IF(O283=0,"",VLOOKUP(C283&amp;D283&amp;E283,'(資料）基準単価表'!$I:$J,2,0))</f>
        <v/>
      </c>
      <c r="Q283" s="85">
        <f t="shared" si="47"/>
        <v>0</v>
      </c>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c r="AIV283"/>
      <c r="AIW283"/>
      <c r="AIX283"/>
      <c r="AIY283"/>
      <c r="AIZ283"/>
      <c r="AJA283"/>
      <c r="AJB283"/>
      <c r="AJC283"/>
      <c r="AJD283"/>
      <c r="AJE283"/>
      <c r="AJF283"/>
      <c r="AJG283"/>
      <c r="AJH283"/>
      <c r="AJI283"/>
      <c r="AJJ283"/>
      <c r="AJK283"/>
      <c r="AJL283"/>
      <c r="AJM283"/>
      <c r="AJN283"/>
      <c r="AJO283"/>
      <c r="AJP283"/>
      <c r="AJQ283"/>
      <c r="AJR283"/>
      <c r="AJS283"/>
      <c r="AJT283"/>
      <c r="AJU283"/>
      <c r="AJV283"/>
      <c r="AJW283"/>
      <c r="AJX283"/>
      <c r="AJY283"/>
      <c r="AJZ283"/>
      <c r="AKA283"/>
      <c r="AKB283"/>
      <c r="AKC283"/>
      <c r="AKD283"/>
      <c r="AKE283"/>
      <c r="AKF283"/>
      <c r="AKG283"/>
      <c r="AKH283"/>
      <c r="AKI283"/>
      <c r="AKJ283"/>
      <c r="AKK283"/>
      <c r="AKL283"/>
      <c r="AKM283"/>
      <c r="AKN283"/>
      <c r="AKO283"/>
      <c r="AKP283"/>
      <c r="AKQ283"/>
      <c r="AKR283"/>
      <c r="AKS283"/>
      <c r="AKT283"/>
      <c r="AKU283"/>
      <c r="AKV283"/>
      <c r="AKW283"/>
      <c r="AKX283"/>
      <c r="AKY283"/>
      <c r="AKZ283"/>
      <c r="ALA283"/>
      <c r="ALB283"/>
      <c r="ALC283"/>
      <c r="ALD283"/>
      <c r="ALE283"/>
      <c r="ALF283"/>
      <c r="ALG283"/>
      <c r="ALH283"/>
      <c r="ALI283"/>
      <c r="ALJ283"/>
      <c r="ALK283"/>
      <c r="ALL283"/>
      <c r="ALM283"/>
      <c r="ALN283"/>
      <c r="ALO283"/>
      <c r="ALP283"/>
      <c r="ALQ283"/>
      <c r="ALR283"/>
      <c r="ALS283"/>
      <c r="ALT283"/>
      <c r="ALU283"/>
      <c r="ALV283"/>
      <c r="ALW283"/>
      <c r="ALX283"/>
      <c r="ALY283"/>
      <c r="ALZ283"/>
      <c r="AMA283"/>
      <c r="AMB283"/>
      <c r="AMC283"/>
      <c r="AMD283"/>
      <c r="AME283"/>
      <c r="AMF283"/>
      <c r="AMG283"/>
      <c r="AMH283"/>
      <c r="AMI283"/>
      <c r="AMJ283"/>
    </row>
    <row r="284" spans="1:1024" ht="22.5" customHeight="1">
      <c r="A284"/>
      <c r="B284" s="79" t="s">
        <v>114</v>
      </c>
      <c r="C284" s="80"/>
      <c r="D284" s="80"/>
      <c r="E284" s="80"/>
      <c r="F284" s="81"/>
      <c r="G284" s="82"/>
      <c r="H284" s="82"/>
      <c r="I284" s="82"/>
      <c r="J284" s="82"/>
      <c r="K284" s="82"/>
      <c r="L284" s="82"/>
      <c r="M284" s="83">
        <f t="shared" si="45"/>
        <v>0</v>
      </c>
      <c r="N284" s="80"/>
      <c r="O284" s="84">
        <f t="shared" si="46"/>
        <v>0</v>
      </c>
      <c r="P284" s="84" t="str">
        <f>IF(O284=0,"",VLOOKUP(C284&amp;D284&amp;E284,'(資料）基準単価表'!$I:$J,2,0))</f>
        <v/>
      </c>
      <c r="Q284" s="85">
        <f t="shared" si="47"/>
        <v>0</v>
      </c>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c r="AIV284"/>
      <c r="AIW284"/>
      <c r="AIX284"/>
      <c r="AIY284"/>
      <c r="AIZ284"/>
      <c r="AJA284"/>
      <c r="AJB284"/>
      <c r="AJC284"/>
      <c r="AJD284"/>
      <c r="AJE284"/>
      <c r="AJF284"/>
      <c r="AJG284"/>
      <c r="AJH284"/>
      <c r="AJI284"/>
      <c r="AJJ284"/>
      <c r="AJK284"/>
      <c r="AJL284"/>
      <c r="AJM284"/>
      <c r="AJN284"/>
      <c r="AJO284"/>
      <c r="AJP284"/>
      <c r="AJQ284"/>
      <c r="AJR284"/>
      <c r="AJS284"/>
      <c r="AJT284"/>
      <c r="AJU284"/>
      <c r="AJV284"/>
      <c r="AJW284"/>
      <c r="AJX284"/>
      <c r="AJY284"/>
      <c r="AJZ284"/>
      <c r="AKA284"/>
      <c r="AKB284"/>
      <c r="AKC284"/>
      <c r="AKD284"/>
      <c r="AKE284"/>
      <c r="AKF284"/>
      <c r="AKG284"/>
      <c r="AKH284"/>
      <c r="AKI284"/>
      <c r="AKJ284"/>
      <c r="AKK284"/>
      <c r="AKL284"/>
      <c r="AKM284"/>
      <c r="AKN284"/>
      <c r="AKO284"/>
      <c r="AKP284"/>
      <c r="AKQ284"/>
      <c r="AKR284"/>
      <c r="AKS284"/>
      <c r="AKT284"/>
      <c r="AKU284"/>
      <c r="AKV284"/>
      <c r="AKW284"/>
      <c r="AKX284"/>
      <c r="AKY284"/>
      <c r="AKZ284"/>
      <c r="ALA284"/>
      <c r="ALB284"/>
      <c r="ALC284"/>
      <c r="ALD284"/>
      <c r="ALE284"/>
      <c r="ALF284"/>
      <c r="ALG284"/>
      <c r="ALH284"/>
      <c r="ALI284"/>
      <c r="ALJ284"/>
      <c r="ALK284"/>
      <c r="ALL284"/>
      <c r="ALM284"/>
      <c r="ALN284"/>
      <c r="ALO284"/>
      <c r="ALP284"/>
      <c r="ALQ284"/>
      <c r="ALR284"/>
      <c r="ALS284"/>
      <c r="ALT284"/>
      <c r="ALU284"/>
      <c r="ALV284"/>
      <c r="ALW284"/>
      <c r="ALX284"/>
      <c r="ALY284"/>
      <c r="ALZ284"/>
      <c r="AMA284"/>
      <c r="AMB284"/>
      <c r="AMC284"/>
      <c r="AMD284"/>
      <c r="AME284"/>
      <c r="AMF284"/>
      <c r="AMG284"/>
      <c r="AMH284"/>
      <c r="AMI284"/>
      <c r="AMJ284"/>
    </row>
    <row r="285" spans="1:1024" ht="22.5" customHeight="1">
      <c r="A285"/>
      <c r="B285" s="79" t="s">
        <v>115</v>
      </c>
      <c r="C285" s="80"/>
      <c r="D285" s="80"/>
      <c r="E285" s="80"/>
      <c r="F285" s="81"/>
      <c r="G285" s="82"/>
      <c r="H285" s="82"/>
      <c r="I285" s="82"/>
      <c r="J285" s="82"/>
      <c r="K285" s="82"/>
      <c r="L285" s="82"/>
      <c r="M285" s="83">
        <f t="shared" si="45"/>
        <v>0</v>
      </c>
      <c r="N285" s="80"/>
      <c r="O285" s="84">
        <f t="shared" si="46"/>
        <v>0</v>
      </c>
      <c r="P285" s="84" t="str">
        <f>IF(O285=0,"",VLOOKUP(C285&amp;D285&amp;E285,'(資料）基準単価表'!$I:$J,2,0))</f>
        <v/>
      </c>
      <c r="Q285" s="85">
        <f t="shared" si="47"/>
        <v>0</v>
      </c>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c r="AAW285"/>
      <c r="AAX285"/>
      <c r="AAY285"/>
      <c r="AAZ285"/>
      <c r="ABA285"/>
      <c r="ABB285"/>
      <c r="ABC285"/>
      <c r="ABD285"/>
      <c r="ABE285"/>
      <c r="ABF285"/>
      <c r="ABG285"/>
      <c r="ABH285"/>
      <c r="ABI285"/>
      <c r="ABJ285"/>
      <c r="ABK285"/>
      <c r="ABL285"/>
      <c r="ABM285"/>
      <c r="ABN285"/>
      <c r="ABO285"/>
      <c r="ABP285"/>
      <c r="ABQ285"/>
      <c r="ABR285"/>
      <c r="ABS285"/>
      <c r="ABT285"/>
      <c r="ABU285"/>
      <c r="ABV285"/>
      <c r="ABW285"/>
      <c r="ABX285"/>
      <c r="ABY285"/>
      <c r="ABZ285"/>
      <c r="ACA285"/>
      <c r="ACB285"/>
      <c r="ACC285"/>
      <c r="ACD285"/>
      <c r="ACE285"/>
      <c r="ACF285"/>
      <c r="ACG285"/>
      <c r="ACH285"/>
      <c r="ACI285"/>
      <c r="ACJ285"/>
      <c r="ACK285"/>
      <c r="ACL285"/>
      <c r="ACM285"/>
      <c r="ACN285"/>
      <c r="ACO285"/>
      <c r="ACP285"/>
      <c r="ACQ285"/>
      <c r="ACR285"/>
      <c r="ACS285"/>
      <c r="ACT285"/>
      <c r="ACU285"/>
      <c r="ACV285"/>
      <c r="ACW285"/>
      <c r="ACX285"/>
      <c r="ACY285"/>
      <c r="ACZ285"/>
      <c r="ADA285"/>
      <c r="ADB285"/>
      <c r="ADC285"/>
      <c r="ADD285"/>
      <c r="ADE285"/>
      <c r="ADF285"/>
      <c r="ADG285"/>
      <c r="ADH285"/>
      <c r="ADI285"/>
      <c r="ADJ285"/>
      <c r="ADK285"/>
      <c r="ADL285"/>
      <c r="ADM285"/>
      <c r="ADN285"/>
      <c r="ADO285"/>
      <c r="ADP285"/>
      <c r="ADQ285"/>
      <c r="ADR285"/>
      <c r="ADS285"/>
      <c r="ADT285"/>
      <c r="ADU285"/>
      <c r="ADV285"/>
      <c r="ADW285"/>
      <c r="ADX285"/>
      <c r="ADY285"/>
      <c r="ADZ285"/>
      <c r="AEA285"/>
      <c r="AEB285"/>
      <c r="AEC285"/>
      <c r="AED285"/>
      <c r="AEE285"/>
      <c r="AEF285"/>
      <c r="AEG285"/>
      <c r="AEH285"/>
      <c r="AEI285"/>
      <c r="AEJ285"/>
      <c r="AEK285"/>
      <c r="AEL285"/>
      <c r="AEM285"/>
      <c r="AEN285"/>
      <c r="AEO285"/>
      <c r="AEP285"/>
      <c r="AEQ285"/>
      <c r="AER285"/>
      <c r="AES285"/>
      <c r="AET285"/>
      <c r="AEU285"/>
      <c r="AEV285"/>
      <c r="AEW285"/>
      <c r="AEX285"/>
      <c r="AEY285"/>
      <c r="AEZ285"/>
      <c r="AFA285"/>
      <c r="AFB285"/>
      <c r="AFC285"/>
      <c r="AFD285"/>
      <c r="AFE285"/>
      <c r="AFF285"/>
      <c r="AFG285"/>
      <c r="AFH285"/>
      <c r="AFI285"/>
      <c r="AFJ285"/>
      <c r="AFK285"/>
      <c r="AFL285"/>
      <c r="AFM285"/>
      <c r="AFN285"/>
      <c r="AFO285"/>
      <c r="AFP285"/>
      <c r="AFQ285"/>
      <c r="AFR285"/>
      <c r="AFS285"/>
      <c r="AFT285"/>
      <c r="AFU285"/>
      <c r="AFV285"/>
      <c r="AFW285"/>
      <c r="AFX285"/>
      <c r="AFY285"/>
      <c r="AFZ285"/>
      <c r="AGA285"/>
      <c r="AGB285"/>
      <c r="AGC285"/>
      <c r="AGD285"/>
      <c r="AGE285"/>
      <c r="AGF285"/>
      <c r="AGG285"/>
      <c r="AGH285"/>
      <c r="AGI285"/>
      <c r="AGJ285"/>
      <c r="AGK285"/>
      <c r="AGL285"/>
      <c r="AGM285"/>
      <c r="AGN285"/>
      <c r="AGO285"/>
      <c r="AGP285"/>
      <c r="AGQ285"/>
      <c r="AGR285"/>
      <c r="AGS285"/>
      <c r="AGT285"/>
      <c r="AGU285"/>
      <c r="AGV285"/>
      <c r="AGW285"/>
      <c r="AGX285"/>
      <c r="AGY285"/>
      <c r="AGZ285"/>
      <c r="AHA285"/>
      <c r="AHB285"/>
      <c r="AHC285"/>
      <c r="AHD285"/>
      <c r="AHE285"/>
      <c r="AHF285"/>
      <c r="AHG285"/>
      <c r="AHH285"/>
      <c r="AHI285"/>
      <c r="AHJ285"/>
      <c r="AHK285"/>
      <c r="AHL285"/>
      <c r="AHM285"/>
      <c r="AHN285"/>
      <c r="AHO285"/>
      <c r="AHP285"/>
      <c r="AHQ285"/>
      <c r="AHR285"/>
      <c r="AHS285"/>
      <c r="AHT285"/>
      <c r="AHU285"/>
      <c r="AHV285"/>
      <c r="AHW285"/>
      <c r="AHX285"/>
      <c r="AHY285"/>
      <c r="AHZ285"/>
      <c r="AIA285"/>
      <c r="AIB285"/>
      <c r="AIC285"/>
      <c r="AID285"/>
      <c r="AIE285"/>
      <c r="AIF285"/>
      <c r="AIG285"/>
      <c r="AIH285"/>
      <c r="AII285"/>
      <c r="AIJ285"/>
      <c r="AIK285"/>
      <c r="AIL285"/>
      <c r="AIM285"/>
      <c r="AIN285"/>
      <c r="AIO285"/>
      <c r="AIP285"/>
      <c r="AIQ285"/>
      <c r="AIR285"/>
      <c r="AIS285"/>
      <c r="AIT285"/>
      <c r="AIU285"/>
      <c r="AIV285"/>
      <c r="AIW285"/>
      <c r="AIX285"/>
      <c r="AIY285"/>
      <c r="AIZ285"/>
      <c r="AJA285"/>
      <c r="AJB285"/>
      <c r="AJC285"/>
      <c r="AJD285"/>
      <c r="AJE285"/>
      <c r="AJF285"/>
      <c r="AJG285"/>
      <c r="AJH285"/>
      <c r="AJI285"/>
      <c r="AJJ285"/>
      <c r="AJK285"/>
      <c r="AJL285"/>
      <c r="AJM285"/>
      <c r="AJN285"/>
      <c r="AJO285"/>
      <c r="AJP285"/>
      <c r="AJQ285"/>
      <c r="AJR285"/>
      <c r="AJS285"/>
      <c r="AJT285"/>
      <c r="AJU285"/>
      <c r="AJV285"/>
      <c r="AJW285"/>
      <c r="AJX285"/>
      <c r="AJY285"/>
      <c r="AJZ285"/>
      <c r="AKA285"/>
      <c r="AKB285"/>
      <c r="AKC285"/>
      <c r="AKD285"/>
      <c r="AKE285"/>
      <c r="AKF285"/>
      <c r="AKG285"/>
      <c r="AKH285"/>
      <c r="AKI285"/>
      <c r="AKJ285"/>
      <c r="AKK285"/>
      <c r="AKL285"/>
      <c r="AKM285"/>
      <c r="AKN285"/>
      <c r="AKO285"/>
      <c r="AKP285"/>
      <c r="AKQ285"/>
      <c r="AKR285"/>
      <c r="AKS285"/>
      <c r="AKT285"/>
      <c r="AKU285"/>
      <c r="AKV285"/>
      <c r="AKW285"/>
      <c r="AKX285"/>
      <c r="AKY285"/>
      <c r="AKZ285"/>
      <c r="ALA285"/>
      <c r="ALB285"/>
      <c r="ALC285"/>
      <c r="ALD285"/>
      <c r="ALE285"/>
      <c r="ALF285"/>
      <c r="ALG285"/>
      <c r="ALH285"/>
      <c r="ALI285"/>
      <c r="ALJ285"/>
      <c r="ALK285"/>
      <c r="ALL285"/>
      <c r="ALM285"/>
      <c r="ALN285"/>
      <c r="ALO285"/>
      <c r="ALP285"/>
      <c r="ALQ285"/>
      <c r="ALR285"/>
      <c r="ALS285"/>
      <c r="ALT285"/>
      <c r="ALU285"/>
      <c r="ALV285"/>
      <c r="ALW285"/>
      <c r="ALX285"/>
      <c r="ALY285"/>
      <c r="ALZ285"/>
      <c r="AMA285"/>
      <c r="AMB285"/>
      <c r="AMC285"/>
      <c r="AMD285"/>
      <c r="AME285"/>
      <c r="AMF285"/>
      <c r="AMG285"/>
      <c r="AMH285"/>
      <c r="AMI285"/>
      <c r="AMJ285"/>
    </row>
    <row r="286" spans="1:1024" ht="22.5" customHeight="1">
      <c r="A286"/>
      <c r="B286" s="79" t="s">
        <v>116</v>
      </c>
      <c r="C286" s="80"/>
      <c r="D286" s="80"/>
      <c r="E286" s="80"/>
      <c r="F286" s="81"/>
      <c r="G286" s="82"/>
      <c r="H286" s="82"/>
      <c r="I286" s="82"/>
      <c r="J286" s="82"/>
      <c r="K286" s="82"/>
      <c r="L286" s="82"/>
      <c r="M286" s="83">
        <f t="shared" si="45"/>
        <v>0</v>
      </c>
      <c r="N286" s="80"/>
      <c r="O286" s="84">
        <f t="shared" si="46"/>
        <v>0</v>
      </c>
      <c r="P286" s="84" t="str">
        <f>IF(O286=0,"",VLOOKUP(C286&amp;D286&amp;E286,'(資料）基準単価表'!$I:$J,2,0))</f>
        <v/>
      </c>
      <c r="Q286" s="85">
        <f t="shared" si="47"/>
        <v>0</v>
      </c>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c r="AAW286"/>
      <c r="AAX286"/>
      <c r="AAY286"/>
      <c r="AAZ286"/>
      <c r="ABA286"/>
      <c r="ABB286"/>
      <c r="ABC286"/>
      <c r="ABD286"/>
      <c r="ABE286"/>
      <c r="ABF286"/>
      <c r="ABG286"/>
      <c r="ABH286"/>
      <c r="ABI286"/>
      <c r="ABJ286"/>
      <c r="ABK286"/>
      <c r="ABL286"/>
      <c r="ABM286"/>
      <c r="ABN286"/>
      <c r="ABO286"/>
      <c r="ABP286"/>
      <c r="ABQ286"/>
      <c r="ABR286"/>
      <c r="ABS286"/>
      <c r="ABT286"/>
      <c r="ABU286"/>
      <c r="ABV286"/>
      <c r="ABW286"/>
      <c r="ABX286"/>
      <c r="ABY286"/>
      <c r="ABZ286"/>
      <c r="ACA286"/>
      <c r="ACB286"/>
      <c r="ACC286"/>
      <c r="ACD286"/>
      <c r="ACE286"/>
      <c r="ACF286"/>
      <c r="ACG286"/>
      <c r="ACH286"/>
      <c r="ACI286"/>
      <c r="ACJ286"/>
      <c r="ACK286"/>
      <c r="ACL286"/>
      <c r="ACM286"/>
      <c r="ACN286"/>
      <c r="ACO286"/>
      <c r="ACP286"/>
      <c r="ACQ286"/>
      <c r="ACR286"/>
      <c r="ACS286"/>
      <c r="ACT286"/>
      <c r="ACU286"/>
      <c r="ACV286"/>
      <c r="ACW286"/>
      <c r="ACX286"/>
      <c r="ACY286"/>
      <c r="ACZ286"/>
      <c r="ADA286"/>
      <c r="ADB286"/>
      <c r="ADC286"/>
      <c r="ADD286"/>
      <c r="ADE286"/>
      <c r="ADF286"/>
      <c r="ADG286"/>
      <c r="ADH286"/>
      <c r="ADI286"/>
      <c r="ADJ286"/>
      <c r="ADK286"/>
      <c r="ADL286"/>
      <c r="ADM286"/>
      <c r="ADN286"/>
      <c r="ADO286"/>
      <c r="ADP286"/>
      <c r="ADQ286"/>
      <c r="ADR286"/>
      <c r="ADS286"/>
      <c r="ADT286"/>
      <c r="ADU286"/>
      <c r="ADV286"/>
      <c r="ADW286"/>
      <c r="ADX286"/>
      <c r="ADY286"/>
      <c r="ADZ286"/>
      <c r="AEA286"/>
      <c r="AEB286"/>
      <c r="AEC286"/>
      <c r="AED286"/>
      <c r="AEE286"/>
      <c r="AEF286"/>
      <c r="AEG286"/>
      <c r="AEH286"/>
      <c r="AEI286"/>
      <c r="AEJ286"/>
      <c r="AEK286"/>
      <c r="AEL286"/>
      <c r="AEM286"/>
      <c r="AEN286"/>
      <c r="AEO286"/>
      <c r="AEP286"/>
      <c r="AEQ286"/>
      <c r="AER286"/>
      <c r="AES286"/>
      <c r="AET286"/>
      <c r="AEU286"/>
      <c r="AEV286"/>
      <c r="AEW286"/>
      <c r="AEX286"/>
      <c r="AEY286"/>
      <c r="AEZ286"/>
      <c r="AFA286"/>
      <c r="AFB286"/>
      <c r="AFC286"/>
      <c r="AFD286"/>
      <c r="AFE286"/>
      <c r="AFF286"/>
      <c r="AFG286"/>
      <c r="AFH286"/>
      <c r="AFI286"/>
      <c r="AFJ286"/>
      <c r="AFK286"/>
      <c r="AFL286"/>
      <c r="AFM286"/>
      <c r="AFN286"/>
      <c r="AFO286"/>
      <c r="AFP286"/>
      <c r="AFQ286"/>
      <c r="AFR286"/>
      <c r="AFS286"/>
      <c r="AFT286"/>
      <c r="AFU286"/>
      <c r="AFV286"/>
      <c r="AFW286"/>
      <c r="AFX286"/>
      <c r="AFY286"/>
      <c r="AFZ286"/>
      <c r="AGA286"/>
      <c r="AGB286"/>
      <c r="AGC286"/>
      <c r="AGD286"/>
      <c r="AGE286"/>
      <c r="AGF286"/>
      <c r="AGG286"/>
      <c r="AGH286"/>
      <c r="AGI286"/>
      <c r="AGJ286"/>
      <c r="AGK286"/>
      <c r="AGL286"/>
      <c r="AGM286"/>
      <c r="AGN286"/>
      <c r="AGO286"/>
      <c r="AGP286"/>
      <c r="AGQ286"/>
      <c r="AGR286"/>
      <c r="AGS286"/>
      <c r="AGT286"/>
      <c r="AGU286"/>
      <c r="AGV286"/>
      <c r="AGW286"/>
      <c r="AGX286"/>
      <c r="AGY286"/>
      <c r="AGZ286"/>
      <c r="AHA286"/>
      <c r="AHB286"/>
      <c r="AHC286"/>
      <c r="AHD286"/>
      <c r="AHE286"/>
      <c r="AHF286"/>
      <c r="AHG286"/>
      <c r="AHH286"/>
      <c r="AHI286"/>
      <c r="AHJ286"/>
      <c r="AHK286"/>
      <c r="AHL286"/>
      <c r="AHM286"/>
      <c r="AHN286"/>
      <c r="AHO286"/>
      <c r="AHP286"/>
      <c r="AHQ286"/>
      <c r="AHR286"/>
      <c r="AHS286"/>
      <c r="AHT286"/>
      <c r="AHU286"/>
      <c r="AHV286"/>
      <c r="AHW286"/>
      <c r="AHX286"/>
      <c r="AHY286"/>
      <c r="AHZ286"/>
      <c r="AIA286"/>
      <c r="AIB286"/>
      <c r="AIC286"/>
      <c r="AID286"/>
      <c r="AIE286"/>
      <c r="AIF286"/>
      <c r="AIG286"/>
      <c r="AIH286"/>
      <c r="AII286"/>
      <c r="AIJ286"/>
      <c r="AIK286"/>
      <c r="AIL286"/>
      <c r="AIM286"/>
      <c r="AIN286"/>
      <c r="AIO286"/>
      <c r="AIP286"/>
      <c r="AIQ286"/>
      <c r="AIR286"/>
      <c r="AIS286"/>
      <c r="AIT286"/>
      <c r="AIU286"/>
      <c r="AIV286"/>
      <c r="AIW286"/>
      <c r="AIX286"/>
      <c r="AIY286"/>
      <c r="AIZ286"/>
      <c r="AJA286"/>
      <c r="AJB286"/>
      <c r="AJC286"/>
      <c r="AJD286"/>
      <c r="AJE286"/>
      <c r="AJF286"/>
      <c r="AJG286"/>
      <c r="AJH286"/>
      <c r="AJI286"/>
      <c r="AJJ286"/>
      <c r="AJK286"/>
      <c r="AJL286"/>
      <c r="AJM286"/>
      <c r="AJN286"/>
      <c r="AJO286"/>
      <c r="AJP286"/>
      <c r="AJQ286"/>
      <c r="AJR286"/>
      <c r="AJS286"/>
      <c r="AJT286"/>
      <c r="AJU286"/>
      <c r="AJV286"/>
      <c r="AJW286"/>
      <c r="AJX286"/>
      <c r="AJY286"/>
      <c r="AJZ286"/>
      <c r="AKA286"/>
      <c r="AKB286"/>
      <c r="AKC286"/>
      <c r="AKD286"/>
      <c r="AKE286"/>
      <c r="AKF286"/>
      <c r="AKG286"/>
      <c r="AKH286"/>
      <c r="AKI286"/>
      <c r="AKJ286"/>
      <c r="AKK286"/>
      <c r="AKL286"/>
      <c r="AKM286"/>
      <c r="AKN286"/>
      <c r="AKO286"/>
      <c r="AKP286"/>
      <c r="AKQ286"/>
      <c r="AKR286"/>
      <c r="AKS286"/>
      <c r="AKT286"/>
      <c r="AKU286"/>
      <c r="AKV286"/>
      <c r="AKW286"/>
      <c r="AKX286"/>
      <c r="AKY286"/>
      <c r="AKZ286"/>
      <c r="ALA286"/>
      <c r="ALB286"/>
      <c r="ALC286"/>
      <c r="ALD286"/>
      <c r="ALE286"/>
      <c r="ALF286"/>
      <c r="ALG286"/>
      <c r="ALH286"/>
      <c r="ALI286"/>
      <c r="ALJ286"/>
      <c r="ALK286"/>
      <c r="ALL286"/>
      <c r="ALM286"/>
      <c r="ALN286"/>
      <c r="ALO286"/>
      <c r="ALP286"/>
      <c r="ALQ286"/>
      <c r="ALR286"/>
      <c r="ALS286"/>
      <c r="ALT286"/>
      <c r="ALU286"/>
      <c r="ALV286"/>
      <c r="ALW286"/>
      <c r="ALX286"/>
      <c r="ALY286"/>
      <c r="ALZ286"/>
      <c r="AMA286"/>
      <c r="AMB286"/>
      <c r="AMC286"/>
      <c r="AMD286"/>
      <c r="AME286"/>
      <c r="AMF286"/>
      <c r="AMG286"/>
      <c r="AMH286"/>
      <c r="AMI286"/>
      <c r="AMJ286"/>
    </row>
    <row r="287" spans="1:1024" ht="22.5" customHeight="1">
      <c r="A287"/>
      <c r="B287" s="79" t="s">
        <v>117</v>
      </c>
      <c r="C287" s="80"/>
      <c r="D287" s="80"/>
      <c r="E287" s="80"/>
      <c r="F287" s="81"/>
      <c r="G287" s="82"/>
      <c r="H287" s="82"/>
      <c r="I287" s="82"/>
      <c r="J287" s="82"/>
      <c r="K287" s="82"/>
      <c r="L287" s="82"/>
      <c r="M287" s="83">
        <f t="shared" si="45"/>
        <v>0</v>
      </c>
      <c r="N287" s="80"/>
      <c r="O287" s="84">
        <f t="shared" si="46"/>
        <v>0</v>
      </c>
      <c r="P287" s="84" t="str">
        <f>IF(O287=0,"",VLOOKUP(C287&amp;D287&amp;E287,'(資料）基準単価表'!$I:$J,2,0))</f>
        <v/>
      </c>
      <c r="Q287" s="85">
        <f t="shared" si="47"/>
        <v>0</v>
      </c>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c r="AAW287"/>
      <c r="AAX287"/>
      <c r="AAY287"/>
      <c r="AAZ287"/>
      <c r="ABA287"/>
      <c r="ABB287"/>
      <c r="ABC287"/>
      <c r="ABD287"/>
      <c r="ABE287"/>
      <c r="ABF287"/>
      <c r="ABG287"/>
      <c r="ABH287"/>
      <c r="ABI287"/>
      <c r="ABJ287"/>
      <c r="ABK287"/>
      <c r="ABL287"/>
      <c r="ABM287"/>
      <c r="ABN287"/>
      <c r="ABO287"/>
      <c r="ABP287"/>
      <c r="ABQ287"/>
      <c r="ABR287"/>
      <c r="ABS287"/>
      <c r="ABT287"/>
      <c r="ABU287"/>
      <c r="ABV287"/>
      <c r="ABW287"/>
      <c r="ABX287"/>
      <c r="ABY287"/>
      <c r="ABZ287"/>
      <c r="ACA287"/>
      <c r="ACB287"/>
      <c r="ACC287"/>
      <c r="ACD287"/>
      <c r="ACE287"/>
      <c r="ACF287"/>
      <c r="ACG287"/>
      <c r="ACH287"/>
      <c r="ACI287"/>
      <c r="ACJ287"/>
      <c r="ACK287"/>
      <c r="ACL287"/>
      <c r="ACM287"/>
      <c r="ACN287"/>
      <c r="ACO287"/>
      <c r="ACP287"/>
      <c r="ACQ287"/>
      <c r="ACR287"/>
      <c r="ACS287"/>
      <c r="ACT287"/>
      <c r="ACU287"/>
      <c r="ACV287"/>
      <c r="ACW287"/>
      <c r="ACX287"/>
      <c r="ACY287"/>
      <c r="ACZ287"/>
      <c r="ADA287"/>
      <c r="ADB287"/>
      <c r="ADC287"/>
      <c r="ADD287"/>
      <c r="ADE287"/>
      <c r="ADF287"/>
      <c r="ADG287"/>
      <c r="ADH287"/>
      <c r="ADI287"/>
      <c r="ADJ287"/>
      <c r="ADK287"/>
      <c r="ADL287"/>
      <c r="ADM287"/>
      <c r="ADN287"/>
      <c r="ADO287"/>
      <c r="ADP287"/>
      <c r="ADQ287"/>
      <c r="ADR287"/>
      <c r="ADS287"/>
      <c r="ADT287"/>
      <c r="ADU287"/>
      <c r="ADV287"/>
      <c r="ADW287"/>
      <c r="ADX287"/>
      <c r="ADY287"/>
      <c r="ADZ287"/>
      <c r="AEA287"/>
      <c r="AEB287"/>
      <c r="AEC287"/>
      <c r="AED287"/>
      <c r="AEE287"/>
      <c r="AEF287"/>
      <c r="AEG287"/>
      <c r="AEH287"/>
      <c r="AEI287"/>
      <c r="AEJ287"/>
      <c r="AEK287"/>
      <c r="AEL287"/>
      <c r="AEM287"/>
      <c r="AEN287"/>
      <c r="AEO287"/>
      <c r="AEP287"/>
      <c r="AEQ287"/>
      <c r="AER287"/>
      <c r="AES287"/>
      <c r="AET287"/>
      <c r="AEU287"/>
      <c r="AEV287"/>
      <c r="AEW287"/>
      <c r="AEX287"/>
      <c r="AEY287"/>
      <c r="AEZ287"/>
      <c r="AFA287"/>
      <c r="AFB287"/>
      <c r="AFC287"/>
      <c r="AFD287"/>
      <c r="AFE287"/>
      <c r="AFF287"/>
      <c r="AFG287"/>
      <c r="AFH287"/>
      <c r="AFI287"/>
      <c r="AFJ287"/>
      <c r="AFK287"/>
      <c r="AFL287"/>
      <c r="AFM287"/>
      <c r="AFN287"/>
      <c r="AFO287"/>
      <c r="AFP287"/>
      <c r="AFQ287"/>
      <c r="AFR287"/>
      <c r="AFS287"/>
      <c r="AFT287"/>
      <c r="AFU287"/>
      <c r="AFV287"/>
      <c r="AFW287"/>
      <c r="AFX287"/>
      <c r="AFY287"/>
      <c r="AFZ287"/>
      <c r="AGA287"/>
      <c r="AGB287"/>
      <c r="AGC287"/>
      <c r="AGD287"/>
      <c r="AGE287"/>
      <c r="AGF287"/>
      <c r="AGG287"/>
      <c r="AGH287"/>
      <c r="AGI287"/>
      <c r="AGJ287"/>
      <c r="AGK287"/>
      <c r="AGL287"/>
      <c r="AGM287"/>
      <c r="AGN287"/>
      <c r="AGO287"/>
      <c r="AGP287"/>
      <c r="AGQ287"/>
      <c r="AGR287"/>
      <c r="AGS287"/>
      <c r="AGT287"/>
      <c r="AGU287"/>
      <c r="AGV287"/>
      <c r="AGW287"/>
      <c r="AGX287"/>
      <c r="AGY287"/>
      <c r="AGZ287"/>
      <c r="AHA287"/>
      <c r="AHB287"/>
      <c r="AHC287"/>
      <c r="AHD287"/>
      <c r="AHE287"/>
      <c r="AHF287"/>
      <c r="AHG287"/>
      <c r="AHH287"/>
      <c r="AHI287"/>
      <c r="AHJ287"/>
      <c r="AHK287"/>
      <c r="AHL287"/>
      <c r="AHM287"/>
      <c r="AHN287"/>
      <c r="AHO287"/>
      <c r="AHP287"/>
      <c r="AHQ287"/>
      <c r="AHR287"/>
      <c r="AHS287"/>
      <c r="AHT287"/>
      <c r="AHU287"/>
      <c r="AHV287"/>
      <c r="AHW287"/>
      <c r="AHX287"/>
      <c r="AHY287"/>
      <c r="AHZ287"/>
      <c r="AIA287"/>
      <c r="AIB287"/>
      <c r="AIC287"/>
      <c r="AID287"/>
      <c r="AIE287"/>
      <c r="AIF287"/>
      <c r="AIG287"/>
      <c r="AIH287"/>
      <c r="AII287"/>
      <c r="AIJ287"/>
      <c r="AIK287"/>
      <c r="AIL287"/>
      <c r="AIM287"/>
      <c r="AIN287"/>
      <c r="AIO287"/>
      <c r="AIP287"/>
      <c r="AIQ287"/>
      <c r="AIR287"/>
      <c r="AIS287"/>
      <c r="AIT287"/>
      <c r="AIU287"/>
      <c r="AIV287"/>
      <c r="AIW287"/>
      <c r="AIX287"/>
      <c r="AIY287"/>
      <c r="AIZ287"/>
      <c r="AJA287"/>
      <c r="AJB287"/>
      <c r="AJC287"/>
      <c r="AJD287"/>
      <c r="AJE287"/>
      <c r="AJF287"/>
      <c r="AJG287"/>
      <c r="AJH287"/>
      <c r="AJI287"/>
      <c r="AJJ287"/>
      <c r="AJK287"/>
      <c r="AJL287"/>
      <c r="AJM287"/>
      <c r="AJN287"/>
      <c r="AJO287"/>
      <c r="AJP287"/>
      <c r="AJQ287"/>
      <c r="AJR287"/>
      <c r="AJS287"/>
      <c r="AJT287"/>
      <c r="AJU287"/>
      <c r="AJV287"/>
      <c r="AJW287"/>
      <c r="AJX287"/>
      <c r="AJY287"/>
      <c r="AJZ287"/>
      <c r="AKA287"/>
      <c r="AKB287"/>
      <c r="AKC287"/>
      <c r="AKD287"/>
      <c r="AKE287"/>
      <c r="AKF287"/>
      <c r="AKG287"/>
      <c r="AKH287"/>
      <c r="AKI287"/>
      <c r="AKJ287"/>
      <c r="AKK287"/>
      <c r="AKL287"/>
      <c r="AKM287"/>
      <c r="AKN287"/>
      <c r="AKO287"/>
      <c r="AKP287"/>
      <c r="AKQ287"/>
      <c r="AKR287"/>
      <c r="AKS287"/>
      <c r="AKT287"/>
      <c r="AKU287"/>
      <c r="AKV287"/>
      <c r="AKW287"/>
      <c r="AKX287"/>
      <c r="AKY287"/>
      <c r="AKZ287"/>
      <c r="ALA287"/>
      <c r="ALB287"/>
      <c r="ALC287"/>
      <c r="ALD287"/>
      <c r="ALE287"/>
      <c r="ALF287"/>
      <c r="ALG287"/>
      <c r="ALH287"/>
      <c r="ALI287"/>
      <c r="ALJ287"/>
      <c r="ALK287"/>
      <c r="ALL287"/>
      <c r="ALM287"/>
      <c r="ALN287"/>
      <c r="ALO287"/>
      <c r="ALP287"/>
      <c r="ALQ287"/>
      <c r="ALR287"/>
      <c r="ALS287"/>
      <c r="ALT287"/>
      <c r="ALU287"/>
      <c r="ALV287"/>
      <c r="ALW287"/>
      <c r="ALX287"/>
      <c r="ALY287"/>
      <c r="ALZ287"/>
      <c r="AMA287"/>
      <c r="AMB287"/>
      <c r="AMC287"/>
      <c r="AMD287"/>
      <c r="AME287"/>
      <c r="AMF287"/>
      <c r="AMG287"/>
      <c r="AMH287"/>
      <c r="AMI287"/>
      <c r="AMJ287"/>
    </row>
    <row r="288" spans="1:1024" ht="22.5" customHeight="1">
      <c r="A288"/>
      <c r="B288" s="79" t="s">
        <v>118</v>
      </c>
      <c r="C288" s="80"/>
      <c r="D288" s="80"/>
      <c r="E288" s="80"/>
      <c r="F288" s="81"/>
      <c r="G288" s="82"/>
      <c r="H288" s="82"/>
      <c r="I288" s="82"/>
      <c r="J288" s="82"/>
      <c r="K288" s="82"/>
      <c r="L288" s="82"/>
      <c r="M288" s="83">
        <f t="shared" si="45"/>
        <v>0</v>
      </c>
      <c r="N288" s="80"/>
      <c r="O288" s="84">
        <f t="shared" si="46"/>
        <v>0</v>
      </c>
      <c r="P288" s="84" t="str">
        <f>IF(O288=0,"",VLOOKUP(C288&amp;D288&amp;E288,'(資料）基準単価表'!$I:$J,2,0))</f>
        <v/>
      </c>
      <c r="Q288" s="85">
        <f t="shared" si="47"/>
        <v>0</v>
      </c>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c r="AAW288"/>
      <c r="AAX288"/>
      <c r="AAY288"/>
      <c r="AAZ288"/>
      <c r="ABA288"/>
      <c r="ABB288"/>
      <c r="ABC288"/>
      <c r="ABD288"/>
      <c r="ABE288"/>
      <c r="ABF288"/>
      <c r="ABG288"/>
      <c r="ABH288"/>
      <c r="ABI288"/>
      <c r="ABJ288"/>
      <c r="ABK288"/>
      <c r="ABL288"/>
      <c r="ABM288"/>
      <c r="ABN288"/>
      <c r="ABO288"/>
      <c r="ABP288"/>
      <c r="ABQ288"/>
      <c r="ABR288"/>
      <c r="ABS288"/>
      <c r="ABT288"/>
      <c r="ABU288"/>
      <c r="ABV288"/>
      <c r="ABW288"/>
      <c r="ABX288"/>
      <c r="ABY288"/>
      <c r="ABZ288"/>
      <c r="ACA288"/>
      <c r="ACB288"/>
      <c r="ACC288"/>
      <c r="ACD288"/>
      <c r="ACE288"/>
      <c r="ACF288"/>
      <c r="ACG288"/>
      <c r="ACH288"/>
      <c r="ACI288"/>
      <c r="ACJ288"/>
      <c r="ACK288"/>
      <c r="ACL288"/>
      <c r="ACM288"/>
      <c r="ACN288"/>
      <c r="ACO288"/>
      <c r="ACP288"/>
      <c r="ACQ288"/>
      <c r="ACR288"/>
      <c r="ACS288"/>
      <c r="ACT288"/>
      <c r="ACU288"/>
      <c r="ACV288"/>
      <c r="ACW288"/>
      <c r="ACX288"/>
      <c r="ACY288"/>
      <c r="ACZ288"/>
      <c r="ADA288"/>
      <c r="ADB288"/>
      <c r="ADC288"/>
      <c r="ADD288"/>
      <c r="ADE288"/>
      <c r="ADF288"/>
      <c r="ADG288"/>
      <c r="ADH288"/>
      <c r="ADI288"/>
      <c r="ADJ288"/>
      <c r="ADK288"/>
      <c r="ADL288"/>
      <c r="ADM288"/>
      <c r="ADN288"/>
      <c r="ADO288"/>
      <c r="ADP288"/>
      <c r="ADQ288"/>
      <c r="ADR288"/>
      <c r="ADS288"/>
      <c r="ADT288"/>
      <c r="ADU288"/>
      <c r="ADV288"/>
      <c r="ADW288"/>
      <c r="ADX288"/>
      <c r="ADY288"/>
      <c r="ADZ288"/>
      <c r="AEA288"/>
      <c r="AEB288"/>
      <c r="AEC288"/>
      <c r="AED288"/>
      <c r="AEE288"/>
      <c r="AEF288"/>
      <c r="AEG288"/>
      <c r="AEH288"/>
      <c r="AEI288"/>
      <c r="AEJ288"/>
      <c r="AEK288"/>
      <c r="AEL288"/>
      <c r="AEM288"/>
      <c r="AEN288"/>
      <c r="AEO288"/>
      <c r="AEP288"/>
      <c r="AEQ288"/>
      <c r="AER288"/>
      <c r="AES288"/>
      <c r="AET288"/>
      <c r="AEU288"/>
      <c r="AEV288"/>
      <c r="AEW288"/>
      <c r="AEX288"/>
      <c r="AEY288"/>
      <c r="AEZ288"/>
      <c r="AFA288"/>
      <c r="AFB288"/>
      <c r="AFC288"/>
      <c r="AFD288"/>
      <c r="AFE288"/>
      <c r="AFF288"/>
      <c r="AFG288"/>
      <c r="AFH288"/>
      <c r="AFI288"/>
      <c r="AFJ288"/>
      <c r="AFK288"/>
      <c r="AFL288"/>
      <c r="AFM288"/>
      <c r="AFN288"/>
      <c r="AFO288"/>
      <c r="AFP288"/>
      <c r="AFQ288"/>
      <c r="AFR288"/>
      <c r="AFS288"/>
      <c r="AFT288"/>
      <c r="AFU288"/>
      <c r="AFV288"/>
      <c r="AFW288"/>
      <c r="AFX288"/>
      <c r="AFY288"/>
      <c r="AFZ288"/>
      <c r="AGA288"/>
      <c r="AGB288"/>
      <c r="AGC288"/>
      <c r="AGD288"/>
      <c r="AGE288"/>
      <c r="AGF288"/>
      <c r="AGG288"/>
      <c r="AGH288"/>
      <c r="AGI288"/>
      <c r="AGJ288"/>
      <c r="AGK288"/>
      <c r="AGL288"/>
      <c r="AGM288"/>
      <c r="AGN288"/>
      <c r="AGO288"/>
      <c r="AGP288"/>
      <c r="AGQ288"/>
      <c r="AGR288"/>
      <c r="AGS288"/>
      <c r="AGT288"/>
      <c r="AGU288"/>
      <c r="AGV288"/>
      <c r="AGW288"/>
      <c r="AGX288"/>
      <c r="AGY288"/>
      <c r="AGZ288"/>
      <c r="AHA288"/>
      <c r="AHB288"/>
      <c r="AHC288"/>
      <c r="AHD288"/>
      <c r="AHE288"/>
      <c r="AHF288"/>
      <c r="AHG288"/>
      <c r="AHH288"/>
      <c r="AHI288"/>
      <c r="AHJ288"/>
      <c r="AHK288"/>
      <c r="AHL288"/>
      <c r="AHM288"/>
      <c r="AHN288"/>
      <c r="AHO288"/>
      <c r="AHP288"/>
      <c r="AHQ288"/>
      <c r="AHR288"/>
      <c r="AHS288"/>
      <c r="AHT288"/>
      <c r="AHU288"/>
      <c r="AHV288"/>
      <c r="AHW288"/>
      <c r="AHX288"/>
      <c r="AHY288"/>
      <c r="AHZ288"/>
      <c r="AIA288"/>
      <c r="AIB288"/>
      <c r="AIC288"/>
      <c r="AID288"/>
      <c r="AIE288"/>
      <c r="AIF288"/>
      <c r="AIG288"/>
      <c r="AIH288"/>
      <c r="AII288"/>
      <c r="AIJ288"/>
      <c r="AIK288"/>
      <c r="AIL288"/>
      <c r="AIM288"/>
      <c r="AIN288"/>
      <c r="AIO288"/>
      <c r="AIP288"/>
      <c r="AIQ288"/>
      <c r="AIR288"/>
      <c r="AIS288"/>
      <c r="AIT288"/>
      <c r="AIU288"/>
      <c r="AIV288"/>
      <c r="AIW288"/>
      <c r="AIX288"/>
      <c r="AIY288"/>
      <c r="AIZ288"/>
      <c r="AJA288"/>
      <c r="AJB288"/>
      <c r="AJC288"/>
      <c r="AJD288"/>
      <c r="AJE288"/>
      <c r="AJF288"/>
      <c r="AJG288"/>
      <c r="AJH288"/>
      <c r="AJI288"/>
      <c r="AJJ288"/>
      <c r="AJK288"/>
      <c r="AJL288"/>
      <c r="AJM288"/>
      <c r="AJN288"/>
      <c r="AJO288"/>
      <c r="AJP288"/>
      <c r="AJQ288"/>
      <c r="AJR288"/>
      <c r="AJS288"/>
      <c r="AJT288"/>
      <c r="AJU288"/>
      <c r="AJV288"/>
      <c r="AJW288"/>
      <c r="AJX288"/>
      <c r="AJY288"/>
      <c r="AJZ288"/>
      <c r="AKA288"/>
      <c r="AKB288"/>
      <c r="AKC288"/>
      <c r="AKD288"/>
      <c r="AKE288"/>
      <c r="AKF288"/>
      <c r="AKG288"/>
      <c r="AKH288"/>
      <c r="AKI288"/>
      <c r="AKJ288"/>
      <c r="AKK288"/>
      <c r="AKL288"/>
      <c r="AKM288"/>
      <c r="AKN288"/>
      <c r="AKO288"/>
      <c r="AKP288"/>
      <c r="AKQ288"/>
      <c r="AKR288"/>
      <c r="AKS288"/>
      <c r="AKT288"/>
      <c r="AKU288"/>
      <c r="AKV288"/>
      <c r="AKW288"/>
      <c r="AKX288"/>
      <c r="AKY288"/>
      <c r="AKZ288"/>
      <c r="ALA288"/>
      <c r="ALB288"/>
      <c r="ALC288"/>
      <c r="ALD288"/>
      <c r="ALE288"/>
      <c r="ALF288"/>
      <c r="ALG288"/>
      <c r="ALH288"/>
      <c r="ALI288"/>
      <c r="ALJ288"/>
      <c r="ALK288"/>
      <c r="ALL288"/>
      <c r="ALM288"/>
      <c r="ALN288"/>
      <c r="ALO288"/>
      <c r="ALP288"/>
      <c r="ALQ288"/>
      <c r="ALR288"/>
      <c r="ALS288"/>
      <c r="ALT288"/>
      <c r="ALU288"/>
      <c r="ALV288"/>
      <c r="ALW288"/>
      <c r="ALX288"/>
      <c r="ALY288"/>
      <c r="ALZ288"/>
      <c r="AMA288"/>
      <c r="AMB288"/>
      <c r="AMC288"/>
      <c r="AMD288"/>
      <c r="AME288"/>
      <c r="AMF288"/>
      <c r="AMG288"/>
      <c r="AMH288"/>
      <c r="AMI288"/>
      <c r="AMJ288"/>
    </row>
    <row r="289" spans="1:1024">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c r="ADN289"/>
      <c r="ADO289"/>
      <c r="ADP289"/>
      <c r="ADQ289"/>
      <c r="ADR289"/>
      <c r="ADS289"/>
      <c r="ADT289"/>
      <c r="ADU289"/>
      <c r="ADV289"/>
      <c r="ADW289"/>
      <c r="ADX289"/>
      <c r="ADY289"/>
      <c r="ADZ289"/>
      <c r="AEA289"/>
      <c r="AEB289"/>
      <c r="AEC289"/>
      <c r="AED289"/>
      <c r="AEE289"/>
      <c r="AEF289"/>
      <c r="AEG289"/>
      <c r="AEH289"/>
      <c r="AEI289"/>
      <c r="AEJ289"/>
      <c r="AEK289"/>
      <c r="AEL289"/>
      <c r="AEM289"/>
      <c r="AEN289"/>
      <c r="AEO289"/>
      <c r="AEP289"/>
      <c r="AEQ289"/>
      <c r="AER289"/>
      <c r="AES289"/>
      <c r="AET289"/>
      <c r="AEU289"/>
      <c r="AEV289"/>
      <c r="AEW289"/>
      <c r="AEX289"/>
      <c r="AEY289"/>
      <c r="AEZ289"/>
      <c r="AFA289"/>
      <c r="AFB289"/>
      <c r="AFC289"/>
      <c r="AFD289"/>
      <c r="AFE289"/>
      <c r="AFF289"/>
      <c r="AFG289"/>
      <c r="AFH289"/>
      <c r="AFI289"/>
      <c r="AFJ289"/>
      <c r="AFK289"/>
      <c r="AFL289"/>
      <c r="AFM289"/>
      <c r="AFN289"/>
      <c r="AFO289"/>
      <c r="AFP289"/>
      <c r="AFQ289"/>
      <c r="AFR289"/>
      <c r="AFS289"/>
      <c r="AFT289"/>
      <c r="AFU289"/>
      <c r="AFV289"/>
      <c r="AFW289"/>
      <c r="AFX289"/>
      <c r="AFY289"/>
      <c r="AFZ289"/>
      <c r="AGA289"/>
      <c r="AGB289"/>
      <c r="AGC289"/>
      <c r="AGD289"/>
      <c r="AGE289"/>
      <c r="AGF289"/>
      <c r="AGG289"/>
      <c r="AGH289"/>
      <c r="AGI289"/>
      <c r="AGJ289"/>
      <c r="AGK289"/>
      <c r="AGL289"/>
      <c r="AGM289"/>
      <c r="AGN289"/>
      <c r="AGO289"/>
      <c r="AGP289"/>
      <c r="AGQ289"/>
      <c r="AGR289"/>
      <c r="AGS289"/>
      <c r="AGT289"/>
      <c r="AGU289"/>
      <c r="AGV289"/>
      <c r="AGW289"/>
      <c r="AGX289"/>
      <c r="AGY289"/>
      <c r="AGZ289"/>
      <c r="AHA289"/>
      <c r="AHB289"/>
      <c r="AHC289"/>
      <c r="AHD289"/>
      <c r="AHE289"/>
      <c r="AHF289"/>
      <c r="AHG289"/>
      <c r="AHH289"/>
      <c r="AHI289"/>
      <c r="AHJ289"/>
      <c r="AHK289"/>
      <c r="AHL289"/>
      <c r="AHM289"/>
      <c r="AHN289"/>
      <c r="AHO289"/>
      <c r="AHP289"/>
      <c r="AHQ289"/>
      <c r="AHR289"/>
      <c r="AHS289"/>
      <c r="AHT289"/>
      <c r="AHU289"/>
      <c r="AHV289"/>
      <c r="AHW289"/>
      <c r="AHX289"/>
      <c r="AHY289"/>
      <c r="AHZ289"/>
      <c r="AIA289"/>
      <c r="AIB289"/>
      <c r="AIC289"/>
      <c r="AID289"/>
      <c r="AIE289"/>
      <c r="AIF289"/>
      <c r="AIG289"/>
      <c r="AIH289"/>
      <c r="AII289"/>
      <c r="AIJ289"/>
      <c r="AIK289"/>
      <c r="AIL289"/>
      <c r="AIM289"/>
      <c r="AIN289"/>
      <c r="AIO289"/>
      <c r="AIP289"/>
      <c r="AIQ289"/>
      <c r="AIR289"/>
      <c r="AIS289"/>
      <c r="AIT289"/>
      <c r="AIU289"/>
      <c r="AIV289"/>
      <c r="AIW289"/>
      <c r="AIX289"/>
      <c r="AIY289"/>
      <c r="AIZ289"/>
      <c r="AJA289"/>
      <c r="AJB289"/>
      <c r="AJC289"/>
      <c r="AJD289"/>
      <c r="AJE289"/>
      <c r="AJF289"/>
      <c r="AJG289"/>
      <c r="AJH289"/>
      <c r="AJI289"/>
      <c r="AJJ289"/>
      <c r="AJK289"/>
      <c r="AJL289"/>
      <c r="AJM289"/>
      <c r="AJN289"/>
      <c r="AJO289"/>
      <c r="AJP289"/>
      <c r="AJQ289"/>
      <c r="AJR289"/>
      <c r="AJS289"/>
      <c r="AJT289"/>
      <c r="AJU289"/>
      <c r="AJV289"/>
      <c r="AJW289"/>
      <c r="AJX289"/>
      <c r="AJY289"/>
      <c r="AJZ289"/>
      <c r="AKA289"/>
      <c r="AKB289"/>
      <c r="AKC289"/>
      <c r="AKD289"/>
      <c r="AKE289"/>
      <c r="AKF289"/>
      <c r="AKG289"/>
      <c r="AKH289"/>
      <c r="AKI289"/>
      <c r="AKJ289"/>
      <c r="AKK289"/>
      <c r="AKL289"/>
      <c r="AKM289"/>
      <c r="AKN289"/>
      <c r="AKO289"/>
      <c r="AKP289"/>
      <c r="AKQ289"/>
      <c r="AKR289"/>
      <c r="AKS289"/>
      <c r="AKT289"/>
      <c r="AKU289"/>
      <c r="AKV289"/>
      <c r="AKW289"/>
      <c r="AKX289"/>
      <c r="AKY289"/>
      <c r="AKZ289"/>
      <c r="ALA289"/>
      <c r="ALB289"/>
      <c r="ALC289"/>
      <c r="ALD289"/>
      <c r="ALE289"/>
      <c r="ALF289"/>
      <c r="ALG289"/>
      <c r="ALH289"/>
      <c r="ALI289"/>
      <c r="ALJ289"/>
      <c r="ALK289"/>
      <c r="ALL289"/>
      <c r="ALM289"/>
      <c r="ALN289"/>
      <c r="ALO289"/>
      <c r="ALP289"/>
      <c r="ALQ289"/>
      <c r="ALR289"/>
      <c r="ALS289"/>
      <c r="ALT289"/>
      <c r="ALU289"/>
      <c r="ALV289"/>
      <c r="ALW289"/>
      <c r="ALX289"/>
      <c r="ALY289"/>
      <c r="ALZ289"/>
      <c r="AMA289"/>
      <c r="AMB289"/>
      <c r="AMC289"/>
      <c r="AMD289"/>
      <c r="AME289"/>
      <c r="AMF289"/>
      <c r="AMG289"/>
      <c r="AMH289"/>
      <c r="AMI289"/>
      <c r="AMJ289"/>
    </row>
    <row r="290" spans="1:1024" ht="21.75" customHeight="1">
      <c r="A290"/>
      <c r="B290" s="211" t="s">
        <v>87</v>
      </c>
      <c r="C290" s="211"/>
      <c r="D290" s="58"/>
      <c r="E290" s="59"/>
      <c r="F290" s="56"/>
      <c r="G290" s="60" t="s">
        <v>88</v>
      </c>
      <c r="H290" s="61"/>
      <c r="I290"/>
      <c r="J290"/>
      <c r="K290"/>
      <c r="L290"/>
      <c r="M290"/>
      <c r="N290"/>
      <c r="O290" s="212" t="s">
        <v>89</v>
      </c>
      <c r="P290" s="212"/>
      <c r="Q290" s="63">
        <f>SUBTOTAL(9,Q295:Q306)</f>
        <v>0</v>
      </c>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c r="ADN290"/>
      <c r="ADO290"/>
      <c r="ADP290"/>
      <c r="ADQ290"/>
      <c r="ADR290"/>
      <c r="ADS290"/>
      <c r="ADT290"/>
      <c r="ADU290"/>
      <c r="ADV290"/>
      <c r="ADW290"/>
      <c r="ADX290"/>
      <c r="ADY290"/>
      <c r="ADZ290"/>
      <c r="AEA290"/>
      <c r="AEB290"/>
      <c r="AEC290"/>
      <c r="AED290"/>
      <c r="AEE290"/>
      <c r="AEF290"/>
      <c r="AEG290"/>
      <c r="AEH290"/>
      <c r="AEI290"/>
      <c r="AEJ290"/>
      <c r="AEK290"/>
      <c r="AEL290"/>
      <c r="AEM290"/>
      <c r="AEN290"/>
      <c r="AEO290"/>
      <c r="AEP290"/>
      <c r="AEQ290"/>
      <c r="AER290"/>
      <c r="AES290"/>
      <c r="AET290"/>
      <c r="AEU290"/>
      <c r="AEV290"/>
      <c r="AEW290"/>
      <c r="AEX290"/>
      <c r="AEY290"/>
      <c r="AEZ290"/>
      <c r="AFA290"/>
      <c r="AFB290"/>
      <c r="AFC290"/>
      <c r="AFD290"/>
      <c r="AFE290"/>
      <c r="AFF290"/>
      <c r="AFG290"/>
      <c r="AFH290"/>
      <c r="AFI290"/>
      <c r="AFJ290"/>
      <c r="AFK290"/>
      <c r="AFL290"/>
      <c r="AFM290"/>
      <c r="AFN290"/>
      <c r="AFO290"/>
      <c r="AFP290"/>
      <c r="AFQ290"/>
      <c r="AFR290"/>
      <c r="AFS290"/>
      <c r="AFT290"/>
      <c r="AFU290"/>
      <c r="AFV290"/>
      <c r="AFW290"/>
      <c r="AFX290"/>
      <c r="AFY290"/>
      <c r="AFZ290"/>
      <c r="AGA290"/>
      <c r="AGB290"/>
      <c r="AGC290"/>
      <c r="AGD290"/>
      <c r="AGE290"/>
      <c r="AGF290"/>
      <c r="AGG290"/>
      <c r="AGH290"/>
      <c r="AGI290"/>
      <c r="AGJ290"/>
      <c r="AGK290"/>
      <c r="AGL290"/>
      <c r="AGM290"/>
      <c r="AGN290"/>
      <c r="AGO290"/>
      <c r="AGP290"/>
      <c r="AGQ290"/>
      <c r="AGR290"/>
      <c r="AGS290"/>
      <c r="AGT290"/>
      <c r="AGU290"/>
      <c r="AGV290"/>
      <c r="AGW290"/>
      <c r="AGX290"/>
      <c r="AGY290"/>
      <c r="AGZ290"/>
      <c r="AHA290"/>
      <c r="AHB290"/>
      <c r="AHC290"/>
      <c r="AHD290"/>
      <c r="AHE290"/>
      <c r="AHF290"/>
      <c r="AHG290"/>
      <c r="AHH290"/>
      <c r="AHI290"/>
      <c r="AHJ290"/>
      <c r="AHK290"/>
      <c r="AHL290"/>
      <c r="AHM290"/>
      <c r="AHN290"/>
      <c r="AHO290"/>
      <c r="AHP290"/>
      <c r="AHQ290"/>
      <c r="AHR290"/>
      <c r="AHS290"/>
      <c r="AHT290"/>
      <c r="AHU290"/>
      <c r="AHV290"/>
      <c r="AHW290"/>
      <c r="AHX290"/>
      <c r="AHY290"/>
      <c r="AHZ290"/>
      <c r="AIA290"/>
      <c r="AIB290"/>
      <c r="AIC290"/>
      <c r="AID290"/>
      <c r="AIE290"/>
      <c r="AIF290"/>
      <c r="AIG290"/>
      <c r="AIH290"/>
      <c r="AII290"/>
      <c r="AIJ290"/>
      <c r="AIK290"/>
      <c r="AIL290"/>
      <c r="AIM290"/>
      <c r="AIN290"/>
      <c r="AIO290"/>
      <c r="AIP290"/>
      <c r="AIQ290"/>
      <c r="AIR290"/>
      <c r="AIS290"/>
      <c r="AIT290"/>
      <c r="AIU290"/>
      <c r="AIV290"/>
      <c r="AIW290"/>
      <c r="AIX290"/>
      <c r="AIY290"/>
      <c r="AIZ290"/>
      <c r="AJA290"/>
      <c r="AJB290"/>
      <c r="AJC290"/>
      <c r="AJD290"/>
      <c r="AJE290"/>
      <c r="AJF290"/>
      <c r="AJG290"/>
      <c r="AJH290"/>
      <c r="AJI290"/>
      <c r="AJJ290"/>
      <c r="AJK290"/>
      <c r="AJL290"/>
      <c r="AJM290"/>
      <c r="AJN290"/>
      <c r="AJO290"/>
      <c r="AJP290"/>
      <c r="AJQ290"/>
      <c r="AJR290"/>
      <c r="AJS290"/>
      <c r="AJT290"/>
      <c r="AJU290"/>
      <c r="AJV290"/>
      <c r="AJW290"/>
      <c r="AJX290"/>
      <c r="AJY290"/>
      <c r="AJZ290"/>
      <c r="AKA290"/>
      <c r="AKB290"/>
      <c r="AKC290"/>
      <c r="AKD290"/>
      <c r="AKE290"/>
      <c r="AKF290"/>
      <c r="AKG290"/>
      <c r="AKH290"/>
      <c r="AKI290"/>
      <c r="AKJ290"/>
      <c r="AKK290"/>
      <c r="AKL290"/>
      <c r="AKM290"/>
      <c r="AKN290"/>
      <c r="AKO290"/>
      <c r="AKP290"/>
      <c r="AKQ290"/>
      <c r="AKR290"/>
      <c r="AKS290"/>
      <c r="AKT290"/>
      <c r="AKU290"/>
      <c r="AKV290"/>
      <c r="AKW290"/>
      <c r="AKX290"/>
      <c r="AKY290"/>
      <c r="AKZ290"/>
      <c r="ALA290"/>
      <c r="ALB290"/>
      <c r="ALC290"/>
      <c r="ALD290"/>
      <c r="ALE290"/>
      <c r="ALF290"/>
      <c r="ALG290"/>
      <c r="ALH290"/>
      <c r="ALI290"/>
      <c r="ALJ290"/>
      <c r="ALK290"/>
      <c r="ALL290"/>
      <c r="ALM290"/>
      <c r="ALN290"/>
      <c r="ALO290"/>
      <c r="ALP290"/>
      <c r="ALQ290"/>
      <c r="ALR290"/>
      <c r="ALS290"/>
      <c r="ALT290"/>
      <c r="ALU290"/>
      <c r="ALV290"/>
      <c r="ALW290"/>
      <c r="ALX290"/>
      <c r="ALY290"/>
      <c r="ALZ290"/>
      <c r="AMA290"/>
      <c r="AMB290"/>
      <c r="AMC290"/>
      <c r="AMD290"/>
      <c r="AME290"/>
      <c r="AMF290"/>
      <c r="AMG290"/>
      <c r="AMH290"/>
      <c r="AMI290"/>
      <c r="AMJ290"/>
    </row>
    <row r="291" spans="1:1024" ht="21.75" customHeight="1">
      <c r="A291"/>
      <c r="B291" s="211" t="s">
        <v>90</v>
      </c>
      <c r="C291" s="211"/>
      <c r="D291" s="58"/>
      <c r="E291"/>
      <c r="F291"/>
      <c r="G291" s="64" t="s">
        <v>91</v>
      </c>
      <c r="H291" s="65"/>
      <c r="I291"/>
      <c r="J291"/>
      <c r="K291"/>
      <c r="L291"/>
      <c r="M291"/>
      <c r="N291"/>
      <c r="O291" s="213" t="s">
        <v>92</v>
      </c>
      <c r="P291" s="213"/>
      <c r="Q291" s="66">
        <f>SUBTOTAL(9,P295:P306)</f>
        <v>0</v>
      </c>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c r="AAW291"/>
      <c r="AAX291"/>
      <c r="AAY291"/>
      <c r="AAZ291"/>
      <c r="ABA291"/>
      <c r="ABB291"/>
      <c r="ABC291"/>
      <c r="ABD291"/>
      <c r="ABE291"/>
      <c r="ABF291"/>
      <c r="ABG291"/>
      <c r="ABH291"/>
      <c r="ABI291"/>
      <c r="ABJ291"/>
      <c r="ABK291"/>
      <c r="ABL291"/>
      <c r="ABM291"/>
      <c r="ABN291"/>
      <c r="ABO291"/>
      <c r="ABP291"/>
      <c r="ABQ291"/>
      <c r="ABR291"/>
      <c r="ABS291"/>
      <c r="ABT291"/>
      <c r="ABU291"/>
      <c r="ABV291"/>
      <c r="ABW291"/>
      <c r="ABX291"/>
      <c r="ABY291"/>
      <c r="ABZ291"/>
      <c r="ACA291"/>
      <c r="ACB291"/>
      <c r="ACC291"/>
      <c r="ACD291"/>
      <c r="ACE291"/>
      <c r="ACF291"/>
      <c r="ACG291"/>
      <c r="ACH291"/>
      <c r="ACI291"/>
      <c r="ACJ291"/>
      <c r="ACK291"/>
      <c r="ACL291"/>
      <c r="ACM291"/>
      <c r="ACN291"/>
      <c r="ACO291"/>
      <c r="ACP291"/>
      <c r="ACQ291"/>
      <c r="ACR291"/>
      <c r="ACS291"/>
      <c r="ACT291"/>
      <c r="ACU291"/>
      <c r="ACV291"/>
      <c r="ACW291"/>
      <c r="ACX291"/>
      <c r="ACY291"/>
      <c r="ACZ291"/>
      <c r="ADA291"/>
      <c r="ADB291"/>
      <c r="ADC291"/>
      <c r="ADD291"/>
      <c r="ADE291"/>
      <c r="ADF291"/>
      <c r="ADG291"/>
      <c r="ADH291"/>
      <c r="ADI291"/>
      <c r="ADJ291"/>
      <c r="ADK291"/>
      <c r="ADL291"/>
      <c r="ADM291"/>
      <c r="ADN291"/>
      <c r="ADO291"/>
      <c r="ADP291"/>
      <c r="ADQ291"/>
      <c r="ADR291"/>
      <c r="ADS291"/>
      <c r="ADT291"/>
      <c r="ADU291"/>
      <c r="ADV291"/>
      <c r="ADW291"/>
      <c r="ADX291"/>
      <c r="ADY291"/>
      <c r="ADZ291"/>
      <c r="AEA291"/>
      <c r="AEB291"/>
      <c r="AEC291"/>
      <c r="AED291"/>
      <c r="AEE291"/>
      <c r="AEF291"/>
      <c r="AEG291"/>
      <c r="AEH291"/>
      <c r="AEI291"/>
      <c r="AEJ291"/>
      <c r="AEK291"/>
      <c r="AEL291"/>
      <c r="AEM291"/>
      <c r="AEN291"/>
      <c r="AEO291"/>
      <c r="AEP291"/>
      <c r="AEQ291"/>
      <c r="AER291"/>
      <c r="AES291"/>
      <c r="AET291"/>
      <c r="AEU291"/>
      <c r="AEV291"/>
      <c r="AEW291"/>
      <c r="AEX291"/>
      <c r="AEY291"/>
      <c r="AEZ291"/>
      <c r="AFA291"/>
      <c r="AFB291"/>
      <c r="AFC291"/>
      <c r="AFD291"/>
      <c r="AFE291"/>
      <c r="AFF291"/>
      <c r="AFG291"/>
      <c r="AFH291"/>
      <c r="AFI291"/>
      <c r="AFJ291"/>
      <c r="AFK291"/>
      <c r="AFL291"/>
      <c r="AFM291"/>
      <c r="AFN291"/>
      <c r="AFO291"/>
      <c r="AFP291"/>
      <c r="AFQ291"/>
      <c r="AFR291"/>
      <c r="AFS291"/>
      <c r="AFT291"/>
      <c r="AFU291"/>
      <c r="AFV291"/>
      <c r="AFW291"/>
      <c r="AFX291"/>
      <c r="AFY291"/>
      <c r="AFZ291"/>
      <c r="AGA291"/>
      <c r="AGB291"/>
      <c r="AGC291"/>
      <c r="AGD291"/>
      <c r="AGE291"/>
      <c r="AGF291"/>
      <c r="AGG291"/>
      <c r="AGH291"/>
      <c r="AGI291"/>
      <c r="AGJ291"/>
      <c r="AGK291"/>
      <c r="AGL291"/>
      <c r="AGM291"/>
      <c r="AGN291"/>
      <c r="AGO291"/>
      <c r="AGP291"/>
      <c r="AGQ291"/>
      <c r="AGR291"/>
      <c r="AGS291"/>
      <c r="AGT291"/>
      <c r="AGU291"/>
      <c r="AGV291"/>
      <c r="AGW291"/>
      <c r="AGX291"/>
      <c r="AGY291"/>
      <c r="AGZ291"/>
      <c r="AHA291"/>
      <c r="AHB291"/>
      <c r="AHC291"/>
      <c r="AHD291"/>
      <c r="AHE291"/>
      <c r="AHF291"/>
      <c r="AHG291"/>
      <c r="AHH291"/>
      <c r="AHI291"/>
      <c r="AHJ291"/>
      <c r="AHK291"/>
      <c r="AHL291"/>
      <c r="AHM291"/>
      <c r="AHN291"/>
      <c r="AHO291"/>
      <c r="AHP291"/>
      <c r="AHQ291"/>
      <c r="AHR291"/>
      <c r="AHS291"/>
      <c r="AHT291"/>
      <c r="AHU291"/>
      <c r="AHV291"/>
      <c r="AHW291"/>
      <c r="AHX291"/>
      <c r="AHY291"/>
      <c r="AHZ291"/>
      <c r="AIA291"/>
      <c r="AIB291"/>
      <c r="AIC291"/>
      <c r="AID291"/>
      <c r="AIE291"/>
      <c r="AIF291"/>
      <c r="AIG291"/>
      <c r="AIH291"/>
      <c r="AII291"/>
      <c r="AIJ291"/>
      <c r="AIK291"/>
      <c r="AIL291"/>
      <c r="AIM291"/>
      <c r="AIN291"/>
      <c r="AIO291"/>
      <c r="AIP291"/>
      <c r="AIQ291"/>
      <c r="AIR291"/>
      <c r="AIS291"/>
      <c r="AIT291"/>
      <c r="AIU291"/>
      <c r="AIV291"/>
      <c r="AIW291"/>
      <c r="AIX291"/>
      <c r="AIY291"/>
      <c r="AIZ291"/>
      <c r="AJA291"/>
      <c r="AJB291"/>
      <c r="AJC291"/>
      <c r="AJD291"/>
      <c r="AJE291"/>
      <c r="AJF291"/>
      <c r="AJG291"/>
      <c r="AJH291"/>
      <c r="AJI291"/>
      <c r="AJJ291"/>
      <c r="AJK291"/>
      <c r="AJL291"/>
      <c r="AJM291"/>
      <c r="AJN291"/>
      <c r="AJO291"/>
      <c r="AJP291"/>
      <c r="AJQ291"/>
      <c r="AJR291"/>
      <c r="AJS291"/>
      <c r="AJT291"/>
      <c r="AJU291"/>
      <c r="AJV291"/>
      <c r="AJW291"/>
      <c r="AJX291"/>
      <c r="AJY291"/>
      <c r="AJZ291"/>
      <c r="AKA291"/>
      <c r="AKB291"/>
      <c r="AKC291"/>
      <c r="AKD291"/>
      <c r="AKE291"/>
      <c r="AKF291"/>
      <c r="AKG291"/>
      <c r="AKH291"/>
      <c r="AKI291"/>
      <c r="AKJ291"/>
      <c r="AKK291"/>
      <c r="AKL291"/>
      <c r="AKM291"/>
      <c r="AKN291"/>
      <c r="AKO291"/>
      <c r="AKP291"/>
      <c r="AKQ291"/>
      <c r="AKR291"/>
      <c r="AKS291"/>
      <c r="AKT291"/>
      <c r="AKU291"/>
      <c r="AKV291"/>
      <c r="AKW291"/>
      <c r="AKX291"/>
      <c r="AKY291"/>
      <c r="AKZ291"/>
      <c r="ALA291"/>
      <c r="ALB291"/>
      <c r="ALC291"/>
      <c r="ALD291"/>
      <c r="ALE291"/>
      <c r="ALF291"/>
      <c r="ALG291"/>
      <c r="ALH291"/>
      <c r="ALI291"/>
      <c r="ALJ291"/>
      <c r="ALK291"/>
      <c r="ALL291"/>
      <c r="ALM291"/>
      <c r="ALN291"/>
      <c r="ALO291"/>
      <c r="ALP291"/>
      <c r="ALQ291"/>
      <c r="ALR291"/>
      <c r="ALS291"/>
      <c r="ALT291"/>
      <c r="ALU291"/>
      <c r="ALV291"/>
      <c r="ALW291"/>
      <c r="ALX291"/>
      <c r="ALY291"/>
      <c r="ALZ291"/>
      <c r="AMA291"/>
      <c r="AMB291"/>
      <c r="AMC291"/>
      <c r="AMD291"/>
      <c r="AME291"/>
      <c r="AMF291"/>
      <c r="AMG291"/>
      <c r="AMH291"/>
      <c r="AMI291"/>
      <c r="AMJ291"/>
    </row>
    <row r="292" spans="1:1024" ht="21.75" customHeight="1">
      <c r="A292"/>
      <c r="B292" s="59"/>
      <c r="C292" s="59"/>
      <c r="D292" s="67"/>
      <c r="E292"/>
      <c r="F292"/>
      <c r="G292" s="64"/>
      <c r="H292" s="64"/>
      <c r="I292" s="64"/>
      <c r="J292" s="64"/>
      <c r="K292" s="64"/>
      <c r="L292"/>
      <c r="M292"/>
      <c r="N292"/>
      <c r="O292" s="210" t="s">
        <v>93</v>
      </c>
      <c r="P292" s="210"/>
      <c r="Q292" s="68">
        <f>Q291-Q290</f>
        <v>0</v>
      </c>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c r="AAW292"/>
      <c r="AAX292"/>
      <c r="AAY292"/>
      <c r="AAZ292"/>
      <c r="ABA292"/>
      <c r="ABB292"/>
      <c r="ABC292"/>
      <c r="ABD292"/>
      <c r="ABE292"/>
      <c r="ABF292"/>
      <c r="ABG292"/>
      <c r="ABH292"/>
      <c r="ABI292"/>
      <c r="ABJ292"/>
      <c r="ABK292"/>
      <c r="ABL292"/>
      <c r="ABM292"/>
      <c r="ABN292"/>
      <c r="ABO292"/>
      <c r="ABP292"/>
      <c r="ABQ292"/>
      <c r="ABR292"/>
      <c r="ABS292"/>
      <c r="ABT292"/>
      <c r="ABU292"/>
      <c r="ABV292"/>
      <c r="ABW292"/>
      <c r="ABX292"/>
      <c r="ABY292"/>
      <c r="ABZ292"/>
      <c r="ACA292"/>
      <c r="ACB292"/>
      <c r="ACC292"/>
      <c r="ACD292"/>
      <c r="ACE292"/>
      <c r="ACF292"/>
      <c r="ACG292"/>
      <c r="ACH292"/>
      <c r="ACI292"/>
      <c r="ACJ292"/>
      <c r="ACK292"/>
      <c r="ACL292"/>
      <c r="ACM292"/>
      <c r="ACN292"/>
      <c r="ACO292"/>
      <c r="ACP292"/>
      <c r="ACQ292"/>
      <c r="ACR292"/>
      <c r="ACS292"/>
      <c r="ACT292"/>
      <c r="ACU292"/>
      <c r="ACV292"/>
      <c r="ACW292"/>
      <c r="ACX292"/>
      <c r="ACY292"/>
      <c r="ACZ292"/>
      <c r="ADA292"/>
      <c r="ADB292"/>
      <c r="ADC292"/>
      <c r="ADD292"/>
      <c r="ADE292"/>
      <c r="ADF292"/>
      <c r="ADG292"/>
      <c r="ADH292"/>
      <c r="ADI292"/>
      <c r="ADJ292"/>
      <c r="ADK292"/>
      <c r="ADL292"/>
      <c r="ADM292"/>
      <c r="ADN292"/>
      <c r="ADO292"/>
      <c r="ADP292"/>
      <c r="ADQ292"/>
      <c r="ADR292"/>
      <c r="ADS292"/>
      <c r="ADT292"/>
      <c r="ADU292"/>
      <c r="ADV292"/>
      <c r="ADW292"/>
      <c r="ADX292"/>
      <c r="ADY292"/>
      <c r="ADZ292"/>
      <c r="AEA292"/>
      <c r="AEB292"/>
      <c r="AEC292"/>
      <c r="AED292"/>
      <c r="AEE292"/>
      <c r="AEF292"/>
      <c r="AEG292"/>
      <c r="AEH292"/>
      <c r="AEI292"/>
      <c r="AEJ292"/>
      <c r="AEK292"/>
      <c r="AEL292"/>
      <c r="AEM292"/>
      <c r="AEN292"/>
      <c r="AEO292"/>
      <c r="AEP292"/>
      <c r="AEQ292"/>
      <c r="AER292"/>
      <c r="AES292"/>
      <c r="AET292"/>
      <c r="AEU292"/>
      <c r="AEV292"/>
      <c r="AEW292"/>
      <c r="AEX292"/>
      <c r="AEY292"/>
      <c r="AEZ292"/>
      <c r="AFA292"/>
      <c r="AFB292"/>
      <c r="AFC292"/>
      <c r="AFD292"/>
      <c r="AFE292"/>
      <c r="AFF292"/>
      <c r="AFG292"/>
      <c r="AFH292"/>
      <c r="AFI292"/>
      <c r="AFJ292"/>
      <c r="AFK292"/>
      <c r="AFL292"/>
      <c r="AFM292"/>
      <c r="AFN292"/>
      <c r="AFO292"/>
      <c r="AFP292"/>
      <c r="AFQ292"/>
      <c r="AFR292"/>
      <c r="AFS292"/>
      <c r="AFT292"/>
      <c r="AFU292"/>
      <c r="AFV292"/>
      <c r="AFW292"/>
      <c r="AFX292"/>
      <c r="AFY292"/>
      <c r="AFZ292"/>
      <c r="AGA292"/>
      <c r="AGB292"/>
      <c r="AGC292"/>
      <c r="AGD292"/>
      <c r="AGE292"/>
      <c r="AGF292"/>
      <c r="AGG292"/>
      <c r="AGH292"/>
      <c r="AGI292"/>
      <c r="AGJ292"/>
      <c r="AGK292"/>
      <c r="AGL292"/>
      <c r="AGM292"/>
      <c r="AGN292"/>
      <c r="AGO292"/>
      <c r="AGP292"/>
      <c r="AGQ292"/>
      <c r="AGR292"/>
      <c r="AGS292"/>
      <c r="AGT292"/>
      <c r="AGU292"/>
      <c r="AGV292"/>
      <c r="AGW292"/>
      <c r="AGX292"/>
      <c r="AGY292"/>
      <c r="AGZ292"/>
      <c r="AHA292"/>
      <c r="AHB292"/>
      <c r="AHC292"/>
      <c r="AHD292"/>
      <c r="AHE292"/>
      <c r="AHF292"/>
      <c r="AHG292"/>
      <c r="AHH292"/>
      <c r="AHI292"/>
      <c r="AHJ292"/>
      <c r="AHK292"/>
      <c r="AHL292"/>
      <c r="AHM292"/>
      <c r="AHN292"/>
      <c r="AHO292"/>
      <c r="AHP292"/>
      <c r="AHQ292"/>
      <c r="AHR292"/>
      <c r="AHS292"/>
      <c r="AHT292"/>
      <c r="AHU292"/>
      <c r="AHV292"/>
      <c r="AHW292"/>
      <c r="AHX292"/>
      <c r="AHY292"/>
      <c r="AHZ292"/>
      <c r="AIA292"/>
      <c r="AIB292"/>
      <c r="AIC292"/>
      <c r="AID292"/>
      <c r="AIE292"/>
      <c r="AIF292"/>
      <c r="AIG292"/>
      <c r="AIH292"/>
      <c r="AII292"/>
      <c r="AIJ292"/>
      <c r="AIK292"/>
      <c r="AIL292"/>
      <c r="AIM292"/>
      <c r="AIN292"/>
      <c r="AIO292"/>
      <c r="AIP292"/>
      <c r="AIQ292"/>
      <c r="AIR292"/>
      <c r="AIS292"/>
      <c r="AIT292"/>
      <c r="AIU292"/>
      <c r="AIV292"/>
      <c r="AIW292"/>
      <c r="AIX292"/>
      <c r="AIY292"/>
      <c r="AIZ292"/>
      <c r="AJA292"/>
      <c r="AJB292"/>
      <c r="AJC292"/>
      <c r="AJD292"/>
      <c r="AJE292"/>
      <c r="AJF292"/>
      <c r="AJG292"/>
      <c r="AJH292"/>
      <c r="AJI292"/>
      <c r="AJJ292"/>
      <c r="AJK292"/>
      <c r="AJL292"/>
      <c r="AJM292"/>
      <c r="AJN292"/>
      <c r="AJO292"/>
      <c r="AJP292"/>
      <c r="AJQ292"/>
      <c r="AJR292"/>
      <c r="AJS292"/>
      <c r="AJT292"/>
      <c r="AJU292"/>
      <c r="AJV292"/>
      <c r="AJW292"/>
      <c r="AJX292"/>
      <c r="AJY292"/>
      <c r="AJZ292"/>
      <c r="AKA292"/>
      <c r="AKB292"/>
      <c r="AKC292"/>
      <c r="AKD292"/>
      <c r="AKE292"/>
      <c r="AKF292"/>
      <c r="AKG292"/>
      <c r="AKH292"/>
      <c r="AKI292"/>
      <c r="AKJ292"/>
      <c r="AKK292"/>
      <c r="AKL292"/>
      <c r="AKM292"/>
      <c r="AKN292"/>
      <c r="AKO292"/>
      <c r="AKP292"/>
      <c r="AKQ292"/>
      <c r="AKR292"/>
      <c r="AKS292"/>
      <c r="AKT292"/>
      <c r="AKU292"/>
      <c r="AKV292"/>
      <c r="AKW292"/>
      <c r="AKX292"/>
      <c r="AKY292"/>
      <c r="AKZ292"/>
      <c r="ALA292"/>
      <c r="ALB292"/>
      <c r="ALC292"/>
      <c r="ALD292"/>
      <c r="ALE292"/>
      <c r="ALF292"/>
      <c r="ALG292"/>
      <c r="ALH292"/>
      <c r="ALI292"/>
      <c r="ALJ292"/>
      <c r="ALK292"/>
      <c r="ALL292"/>
      <c r="ALM292"/>
      <c r="ALN292"/>
      <c r="ALO292"/>
      <c r="ALP292"/>
      <c r="ALQ292"/>
      <c r="ALR292"/>
      <c r="ALS292"/>
      <c r="ALT292"/>
      <c r="ALU292"/>
      <c r="ALV292"/>
      <c r="ALW292"/>
      <c r="ALX292"/>
      <c r="ALY292"/>
      <c r="ALZ292"/>
      <c r="AMA292"/>
      <c r="AMB292"/>
      <c r="AMC292"/>
      <c r="AMD292"/>
      <c r="AME292"/>
      <c r="AMF292"/>
      <c r="AMG292"/>
      <c r="AMH292"/>
      <c r="AMI292"/>
      <c r="AMJ292"/>
    </row>
    <row r="293" spans="1:1024" ht="8.25" customHeight="1">
      <c r="A293"/>
      <c r="B293" s="59"/>
      <c r="C293" s="59"/>
      <c r="D293" s="69"/>
      <c r="E293"/>
      <c r="F293"/>
      <c r="G293" s="64"/>
      <c r="H293" s="64"/>
      <c r="I293" s="64"/>
      <c r="J293" s="64"/>
      <c r="K293" s="64"/>
      <c r="L293"/>
      <c r="M293" s="70"/>
      <c r="N293"/>
      <c r="O293" s="71"/>
      <c r="P293" s="72"/>
      <c r="Q293" s="7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c r="AAW293"/>
      <c r="AAX293"/>
      <c r="AAY293"/>
      <c r="AAZ293"/>
      <c r="ABA293"/>
      <c r="ABB293"/>
      <c r="ABC293"/>
      <c r="ABD293"/>
      <c r="ABE293"/>
      <c r="ABF293"/>
      <c r="ABG293"/>
      <c r="ABH293"/>
      <c r="ABI293"/>
      <c r="ABJ293"/>
      <c r="ABK293"/>
      <c r="ABL293"/>
      <c r="ABM293"/>
      <c r="ABN293"/>
      <c r="ABO293"/>
      <c r="ABP293"/>
      <c r="ABQ293"/>
      <c r="ABR293"/>
      <c r="ABS293"/>
      <c r="ABT293"/>
      <c r="ABU293"/>
      <c r="ABV293"/>
      <c r="ABW293"/>
      <c r="ABX293"/>
      <c r="ABY293"/>
      <c r="ABZ293"/>
      <c r="ACA293"/>
      <c r="ACB293"/>
      <c r="ACC293"/>
      <c r="ACD293"/>
      <c r="ACE293"/>
      <c r="ACF293"/>
      <c r="ACG293"/>
      <c r="ACH293"/>
      <c r="ACI293"/>
      <c r="ACJ293"/>
      <c r="ACK293"/>
      <c r="ACL293"/>
      <c r="ACM293"/>
      <c r="ACN293"/>
      <c r="ACO293"/>
      <c r="ACP293"/>
      <c r="ACQ293"/>
      <c r="ACR293"/>
      <c r="ACS293"/>
      <c r="ACT293"/>
      <c r="ACU293"/>
      <c r="ACV293"/>
      <c r="ACW293"/>
      <c r="ACX293"/>
      <c r="ACY293"/>
      <c r="ACZ293"/>
      <c r="ADA293"/>
      <c r="ADB293"/>
      <c r="ADC293"/>
      <c r="ADD293"/>
      <c r="ADE293"/>
      <c r="ADF293"/>
      <c r="ADG293"/>
      <c r="ADH293"/>
      <c r="ADI293"/>
      <c r="ADJ293"/>
      <c r="ADK293"/>
      <c r="ADL293"/>
      <c r="ADM293"/>
      <c r="ADN293"/>
      <c r="ADO293"/>
      <c r="ADP293"/>
      <c r="ADQ293"/>
      <c r="ADR293"/>
      <c r="ADS293"/>
      <c r="ADT293"/>
      <c r="ADU293"/>
      <c r="ADV293"/>
      <c r="ADW293"/>
      <c r="ADX293"/>
      <c r="ADY293"/>
      <c r="ADZ293"/>
      <c r="AEA293"/>
      <c r="AEB293"/>
      <c r="AEC293"/>
      <c r="AED293"/>
      <c r="AEE293"/>
      <c r="AEF293"/>
      <c r="AEG293"/>
      <c r="AEH293"/>
      <c r="AEI293"/>
      <c r="AEJ293"/>
      <c r="AEK293"/>
      <c r="AEL293"/>
      <c r="AEM293"/>
      <c r="AEN293"/>
      <c r="AEO293"/>
      <c r="AEP293"/>
      <c r="AEQ293"/>
      <c r="AER293"/>
      <c r="AES293"/>
      <c r="AET293"/>
      <c r="AEU293"/>
      <c r="AEV293"/>
      <c r="AEW293"/>
      <c r="AEX293"/>
      <c r="AEY293"/>
      <c r="AEZ293"/>
      <c r="AFA293"/>
      <c r="AFB293"/>
      <c r="AFC293"/>
      <c r="AFD293"/>
      <c r="AFE293"/>
      <c r="AFF293"/>
      <c r="AFG293"/>
      <c r="AFH293"/>
      <c r="AFI293"/>
      <c r="AFJ293"/>
      <c r="AFK293"/>
      <c r="AFL293"/>
      <c r="AFM293"/>
      <c r="AFN293"/>
      <c r="AFO293"/>
      <c r="AFP293"/>
      <c r="AFQ293"/>
      <c r="AFR293"/>
      <c r="AFS293"/>
      <c r="AFT293"/>
      <c r="AFU293"/>
      <c r="AFV293"/>
      <c r="AFW293"/>
      <c r="AFX293"/>
      <c r="AFY293"/>
      <c r="AFZ293"/>
      <c r="AGA293"/>
      <c r="AGB293"/>
      <c r="AGC293"/>
      <c r="AGD293"/>
      <c r="AGE293"/>
      <c r="AGF293"/>
      <c r="AGG293"/>
      <c r="AGH293"/>
      <c r="AGI293"/>
      <c r="AGJ293"/>
      <c r="AGK293"/>
      <c r="AGL293"/>
      <c r="AGM293"/>
      <c r="AGN293"/>
      <c r="AGO293"/>
      <c r="AGP293"/>
      <c r="AGQ293"/>
      <c r="AGR293"/>
      <c r="AGS293"/>
      <c r="AGT293"/>
      <c r="AGU293"/>
      <c r="AGV293"/>
      <c r="AGW293"/>
      <c r="AGX293"/>
      <c r="AGY293"/>
      <c r="AGZ293"/>
      <c r="AHA293"/>
      <c r="AHB293"/>
      <c r="AHC293"/>
      <c r="AHD293"/>
      <c r="AHE293"/>
      <c r="AHF293"/>
      <c r="AHG293"/>
      <c r="AHH293"/>
      <c r="AHI293"/>
      <c r="AHJ293"/>
      <c r="AHK293"/>
      <c r="AHL293"/>
      <c r="AHM293"/>
      <c r="AHN293"/>
      <c r="AHO293"/>
      <c r="AHP293"/>
      <c r="AHQ293"/>
      <c r="AHR293"/>
      <c r="AHS293"/>
      <c r="AHT293"/>
      <c r="AHU293"/>
      <c r="AHV293"/>
      <c r="AHW293"/>
      <c r="AHX293"/>
      <c r="AHY293"/>
      <c r="AHZ293"/>
      <c r="AIA293"/>
      <c r="AIB293"/>
      <c r="AIC293"/>
      <c r="AID293"/>
      <c r="AIE293"/>
      <c r="AIF293"/>
      <c r="AIG293"/>
      <c r="AIH293"/>
      <c r="AII293"/>
      <c r="AIJ293"/>
      <c r="AIK293"/>
      <c r="AIL293"/>
      <c r="AIM293"/>
      <c r="AIN293"/>
      <c r="AIO293"/>
      <c r="AIP293"/>
      <c r="AIQ293"/>
      <c r="AIR293"/>
      <c r="AIS293"/>
      <c r="AIT293"/>
      <c r="AIU293"/>
      <c r="AIV293"/>
      <c r="AIW293"/>
      <c r="AIX293"/>
      <c r="AIY293"/>
      <c r="AIZ293"/>
      <c r="AJA293"/>
      <c r="AJB293"/>
      <c r="AJC293"/>
      <c r="AJD293"/>
      <c r="AJE293"/>
      <c r="AJF293"/>
      <c r="AJG293"/>
      <c r="AJH293"/>
      <c r="AJI293"/>
      <c r="AJJ293"/>
      <c r="AJK293"/>
      <c r="AJL293"/>
      <c r="AJM293"/>
      <c r="AJN293"/>
      <c r="AJO293"/>
      <c r="AJP293"/>
      <c r="AJQ293"/>
      <c r="AJR293"/>
      <c r="AJS293"/>
      <c r="AJT293"/>
      <c r="AJU293"/>
      <c r="AJV293"/>
      <c r="AJW293"/>
      <c r="AJX293"/>
      <c r="AJY293"/>
      <c r="AJZ293"/>
      <c r="AKA293"/>
      <c r="AKB293"/>
      <c r="AKC293"/>
      <c r="AKD293"/>
      <c r="AKE293"/>
      <c r="AKF293"/>
      <c r="AKG293"/>
      <c r="AKH293"/>
      <c r="AKI293"/>
      <c r="AKJ293"/>
      <c r="AKK293"/>
      <c r="AKL293"/>
      <c r="AKM293"/>
      <c r="AKN293"/>
      <c r="AKO293"/>
      <c r="AKP293"/>
      <c r="AKQ293"/>
      <c r="AKR293"/>
      <c r="AKS293"/>
      <c r="AKT293"/>
      <c r="AKU293"/>
      <c r="AKV293"/>
      <c r="AKW293"/>
      <c r="AKX293"/>
      <c r="AKY293"/>
      <c r="AKZ293"/>
      <c r="ALA293"/>
      <c r="ALB293"/>
      <c r="ALC293"/>
      <c r="ALD293"/>
      <c r="ALE293"/>
      <c r="ALF293"/>
      <c r="ALG293"/>
      <c r="ALH293"/>
      <c r="ALI293"/>
      <c r="ALJ293"/>
      <c r="ALK293"/>
      <c r="ALL293"/>
      <c r="ALM293"/>
      <c r="ALN293"/>
      <c r="ALO293"/>
      <c r="ALP293"/>
      <c r="ALQ293"/>
      <c r="ALR293"/>
      <c r="ALS293"/>
      <c r="ALT293"/>
      <c r="ALU293"/>
      <c r="ALV293"/>
      <c r="ALW293"/>
      <c r="ALX293"/>
      <c r="ALY293"/>
      <c r="ALZ293"/>
      <c r="AMA293"/>
      <c r="AMB293"/>
      <c r="AMC293"/>
      <c r="AMD293"/>
      <c r="AME293"/>
      <c r="AMF293"/>
      <c r="AMG293"/>
      <c r="AMH293"/>
      <c r="AMI293"/>
      <c r="AMJ293"/>
    </row>
    <row r="294" spans="1:1024" s="74" customFormat="1" ht="42" customHeight="1">
      <c r="B294" s="75" t="s">
        <v>94</v>
      </c>
      <c r="C294" s="76" t="s">
        <v>95</v>
      </c>
      <c r="D294" s="75" t="s">
        <v>56</v>
      </c>
      <c r="E294" s="76" t="s">
        <v>53</v>
      </c>
      <c r="F294" s="75" t="s">
        <v>96</v>
      </c>
      <c r="G294" s="77" t="s">
        <v>97</v>
      </c>
      <c r="H294" s="77" t="s">
        <v>98</v>
      </c>
      <c r="I294" s="77" t="s">
        <v>99</v>
      </c>
      <c r="J294" s="77" t="s">
        <v>100</v>
      </c>
      <c r="K294" s="77" t="s">
        <v>101</v>
      </c>
      <c r="L294" s="77" t="s">
        <v>102</v>
      </c>
      <c r="M294" s="76" t="s">
        <v>103</v>
      </c>
      <c r="N294" s="76" t="s">
        <v>104</v>
      </c>
      <c r="O294" s="78" t="s">
        <v>105</v>
      </c>
      <c r="P294" s="62" t="s">
        <v>106</v>
      </c>
      <c r="Q294" s="76" t="s">
        <v>89</v>
      </c>
    </row>
    <row r="295" spans="1:1024" ht="22.5" customHeight="1">
      <c r="A295"/>
      <c r="B295" s="79" t="s">
        <v>107</v>
      </c>
      <c r="C295" s="80"/>
      <c r="D295" s="80"/>
      <c r="E295" s="80"/>
      <c r="F295" s="81"/>
      <c r="G295" s="82"/>
      <c r="H295" s="82"/>
      <c r="I295" s="82"/>
      <c r="J295" s="82"/>
      <c r="K295" s="82"/>
      <c r="L295" s="82"/>
      <c r="M295" s="83">
        <f t="shared" ref="M295:M306" si="48">SUM(G295:L295)</f>
        <v>0</v>
      </c>
      <c r="N295" s="80"/>
      <c r="O295" s="84">
        <f t="shared" ref="O295:O306" si="49">ROUNDDOWN(M295*N295,0)</f>
        <v>0</v>
      </c>
      <c r="P295" s="84" t="str">
        <f>IF(O295=0,"",VLOOKUP(C295&amp;D295&amp;E295,'(資料）基準単価表'!$I:$J,2,0))</f>
        <v/>
      </c>
      <c r="Q295" s="85">
        <f t="shared" ref="Q295:Q306" si="50">MIN(O295,P295)</f>
        <v>0</v>
      </c>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c r="ADN295"/>
      <c r="ADO295"/>
      <c r="ADP295"/>
      <c r="ADQ295"/>
      <c r="ADR295"/>
      <c r="ADS295"/>
      <c r="ADT295"/>
      <c r="ADU295"/>
      <c r="ADV295"/>
      <c r="ADW295"/>
      <c r="ADX295"/>
      <c r="ADY295"/>
      <c r="ADZ295"/>
      <c r="AEA295"/>
      <c r="AEB295"/>
      <c r="AEC295"/>
      <c r="AED295"/>
      <c r="AEE295"/>
      <c r="AEF295"/>
      <c r="AEG295"/>
      <c r="AEH295"/>
      <c r="AEI295"/>
      <c r="AEJ295"/>
      <c r="AEK295"/>
      <c r="AEL295"/>
      <c r="AEM295"/>
      <c r="AEN295"/>
      <c r="AEO295"/>
      <c r="AEP295"/>
      <c r="AEQ295"/>
      <c r="AER295"/>
      <c r="AES295"/>
      <c r="AET295"/>
      <c r="AEU295"/>
      <c r="AEV295"/>
      <c r="AEW295"/>
      <c r="AEX295"/>
      <c r="AEY295"/>
      <c r="AEZ295"/>
      <c r="AFA295"/>
      <c r="AFB295"/>
      <c r="AFC295"/>
      <c r="AFD295"/>
      <c r="AFE295"/>
      <c r="AFF295"/>
      <c r="AFG295"/>
      <c r="AFH295"/>
      <c r="AFI295"/>
      <c r="AFJ295"/>
      <c r="AFK295"/>
      <c r="AFL295"/>
      <c r="AFM295"/>
      <c r="AFN295"/>
      <c r="AFO295"/>
      <c r="AFP295"/>
      <c r="AFQ295"/>
      <c r="AFR295"/>
      <c r="AFS295"/>
      <c r="AFT295"/>
      <c r="AFU295"/>
      <c r="AFV295"/>
      <c r="AFW295"/>
      <c r="AFX295"/>
      <c r="AFY295"/>
      <c r="AFZ295"/>
      <c r="AGA295"/>
      <c r="AGB295"/>
      <c r="AGC295"/>
      <c r="AGD295"/>
      <c r="AGE295"/>
      <c r="AGF295"/>
      <c r="AGG295"/>
      <c r="AGH295"/>
      <c r="AGI295"/>
      <c r="AGJ295"/>
      <c r="AGK295"/>
      <c r="AGL295"/>
      <c r="AGM295"/>
      <c r="AGN295"/>
      <c r="AGO295"/>
      <c r="AGP295"/>
      <c r="AGQ295"/>
      <c r="AGR295"/>
      <c r="AGS295"/>
      <c r="AGT295"/>
      <c r="AGU295"/>
      <c r="AGV295"/>
      <c r="AGW295"/>
      <c r="AGX295"/>
      <c r="AGY295"/>
      <c r="AGZ295"/>
      <c r="AHA295"/>
      <c r="AHB295"/>
      <c r="AHC295"/>
      <c r="AHD295"/>
      <c r="AHE295"/>
      <c r="AHF295"/>
      <c r="AHG295"/>
      <c r="AHH295"/>
      <c r="AHI295"/>
      <c r="AHJ295"/>
      <c r="AHK295"/>
      <c r="AHL295"/>
      <c r="AHM295"/>
      <c r="AHN295"/>
      <c r="AHO295"/>
      <c r="AHP295"/>
      <c r="AHQ295"/>
      <c r="AHR295"/>
      <c r="AHS295"/>
      <c r="AHT295"/>
      <c r="AHU295"/>
      <c r="AHV295"/>
      <c r="AHW295"/>
      <c r="AHX295"/>
      <c r="AHY295"/>
      <c r="AHZ295"/>
      <c r="AIA295"/>
      <c r="AIB295"/>
      <c r="AIC295"/>
      <c r="AID295"/>
      <c r="AIE295"/>
      <c r="AIF295"/>
      <c r="AIG295"/>
      <c r="AIH295"/>
      <c r="AII295"/>
      <c r="AIJ295"/>
      <c r="AIK295"/>
      <c r="AIL295"/>
      <c r="AIM295"/>
      <c r="AIN295"/>
      <c r="AIO295"/>
      <c r="AIP295"/>
      <c r="AIQ295"/>
      <c r="AIR295"/>
      <c r="AIS295"/>
      <c r="AIT295"/>
      <c r="AIU295"/>
      <c r="AIV295"/>
      <c r="AIW295"/>
      <c r="AIX295"/>
      <c r="AIY295"/>
      <c r="AIZ295"/>
      <c r="AJA295"/>
      <c r="AJB295"/>
      <c r="AJC295"/>
      <c r="AJD295"/>
      <c r="AJE295"/>
      <c r="AJF295"/>
      <c r="AJG295"/>
      <c r="AJH295"/>
      <c r="AJI295"/>
      <c r="AJJ295"/>
      <c r="AJK295"/>
      <c r="AJL295"/>
      <c r="AJM295"/>
      <c r="AJN295"/>
      <c r="AJO295"/>
      <c r="AJP295"/>
      <c r="AJQ295"/>
      <c r="AJR295"/>
      <c r="AJS295"/>
      <c r="AJT295"/>
      <c r="AJU295"/>
      <c r="AJV295"/>
      <c r="AJW295"/>
      <c r="AJX295"/>
      <c r="AJY295"/>
      <c r="AJZ295"/>
      <c r="AKA295"/>
      <c r="AKB295"/>
      <c r="AKC295"/>
      <c r="AKD295"/>
      <c r="AKE295"/>
      <c r="AKF295"/>
      <c r="AKG295"/>
      <c r="AKH295"/>
      <c r="AKI295"/>
      <c r="AKJ295"/>
      <c r="AKK295"/>
      <c r="AKL295"/>
      <c r="AKM295"/>
      <c r="AKN295"/>
      <c r="AKO295"/>
      <c r="AKP295"/>
      <c r="AKQ295"/>
      <c r="AKR295"/>
      <c r="AKS295"/>
      <c r="AKT295"/>
      <c r="AKU295"/>
      <c r="AKV295"/>
      <c r="AKW295"/>
      <c r="AKX295"/>
      <c r="AKY295"/>
      <c r="AKZ295"/>
      <c r="ALA295"/>
      <c r="ALB295"/>
      <c r="ALC295"/>
      <c r="ALD295"/>
      <c r="ALE295"/>
      <c r="ALF295"/>
      <c r="ALG295"/>
      <c r="ALH295"/>
      <c r="ALI295"/>
      <c r="ALJ295"/>
      <c r="ALK295"/>
      <c r="ALL295"/>
      <c r="ALM295"/>
      <c r="ALN295"/>
      <c r="ALO295"/>
      <c r="ALP295"/>
      <c r="ALQ295"/>
      <c r="ALR295"/>
      <c r="ALS295"/>
      <c r="ALT295"/>
      <c r="ALU295"/>
      <c r="ALV295"/>
      <c r="ALW295"/>
      <c r="ALX295"/>
      <c r="ALY295"/>
      <c r="ALZ295"/>
      <c r="AMA295"/>
      <c r="AMB295"/>
      <c r="AMC295"/>
      <c r="AMD295"/>
      <c r="AME295"/>
      <c r="AMF295"/>
      <c r="AMG295"/>
      <c r="AMH295"/>
      <c r="AMI295"/>
      <c r="AMJ295"/>
    </row>
    <row r="296" spans="1:1024" ht="22.5" customHeight="1">
      <c r="A296"/>
      <c r="B296" s="79" t="s">
        <v>108</v>
      </c>
      <c r="C296" s="80"/>
      <c r="D296" s="80"/>
      <c r="E296" s="80"/>
      <c r="F296" s="81"/>
      <c r="G296" s="82"/>
      <c r="H296" s="82"/>
      <c r="I296" s="82"/>
      <c r="J296" s="82"/>
      <c r="K296" s="82"/>
      <c r="L296" s="82"/>
      <c r="M296" s="83">
        <f t="shared" si="48"/>
        <v>0</v>
      </c>
      <c r="N296" s="80"/>
      <c r="O296" s="84">
        <f t="shared" si="49"/>
        <v>0</v>
      </c>
      <c r="P296" s="84" t="str">
        <f>IF(O296=0,"",VLOOKUP(C296&amp;D296&amp;E296,'(資料）基準単価表'!$I:$J,2,0))</f>
        <v/>
      </c>
      <c r="Q296" s="85">
        <f t="shared" si="50"/>
        <v>0</v>
      </c>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c r="ADN296"/>
      <c r="ADO296"/>
      <c r="ADP296"/>
      <c r="ADQ296"/>
      <c r="ADR296"/>
      <c r="ADS296"/>
      <c r="ADT296"/>
      <c r="ADU296"/>
      <c r="ADV296"/>
      <c r="ADW296"/>
      <c r="ADX296"/>
      <c r="ADY296"/>
      <c r="ADZ296"/>
      <c r="AEA296"/>
      <c r="AEB296"/>
      <c r="AEC296"/>
      <c r="AED296"/>
      <c r="AEE296"/>
      <c r="AEF296"/>
      <c r="AEG296"/>
      <c r="AEH296"/>
      <c r="AEI296"/>
      <c r="AEJ296"/>
      <c r="AEK296"/>
      <c r="AEL296"/>
      <c r="AEM296"/>
      <c r="AEN296"/>
      <c r="AEO296"/>
      <c r="AEP296"/>
      <c r="AEQ296"/>
      <c r="AER296"/>
      <c r="AES296"/>
      <c r="AET296"/>
      <c r="AEU296"/>
      <c r="AEV296"/>
      <c r="AEW296"/>
      <c r="AEX296"/>
      <c r="AEY296"/>
      <c r="AEZ296"/>
      <c r="AFA296"/>
      <c r="AFB296"/>
      <c r="AFC296"/>
      <c r="AFD296"/>
      <c r="AFE296"/>
      <c r="AFF296"/>
      <c r="AFG296"/>
      <c r="AFH296"/>
      <c r="AFI296"/>
      <c r="AFJ296"/>
      <c r="AFK296"/>
      <c r="AFL296"/>
      <c r="AFM296"/>
      <c r="AFN296"/>
      <c r="AFO296"/>
      <c r="AFP296"/>
      <c r="AFQ296"/>
      <c r="AFR296"/>
      <c r="AFS296"/>
      <c r="AFT296"/>
      <c r="AFU296"/>
      <c r="AFV296"/>
      <c r="AFW296"/>
      <c r="AFX296"/>
      <c r="AFY296"/>
      <c r="AFZ296"/>
      <c r="AGA296"/>
      <c r="AGB296"/>
      <c r="AGC296"/>
      <c r="AGD296"/>
      <c r="AGE296"/>
      <c r="AGF296"/>
      <c r="AGG296"/>
      <c r="AGH296"/>
      <c r="AGI296"/>
      <c r="AGJ296"/>
      <c r="AGK296"/>
      <c r="AGL296"/>
      <c r="AGM296"/>
      <c r="AGN296"/>
      <c r="AGO296"/>
      <c r="AGP296"/>
      <c r="AGQ296"/>
      <c r="AGR296"/>
      <c r="AGS296"/>
      <c r="AGT296"/>
      <c r="AGU296"/>
      <c r="AGV296"/>
      <c r="AGW296"/>
      <c r="AGX296"/>
      <c r="AGY296"/>
      <c r="AGZ296"/>
      <c r="AHA296"/>
      <c r="AHB296"/>
      <c r="AHC296"/>
      <c r="AHD296"/>
      <c r="AHE296"/>
      <c r="AHF296"/>
      <c r="AHG296"/>
      <c r="AHH296"/>
      <c r="AHI296"/>
      <c r="AHJ296"/>
      <c r="AHK296"/>
      <c r="AHL296"/>
      <c r="AHM296"/>
      <c r="AHN296"/>
      <c r="AHO296"/>
      <c r="AHP296"/>
      <c r="AHQ296"/>
      <c r="AHR296"/>
      <c r="AHS296"/>
      <c r="AHT296"/>
      <c r="AHU296"/>
      <c r="AHV296"/>
      <c r="AHW296"/>
      <c r="AHX296"/>
      <c r="AHY296"/>
      <c r="AHZ296"/>
      <c r="AIA296"/>
      <c r="AIB296"/>
      <c r="AIC296"/>
      <c r="AID296"/>
      <c r="AIE296"/>
      <c r="AIF296"/>
      <c r="AIG296"/>
      <c r="AIH296"/>
      <c r="AII296"/>
      <c r="AIJ296"/>
      <c r="AIK296"/>
      <c r="AIL296"/>
      <c r="AIM296"/>
      <c r="AIN296"/>
      <c r="AIO296"/>
      <c r="AIP296"/>
      <c r="AIQ296"/>
      <c r="AIR296"/>
      <c r="AIS296"/>
      <c r="AIT296"/>
      <c r="AIU296"/>
      <c r="AIV296"/>
      <c r="AIW296"/>
      <c r="AIX296"/>
      <c r="AIY296"/>
      <c r="AIZ296"/>
      <c r="AJA296"/>
      <c r="AJB296"/>
      <c r="AJC296"/>
      <c r="AJD296"/>
      <c r="AJE296"/>
      <c r="AJF296"/>
      <c r="AJG296"/>
      <c r="AJH296"/>
      <c r="AJI296"/>
      <c r="AJJ296"/>
      <c r="AJK296"/>
      <c r="AJL296"/>
      <c r="AJM296"/>
      <c r="AJN296"/>
      <c r="AJO296"/>
      <c r="AJP296"/>
      <c r="AJQ296"/>
      <c r="AJR296"/>
      <c r="AJS296"/>
      <c r="AJT296"/>
      <c r="AJU296"/>
      <c r="AJV296"/>
      <c r="AJW296"/>
      <c r="AJX296"/>
      <c r="AJY296"/>
      <c r="AJZ296"/>
      <c r="AKA296"/>
      <c r="AKB296"/>
      <c r="AKC296"/>
      <c r="AKD296"/>
      <c r="AKE296"/>
      <c r="AKF296"/>
      <c r="AKG296"/>
      <c r="AKH296"/>
      <c r="AKI296"/>
      <c r="AKJ296"/>
      <c r="AKK296"/>
      <c r="AKL296"/>
      <c r="AKM296"/>
      <c r="AKN296"/>
      <c r="AKO296"/>
      <c r="AKP296"/>
      <c r="AKQ296"/>
      <c r="AKR296"/>
      <c r="AKS296"/>
      <c r="AKT296"/>
      <c r="AKU296"/>
      <c r="AKV296"/>
      <c r="AKW296"/>
      <c r="AKX296"/>
      <c r="AKY296"/>
      <c r="AKZ296"/>
      <c r="ALA296"/>
      <c r="ALB296"/>
      <c r="ALC296"/>
      <c r="ALD296"/>
      <c r="ALE296"/>
      <c r="ALF296"/>
      <c r="ALG296"/>
      <c r="ALH296"/>
      <c r="ALI296"/>
      <c r="ALJ296"/>
      <c r="ALK296"/>
      <c r="ALL296"/>
      <c r="ALM296"/>
      <c r="ALN296"/>
      <c r="ALO296"/>
      <c r="ALP296"/>
      <c r="ALQ296"/>
      <c r="ALR296"/>
      <c r="ALS296"/>
      <c r="ALT296"/>
      <c r="ALU296"/>
      <c r="ALV296"/>
      <c r="ALW296"/>
      <c r="ALX296"/>
      <c r="ALY296"/>
      <c r="ALZ296"/>
      <c r="AMA296"/>
      <c r="AMB296"/>
      <c r="AMC296"/>
      <c r="AMD296"/>
      <c r="AME296"/>
      <c r="AMF296"/>
      <c r="AMG296"/>
      <c r="AMH296"/>
      <c r="AMI296"/>
      <c r="AMJ296"/>
    </row>
    <row r="297" spans="1:1024" ht="22.5" customHeight="1">
      <c r="A297"/>
      <c r="B297" s="79" t="s">
        <v>109</v>
      </c>
      <c r="C297" s="80"/>
      <c r="D297" s="80"/>
      <c r="E297" s="80"/>
      <c r="F297" s="81"/>
      <c r="G297" s="82"/>
      <c r="H297" s="82"/>
      <c r="I297" s="82"/>
      <c r="J297" s="82"/>
      <c r="K297" s="82"/>
      <c r="L297" s="82"/>
      <c r="M297" s="83">
        <f t="shared" si="48"/>
        <v>0</v>
      </c>
      <c r="N297" s="80"/>
      <c r="O297" s="84">
        <f t="shared" si="49"/>
        <v>0</v>
      </c>
      <c r="P297" s="84" t="str">
        <f>IF(O297=0,"",VLOOKUP(C297&amp;D297&amp;E297,'(資料）基準単価表'!$I:$J,2,0))</f>
        <v/>
      </c>
      <c r="Q297" s="85">
        <f t="shared" si="50"/>
        <v>0</v>
      </c>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c r="ADN297"/>
      <c r="ADO297"/>
      <c r="ADP297"/>
      <c r="ADQ297"/>
      <c r="ADR297"/>
      <c r="ADS297"/>
      <c r="ADT297"/>
      <c r="ADU297"/>
      <c r="ADV297"/>
      <c r="ADW297"/>
      <c r="ADX297"/>
      <c r="ADY297"/>
      <c r="ADZ297"/>
      <c r="AEA297"/>
      <c r="AEB297"/>
      <c r="AEC297"/>
      <c r="AED297"/>
      <c r="AEE297"/>
      <c r="AEF297"/>
      <c r="AEG297"/>
      <c r="AEH297"/>
      <c r="AEI297"/>
      <c r="AEJ297"/>
      <c r="AEK297"/>
      <c r="AEL297"/>
      <c r="AEM297"/>
      <c r="AEN297"/>
      <c r="AEO297"/>
      <c r="AEP297"/>
      <c r="AEQ297"/>
      <c r="AER297"/>
      <c r="AES297"/>
      <c r="AET297"/>
      <c r="AEU297"/>
      <c r="AEV297"/>
      <c r="AEW297"/>
      <c r="AEX297"/>
      <c r="AEY297"/>
      <c r="AEZ297"/>
      <c r="AFA297"/>
      <c r="AFB297"/>
      <c r="AFC297"/>
      <c r="AFD297"/>
      <c r="AFE297"/>
      <c r="AFF297"/>
      <c r="AFG297"/>
      <c r="AFH297"/>
      <c r="AFI297"/>
      <c r="AFJ297"/>
      <c r="AFK297"/>
      <c r="AFL297"/>
      <c r="AFM297"/>
      <c r="AFN297"/>
      <c r="AFO297"/>
      <c r="AFP297"/>
      <c r="AFQ297"/>
      <c r="AFR297"/>
      <c r="AFS297"/>
      <c r="AFT297"/>
      <c r="AFU297"/>
      <c r="AFV297"/>
      <c r="AFW297"/>
      <c r="AFX297"/>
      <c r="AFY297"/>
      <c r="AFZ297"/>
      <c r="AGA297"/>
      <c r="AGB297"/>
      <c r="AGC297"/>
      <c r="AGD297"/>
      <c r="AGE297"/>
      <c r="AGF297"/>
      <c r="AGG297"/>
      <c r="AGH297"/>
      <c r="AGI297"/>
      <c r="AGJ297"/>
      <c r="AGK297"/>
      <c r="AGL297"/>
      <c r="AGM297"/>
      <c r="AGN297"/>
      <c r="AGO297"/>
      <c r="AGP297"/>
      <c r="AGQ297"/>
      <c r="AGR297"/>
      <c r="AGS297"/>
      <c r="AGT297"/>
      <c r="AGU297"/>
      <c r="AGV297"/>
      <c r="AGW297"/>
      <c r="AGX297"/>
      <c r="AGY297"/>
      <c r="AGZ297"/>
      <c r="AHA297"/>
      <c r="AHB297"/>
      <c r="AHC297"/>
      <c r="AHD297"/>
      <c r="AHE297"/>
      <c r="AHF297"/>
      <c r="AHG297"/>
      <c r="AHH297"/>
      <c r="AHI297"/>
      <c r="AHJ297"/>
      <c r="AHK297"/>
      <c r="AHL297"/>
      <c r="AHM297"/>
      <c r="AHN297"/>
      <c r="AHO297"/>
      <c r="AHP297"/>
      <c r="AHQ297"/>
      <c r="AHR297"/>
      <c r="AHS297"/>
      <c r="AHT297"/>
      <c r="AHU297"/>
      <c r="AHV297"/>
      <c r="AHW297"/>
      <c r="AHX297"/>
      <c r="AHY297"/>
      <c r="AHZ297"/>
      <c r="AIA297"/>
      <c r="AIB297"/>
      <c r="AIC297"/>
      <c r="AID297"/>
      <c r="AIE297"/>
      <c r="AIF297"/>
      <c r="AIG297"/>
      <c r="AIH297"/>
      <c r="AII297"/>
      <c r="AIJ297"/>
      <c r="AIK297"/>
      <c r="AIL297"/>
      <c r="AIM297"/>
      <c r="AIN297"/>
      <c r="AIO297"/>
      <c r="AIP297"/>
      <c r="AIQ297"/>
      <c r="AIR297"/>
      <c r="AIS297"/>
      <c r="AIT297"/>
      <c r="AIU297"/>
      <c r="AIV297"/>
      <c r="AIW297"/>
      <c r="AIX297"/>
      <c r="AIY297"/>
      <c r="AIZ297"/>
      <c r="AJA297"/>
      <c r="AJB297"/>
      <c r="AJC297"/>
      <c r="AJD297"/>
      <c r="AJE297"/>
      <c r="AJF297"/>
      <c r="AJG297"/>
      <c r="AJH297"/>
      <c r="AJI297"/>
      <c r="AJJ297"/>
      <c r="AJK297"/>
      <c r="AJL297"/>
      <c r="AJM297"/>
      <c r="AJN297"/>
      <c r="AJO297"/>
      <c r="AJP297"/>
      <c r="AJQ297"/>
      <c r="AJR297"/>
      <c r="AJS297"/>
      <c r="AJT297"/>
      <c r="AJU297"/>
      <c r="AJV297"/>
      <c r="AJW297"/>
      <c r="AJX297"/>
      <c r="AJY297"/>
      <c r="AJZ297"/>
      <c r="AKA297"/>
      <c r="AKB297"/>
      <c r="AKC297"/>
      <c r="AKD297"/>
      <c r="AKE297"/>
      <c r="AKF297"/>
      <c r="AKG297"/>
      <c r="AKH297"/>
      <c r="AKI297"/>
      <c r="AKJ297"/>
      <c r="AKK297"/>
      <c r="AKL297"/>
      <c r="AKM297"/>
      <c r="AKN297"/>
      <c r="AKO297"/>
      <c r="AKP297"/>
      <c r="AKQ297"/>
      <c r="AKR297"/>
      <c r="AKS297"/>
      <c r="AKT297"/>
      <c r="AKU297"/>
      <c r="AKV297"/>
      <c r="AKW297"/>
      <c r="AKX297"/>
      <c r="AKY297"/>
      <c r="AKZ297"/>
      <c r="ALA297"/>
      <c r="ALB297"/>
      <c r="ALC297"/>
      <c r="ALD297"/>
      <c r="ALE297"/>
      <c r="ALF297"/>
      <c r="ALG297"/>
      <c r="ALH297"/>
      <c r="ALI297"/>
      <c r="ALJ297"/>
      <c r="ALK297"/>
      <c r="ALL297"/>
      <c r="ALM297"/>
      <c r="ALN297"/>
      <c r="ALO297"/>
      <c r="ALP297"/>
      <c r="ALQ297"/>
      <c r="ALR297"/>
      <c r="ALS297"/>
      <c r="ALT297"/>
      <c r="ALU297"/>
      <c r="ALV297"/>
      <c r="ALW297"/>
      <c r="ALX297"/>
      <c r="ALY297"/>
      <c r="ALZ297"/>
      <c r="AMA297"/>
      <c r="AMB297"/>
      <c r="AMC297"/>
      <c r="AMD297"/>
      <c r="AME297"/>
      <c r="AMF297"/>
      <c r="AMG297"/>
      <c r="AMH297"/>
      <c r="AMI297"/>
      <c r="AMJ297"/>
    </row>
    <row r="298" spans="1:1024" ht="22.5" customHeight="1">
      <c r="A298"/>
      <c r="B298" s="79" t="s">
        <v>110</v>
      </c>
      <c r="C298" s="80"/>
      <c r="D298" s="80"/>
      <c r="E298" s="80"/>
      <c r="F298" s="81"/>
      <c r="G298" s="82"/>
      <c r="H298" s="82"/>
      <c r="I298" s="82"/>
      <c r="J298" s="82"/>
      <c r="K298" s="82"/>
      <c r="L298" s="82"/>
      <c r="M298" s="83">
        <f t="shared" si="48"/>
        <v>0</v>
      </c>
      <c r="N298" s="80"/>
      <c r="O298" s="84">
        <f t="shared" si="49"/>
        <v>0</v>
      </c>
      <c r="P298" s="84" t="str">
        <f>IF(O298=0,"",VLOOKUP(C298&amp;D298&amp;E298,'(資料）基準単価表'!$I:$J,2,0))</f>
        <v/>
      </c>
      <c r="Q298" s="85">
        <f t="shared" si="50"/>
        <v>0</v>
      </c>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c r="AIY298"/>
      <c r="AIZ298"/>
      <c r="AJA298"/>
      <c r="AJB298"/>
      <c r="AJC298"/>
      <c r="AJD298"/>
      <c r="AJE298"/>
      <c r="AJF298"/>
      <c r="AJG298"/>
      <c r="AJH298"/>
      <c r="AJI298"/>
      <c r="AJJ298"/>
      <c r="AJK298"/>
      <c r="AJL298"/>
      <c r="AJM298"/>
      <c r="AJN298"/>
      <c r="AJO298"/>
      <c r="AJP298"/>
      <c r="AJQ298"/>
      <c r="AJR298"/>
      <c r="AJS298"/>
      <c r="AJT298"/>
      <c r="AJU298"/>
      <c r="AJV298"/>
      <c r="AJW298"/>
      <c r="AJX298"/>
      <c r="AJY298"/>
      <c r="AJZ298"/>
      <c r="AKA298"/>
      <c r="AKB298"/>
      <c r="AKC298"/>
      <c r="AKD298"/>
      <c r="AKE298"/>
      <c r="AKF298"/>
      <c r="AKG298"/>
      <c r="AKH298"/>
      <c r="AKI298"/>
      <c r="AKJ298"/>
      <c r="AKK298"/>
      <c r="AKL298"/>
      <c r="AKM298"/>
      <c r="AKN298"/>
      <c r="AKO298"/>
      <c r="AKP298"/>
      <c r="AKQ298"/>
      <c r="AKR298"/>
      <c r="AKS298"/>
      <c r="AKT298"/>
      <c r="AKU298"/>
      <c r="AKV298"/>
      <c r="AKW298"/>
      <c r="AKX298"/>
      <c r="AKY298"/>
      <c r="AKZ298"/>
      <c r="ALA298"/>
      <c r="ALB298"/>
      <c r="ALC298"/>
      <c r="ALD298"/>
      <c r="ALE298"/>
      <c r="ALF298"/>
      <c r="ALG298"/>
      <c r="ALH298"/>
      <c r="ALI298"/>
      <c r="ALJ298"/>
      <c r="ALK298"/>
      <c r="ALL298"/>
      <c r="ALM298"/>
      <c r="ALN298"/>
      <c r="ALO298"/>
      <c r="ALP298"/>
      <c r="ALQ298"/>
      <c r="ALR298"/>
      <c r="ALS298"/>
      <c r="ALT298"/>
      <c r="ALU298"/>
      <c r="ALV298"/>
      <c r="ALW298"/>
      <c r="ALX298"/>
      <c r="ALY298"/>
      <c r="ALZ298"/>
      <c r="AMA298"/>
      <c r="AMB298"/>
      <c r="AMC298"/>
      <c r="AMD298"/>
      <c r="AME298"/>
      <c r="AMF298"/>
      <c r="AMG298"/>
      <c r="AMH298"/>
      <c r="AMI298"/>
      <c r="AMJ298"/>
    </row>
    <row r="299" spans="1:1024" ht="22.5" customHeight="1">
      <c r="A299"/>
      <c r="B299" s="79" t="s">
        <v>111</v>
      </c>
      <c r="C299" s="80"/>
      <c r="D299" s="80"/>
      <c r="E299" s="80"/>
      <c r="F299" s="81"/>
      <c r="G299" s="82"/>
      <c r="H299" s="82"/>
      <c r="I299" s="82"/>
      <c r="J299" s="82"/>
      <c r="K299" s="82"/>
      <c r="L299" s="82"/>
      <c r="M299" s="83">
        <f t="shared" si="48"/>
        <v>0</v>
      </c>
      <c r="N299" s="80"/>
      <c r="O299" s="84">
        <f t="shared" si="49"/>
        <v>0</v>
      </c>
      <c r="P299" s="84" t="str">
        <f>IF(O299=0,"",VLOOKUP(C299&amp;D299&amp;E299,'(資料）基準単価表'!$I:$J,2,0))</f>
        <v/>
      </c>
      <c r="Q299" s="85">
        <f t="shared" si="50"/>
        <v>0</v>
      </c>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c r="AIY299"/>
      <c r="AIZ299"/>
      <c r="AJA299"/>
      <c r="AJB299"/>
      <c r="AJC299"/>
      <c r="AJD299"/>
      <c r="AJE299"/>
      <c r="AJF299"/>
      <c r="AJG299"/>
      <c r="AJH299"/>
      <c r="AJI299"/>
      <c r="AJJ299"/>
      <c r="AJK299"/>
      <c r="AJL299"/>
      <c r="AJM299"/>
      <c r="AJN299"/>
      <c r="AJO299"/>
      <c r="AJP299"/>
      <c r="AJQ299"/>
      <c r="AJR299"/>
      <c r="AJS299"/>
      <c r="AJT299"/>
      <c r="AJU299"/>
      <c r="AJV299"/>
      <c r="AJW299"/>
      <c r="AJX299"/>
      <c r="AJY299"/>
      <c r="AJZ299"/>
      <c r="AKA299"/>
      <c r="AKB299"/>
      <c r="AKC299"/>
      <c r="AKD299"/>
      <c r="AKE299"/>
      <c r="AKF299"/>
      <c r="AKG299"/>
      <c r="AKH299"/>
      <c r="AKI299"/>
      <c r="AKJ299"/>
      <c r="AKK299"/>
      <c r="AKL299"/>
      <c r="AKM299"/>
      <c r="AKN299"/>
      <c r="AKO299"/>
      <c r="AKP299"/>
      <c r="AKQ299"/>
      <c r="AKR299"/>
      <c r="AKS299"/>
      <c r="AKT299"/>
      <c r="AKU299"/>
      <c r="AKV299"/>
      <c r="AKW299"/>
      <c r="AKX299"/>
      <c r="AKY299"/>
      <c r="AKZ299"/>
      <c r="ALA299"/>
      <c r="ALB299"/>
      <c r="ALC299"/>
      <c r="ALD299"/>
      <c r="ALE299"/>
      <c r="ALF299"/>
      <c r="ALG299"/>
      <c r="ALH299"/>
      <c r="ALI299"/>
      <c r="ALJ299"/>
      <c r="ALK299"/>
      <c r="ALL299"/>
      <c r="ALM299"/>
      <c r="ALN299"/>
      <c r="ALO299"/>
      <c r="ALP299"/>
      <c r="ALQ299"/>
      <c r="ALR299"/>
      <c r="ALS299"/>
      <c r="ALT299"/>
      <c r="ALU299"/>
      <c r="ALV299"/>
      <c r="ALW299"/>
      <c r="ALX299"/>
      <c r="ALY299"/>
      <c r="ALZ299"/>
      <c r="AMA299"/>
      <c r="AMB299"/>
      <c r="AMC299"/>
      <c r="AMD299"/>
      <c r="AME299"/>
      <c r="AMF299"/>
      <c r="AMG299"/>
      <c r="AMH299"/>
      <c r="AMI299"/>
      <c r="AMJ299"/>
    </row>
    <row r="300" spans="1:1024" ht="22.5" customHeight="1">
      <c r="A300"/>
      <c r="B300" s="79" t="s">
        <v>112</v>
      </c>
      <c r="C300" s="80"/>
      <c r="D300" s="80"/>
      <c r="E300" s="80"/>
      <c r="F300" s="81"/>
      <c r="G300" s="82"/>
      <c r="H300" s="82"/>
      <c r="I300" s="82"/>
      <c r="J300" s="82"/>
      <c r="K300" s="82"/>
      <c r="L300" s="82"/>
      <c r="M300" s="83">
        <f t="shared" si="48"/>
        <v>0</v>
      </c>
      <c r="N300" s="80"/>
      <c r="O300" s="84">
        <f t="shared" si="49"/>
        <v>0</v>
      </c>
      <c r="P300" s="84" t="str">
        <f>IF(O300=0,"",VLOOKUP(C300&amp;D300&amp;E300,'(資料）基準単価表'!$I:$J,2,0))</f>
        <v/>
      </c>
      <c r="Q300" s="85">
        <f t="shared" si="50"/>
        <v>0</v>
      </c>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c r="AIY300"/>
      <c r="AIZ300"/>
      <c r="AJA300"/>
      <c r="AJB300"/>
      <c r="AJC300"/>
      <c r="AJD300"/>
      <c r="AJE300"/>
      <c r="AJF300"/>
      <c r="AJG300"/>
      <c r="AJH300"/>
      <c r="AJI300"/>
      <c r="AJJ300"/>
      <c r="AJK300"/>
      <c r="AJL300"/>
      <c r="AJM300"/>
      <c r="AJN300"/>
      <c r="AJO300"/>
      <c r="AJP300"/>
      <c r="AJQ300"/>
      <c r="AJR300"/>
      <c r="AJS300"/>
      <c r="AJT300"/>
      <c r="AJU300"/>
      <c r="AJV300"/>
      <c r="AJW300"/>
      <c r="AJX300"/>
      <c r="AJY300"/>
      <c r="AJZ300"/>
      <c r="AKA300"/>
      <c r="AKB300"/>
      <c r="AKC300"/>
      <c r="AKD300"/>
      <c r="AKE300"/>
      <c r="AKF300"/>
      <c r="AKG300"/>
      <c r="AKH300"/>
      <c r="AKI300"/>
      <c r="AKJ300"/>
      <c r="AKK300"/>
      <c r="AKL300"/>
      <c r="AKM300"/>
      <c r="AKN300"/>
      <c r="AKO300"/>
      <c r="AKP300"/>
      <c r="AKQ300"/>
      <c r="AKR300"/>
      <c r="AKS300"/>
      <c r="AKT300"/>
      <c r="AKU300"/>
      <c r="AKV300"/>
      <c r="AKW300"/>
      <c r="AKX300"/>
      <c r="AKY300"/>
      <c r="AKZ300"/>
      <c r="ALA300"/>
      <c r="ALB300"/>
      <c r="ALC300"/>
      <c r="ALD300"/>
      <c r="ALE300"/>
      <c r="ALF300"/>
      <c r="ALG300"/>
      <c r="ALH300"/>
      <c r="ALI300"/>
      <c r="ALJ300"/>
      <c r="ALK300"/>
      <c r="ALL300"/>
      <c r="ALM300"/>
      <c r="ALN300"/>
      <c r="ALO300"/>
      <c r="ALP300"/>
      <c r="ALQ300"/>
      <c r="ALR300"/>
      <c r="ALS300"/>
      <c r="ALT300"/>
      <c r="ALU300"/>
      <c r="ALV300"/>
      <c r="ALW300"/>
      <c r="ALX300"/>
      <c r="ALY300"/>
      <c r="ALZ300"/>
      <c r="AMA300"/>
      <c r="AMB300"/>
      <c r="AMC300"/>
      <c r="AMD300"/>
      <c r="AME300"/>
      <c r="AMF300"/>
      <c r="AMG300"/>
      <c r="AMH300"/>
      <c r="AMI300"/>
      <c r="AMJ300"/>
    </row>
    <row r="301" spans="1:1024" ht="22.5" customHeight="1">
      <c r="A301"/>
      <c r="B301" s="79" t="s">
        <v>113</v>
      </c>
      <c r="C301" s="80"/>
      <c r="D301" s="80"/>
      <c r="E301" s="80"/>
      <c r="F301" s="81"/>
      <c r="G301" s="82"/>
      <c r="H301" s="82"/>
      <c r="I301" s="82"/>
      <c r="J301" s="82"/>
      <c r="K301" s="82"/>
      <c r="L301" s="82"/>
      <c r="M301" s="83">
        <f t="shared" si="48"/>
        <v>0</v>
      </c>
      <c r="N301" s="80"/>
      <c r="O301" s="84">
        <f t="shared" si="49"/>
        <v>0</v>
      </c>
      <c r="P301" s="84" t="str">
        <f>IF(O301=0,"",VLOOKUP(C301&amp;D301&amp;E301,'(資料）基準単価表'!$I:$J,2,0))</f>
        <v/>
      </c>
      <c r="Q301" s="85">
        <f t="shared" si="50"/>
        <v>0</v>
      </c>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c r="ALF301"/>
      <c r="ALG301"/>
      <c r="ALH301"/>
      <c r="ALI301"/>
      <c r="ALJ301"/>
      <c r="ALK301"/>
      <c r="ALL301"/>
      <c r="ALM301"/>
      <c r="ALN301"/>
      <c r="ALO301"/>
      <c r="ALP301"/>
      <c r="ALQ301"/>
      <c r="ALR301"/>
      <c r="ALS301"/>
      <c r="ALT301"/>
      <c r="ALU301"/>
      <c r="ALV301"/>
      <c r="ALW301"/>
      <c r="ALX301"/>
      <c r="ALY301"/>
      <c r="ALZ301"/>
      <c r="AMA301"/>
      <c r="AMB301"/>
      <c r="AMC301"/>
      <c r="AMD301"/>
      <c r="AME301"/>
      <c r="AMF301"/>
      <c r="AMG301"/>
      <c r="AMH301"/>
      <c r="AMI301"/>
      <c r="AMJ301"/>
    </row>
    <row r="302" spans="1:1024" ht="22.5" customHeight="1">
      <c r="A302"/>
      <c r="B302" s="79" t="s">
        <v>114</v>
      </c>
      <c r="C302" s="80"/>
      <c r="D302" s="80"/>
      <c r="E302" s="80"/>
      <c r="F302" s="81"/>
      <c r="G302" s="82"/>
      <c r="H302" s="82"/>
      <c r="I302" s="82"/>
      <c r="J302" s="82"/>
      <c r="K302" s="82"/>
      <c r="L302" s="82"/>
      <c r="M302" s="83">
        <f t="shared" si="48"/>
        <v>0</v>
      </c>
      <c r="N302" s="80"/>
      <c r="O302" s="84">
        <f t="shared" si="49"/>
        <v>0</v>
      </c>
      <c r="P302" s="84" t="str">
        <f>IF(O302=0,"",VLOOKUP(C302&amp;D302&amp;E302,'(資料）基準単価表'!$I:$J,2,0))</f>
        <v/>
      </c>
      <c r="Q302" s="85">
        <f t="shared" si="50"/>
        <v>0</v>
      </c>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c r="ALF302"/>
      <c r="ALG302"/>
      <c r="ALH302"/>
      <c r="ALI302"/>
      <c r="ALJ302"/>
      <c r="ALK302"/>
      <c r="ALL302"/>
      <c r="ALM302"/>
      <c r="ALN302"/>
      <c r="ALO302"/>
      <c r="ALP302"/>
      <c r="ALQ302"/>
      <c r="ALR302"/>
      <c r="ALS302"/>
      <c r="ALT302"/>
      <c r="ALU302"/>
      <c r="ALV302"/>
      <c r="ALW302"/>
      <c r="ALX302"/>
      <c r="ALY302"/>
      <c r="ALZ302"/>
      <c r="AMA302"/>
      <c r="AMB302"/>
      <c r="AMC302"/>
      <c r="AMD302"/>
      <c r="AME302"/>
      <c r="AMF302"/>
      <c r="AMG302"/>
      <c r="AMH302"/>
      <c r="AMI302"/>
      <c r="AMJ302"/>
    </row>
    <row r="303" spans="1:1024" ht="22.5" customHeight="1">
      <c r="A303"/>
      <c r="B303" s="79" t="s">
        <v>115</v>
      </c>
      <c r="C303" s="80"/>
      <c r="D303" s="80"/>
      <c r="E303" s="80"/>
      <c r="F303" s="81"/>
      <c r="G303" s="82"/>
      <c r="H303" s="82"/>
      <c r="I303" s="82"/>
      <c r="J303" s="82"/>
      <c r="K303" s="82"/>
      <c r="L303" s="82"/>
      <c r="M303" s="83">
        <f t="shared" si="48"/>
        <v>0</v>
      </c>
      <c r="N303" s="80"/>
      <c r="O303" s="84">
        <f t="shared" si="49"/>
        <v>0</v>
      </c>
      <c r="P303" s="84" t="str">
        <f>IF(O303=0,"",VLOOKUP(C303&amp;D303&amp;E303,'(資料）基準単価表'!$I:$J,2,0))</f>
        <v/>
      </c>
      <c r="Q303" s="85">
        <f t="shared" si="50"/>
        <v>0</v>
      </c>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c r="ALF303"/>
      <c r="ALG303"/>
      <c r="ALH303"/>
      <c r="ALI303"/>
      <c r="ALJ303"/>
      <c r="ALK303"/>
      <c r="ALL303"/>
      <c r="ALM303"/>
      <c r="ALN303"/>
      <c r="ALO303"/>
      <c r="ALP303"/>
      <c r="ALQ303"/>
      <c r="ALR303"/>
      <c r="ALS303"/>
      <c r="ALT303"/>
      <c r="ALU303"/>
      <c r="ALV303"/>
      <c r="ALW303"/>
      <c r="ALX303"/>
      <c r="ALY303"/>
      <c r="ALZ303"/>
      <c r="AMA303"/>
      <c r="AMB303"/>
      <c r="AMC303"/>
      <c r="AMD303"/>
      <c r="AME303"/>
      <c r="AMF303"/>
      <c r="AMG303"/>
      <c r="AMH303"/>
      <c r="AMI303"/>
      <c r="AMJ303"/>
    </row>
    <row r="304" spans="1:1024" ht="22.5" customHeight="1">
      <c r="A304"/>
      <c r="B304" s="79" t="s">
        <v>116</v>
      </c>
      <c r="C304" s="80"/>
      <c r="D304" s="80"/>
      <c r="E304" s="80"/>
      <c r="F304" s="81"/>
      <c r="G304" s="82"/>
      <c r="H304" s="82"/>
      <c r="I304" s="82"/>
      <c r="J304" s="82"/>
      <c r="K304" s="82"/>
      <c r="L304" s="82"/>
      <c r="M304" s="83">
        <f t="shared" si="48"/>
        <v>0</v>
      </c>
      <c r="N304" s="80"/>
      <c r="O304" s="84">
        <f t="shared" si="49"/>
        <v>0</v>
      </c>
      <c r="P304" s="84" t="str">
        <f>IF(O304=0,"",VLOOKUP(C304&amp;D304&amp;E304,'(資料）基準単価表'!$I:$J,2,0))</f>
        <v/>
      </c>
      <c r="Q304" s="85">
        <f t="shared" si="50"/>
        <v>0</v>
      </c>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c r="ALF304"/>
      <c r="ALG304"/>
      <c r="ALH304"/>
      <c r="ALI304"/>
      <c r="ALJ304"/>
      <c r="ALK304"/>
      <c r="ALL304"/>
      <c r="ALM304"/>
      <c r="ALN304"/>
      <c r="ALO304"/>
      <c r="ALP304"/>
      <c r="ALQ304"/>
      <c r="ALR304"/>
      <c r="ALS304"/>
      <c r="ALT304"/>
      <c r="ALU304"/>
      <c r="ALV304"/>
      <c r="ALW304"/>
      <c r="ALX304"/>
      <c r="ALY304"/>
      <c r="ALZ304"/>
      <c r="AMA304"/>
      <c r="AMB304"/>
      <c r="AMC304"/>
      <c r="AMD304"/>
      <c r="AME304"/>
      <c r="AMF304"/>
      <c r="AMG304"/>
      <c r="AMH304"/>
      <c r="AMI304"/>
      <c r="AMJ304"/>
    </row>
    <row r="305" spans="1:1024" ht="22.5" customHeight="1">
      <c r="A305"/>
      <c r="B305" s="79" t="s">
        <v>117</v>
      </c>
      <c r="C305" s="80"/>
      <c r="D305" s="80"/>
      <c r="E305" s="80"/>
      <c r="F305" s="81"/>
      <c r="G305" s="82"/>
      <c r="H305" s="82"/>
      <c r="I305" s="82"/>
      <c r="J305" s="82"/>
      <c r="K305" s="82"/>
      <c r="L305" s="82"/>
      <c r="M305" s="83">
        <f t="shared" si="48"/>
        <v>0</v>
      </c>
      <c r="N305" s="80"/>
      <c r="O305" s="84">
        <f t="shared" si="49"/>
        <v>0</v>
      </c>
      <c r="P305" s="84" t="str">
        <f>IF(O305=0,"",VLOOKUP(C305&amp;D305&amp;E305,'(資料）基準単価表'!$I:$J,2,0))</f>
        <v/>
      </c>
      <c r="Q305" s="85">
        <f t="shared" si="50"/>
        <v>0</v>
      </c>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c r="ALF305"/>
      <c r="ALG305"/>
      <c r="ALH305"/>
      <c r="ALI305"/>
      <c r="ALJ305"/>
      <c r="ALK305"/>
      <c r="ALL305"/>
      <c r="ALM305"/>
      <c r="ALN305"/>
      <c r="ALO305"/>
      <c r="ALP305"/>
      <c r="ALQ305"/>
      <c r="ALR305"/>
      <c r="ALS305"/>
      <c r="ALT305"/>
      <c r="ALU305"/>
      <c r="ALV305"/>
      <c r="ALW305"/>
      <c r="ALX305"/>
      <c r="ALY305"/>
      <c r="ALZ305"/>
      <c r="AMA305"/>
      <c r="AMB305"/>
      <c r="AMC305"/>
      <c r="AMD305"/>
      <c r="AME305"/>
      <c r="AMF305"/>
      <c r="AMG305"/>
      <c r="AMH305"/>
      <c r="AMI305"/>
      <c r="AMJ305"/>
    </row>
    <row r="306" spans="1:1024" ht="22.5" customHeight="1">
      <c r="A306"/>
      <c r="B306" s="79" t="s">
        <v>118</v>
      </c>
      <c r="C306" s="80"/>
      <c r="D306" s="80"/>
      <c r="E306" s="80"/>
      <c r="F306" s="81"/>
      <c r="G306" s="82"/>
      <c r="H306" s="82"/>
      <c r="I306" s="82"/>
      <c r="J306" s="82"/>
      <c r="K306" s="82"/>
      <c r="L306" s="82"/>
      <c r="M306" s="83">
        <f t="shared" si="48"/>
        <v>0</v>
      </c>
      <c r="N306" s="80"/>
      <c r="O306" s="84">
        <f t="shared" si="49"/>
        <v>0</v>
      </c>
      <c r="P306" s="84" t="str">
        <f>IF(O306=0,"",VLOOKUP(C306&amp;D306&amp;E306,'(資料）基準単価表'!$I:$J,2,0))</f>
        <v/>
      </c>
      <c r="Q306" s="85">
        <f t="shared" si="50"/>
        <v>0</v>
      </c>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c r="AIY306"/>
      <c r="AIZ306"/>
      <c r="AJA306"/>
      <c r="AJB306"/>
      <c r="AJC306"/>
      <c r="AJD306"/>
      <c r="AJE306"/>
      <c r="AJF306"/>
      <c r="AJG306"/>
      <c r="AJH306"/>
      <c r="AJI306"/>
      <c r="AJJ306"/>
      <c r="AJK306"/>
      <c r="AJL306"/>
      <c r="AJM306"/>
      <c r="AJN306"/>
      <c r="AJO306"/>
      <c r="AJP306"/>
      <c r="AJQ306"/>
      <c r="AJR306"/>
      <c r="AJS306"/>
      <c r="AJT306"/>
      <c r="AJU306"/>
      <c r="AJV306"/>
      <c r="AJW306"/>
      <c r="AJX306"/>
      <c r="AJY306"/>
      <c r="AJZ306"/>
      <c r="AKA306"/>
      <c r="AKB306"/>
      <c r="AKC306"/>
      <c r="AKD306"/>
      <c r="AKE306"/>
      <c r="AKF306"/>
      <c r="AKG306"/>
      <c r="AKH306"/>
      <c r="AKI306"/>
      <c r="AKJ306"/>
      <c r="AKK306"/>
      <c r="AKL306"/>
      <c r="AKM306"/>
      <c r="AKN306"/>
      <c r="AKO306"/>
      <c r="AKP306"/>
      <c r="AKQ306"/>
      <c r="AKR306"/>
      <c r="AKS306"/>
      <c r="AKT306"/>
      <c r="AKU306"/>
      <c r="AKV306"/>
      <c r="AKW306"/>
      <c r="AKX306"/>
      <c r="AKY306"/>
      <c r="AKZ306"/>
      <c r="ALA306"/>
      <c r="ALB306"/>
      <c r="ALC306"/>
      <c r="ALD306"/>
      <c r="ALE306"/>
      <c r="ALF306"/>
      <c r="ALG306"/>
      <c r="ALH306"/>
      <c r="ALI306"/>
      <c r="ALJ306"/>
      <c r="ALK306"/>
      <c r="ALL306"/>
      <c r="ALM306"/>
      <c r="ALN306"/>
      <c r="ALO306"/>
      <c r="ALP306"/>
      <c r="ALQ306"/>
      <c r="ALR306"/>
      <c r="ALS306"/>
      <c r="ALT306"/>
      <c r="ALU306"/>
      <c r="ALV306"/>
      <c r="ALW306"/>
      <c r="ALX306"/>
      <c r="ALY306"/>
      <c r="ALZ306"/>
      <c r="AMA306"/>
      <c r="AMB306"/>
      <c r="AMC306"/>
      <c r="AMD306"/>
      <c r="AME306"/>
      <c r="AMF306"/>
      <c r="AMG306"/>
      <c r="AMH306"/>
      <c r="AMI306"/>
      <c r="AMJ306"/>
    </row>
    <row r="307" spans="1:1024">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c r="AIY307"/>
      <c r="AIZ307"/>
      <c r="AJA307"/>
      <c r="AJB307"/>
      <c r="AJC307"/>
      <c r="AJD307"/>
      <c r="AJE307"/>
      <c r="AJF307"/>
      <c r="AJG307"/>
      <c r="AJH307"/>
      <c r="AJI307"/>
      <c r="AJJ307"/>
      <c r="AJK307"/>
      <c r="AJL307"/>
      <c r="AJM307"/>
      <c r="AJN307"/>
      <c r="AJO307"/>
      <c r="AJP307"/>
      <c r="AJQ307"/>
      <c r="AJR307"/>
      <c r="AJS307"/>
      <c r="AJT307"/>
      <c r="AJU307"/>
      <c r="AJV307"/>
      <c r="AJW307"/>
      <c r="AJX307"/>
      <c r="AJY307"/>
      <c r="AJZ307"/>
      <c r="AKA307"/>
      <c r="AKB307"/>
      <c r="AKC307"/>
      <c r="AKD307"/>
      <c r="AKE307"/>
      <c r="AKF307"/>
      <c r="AKG307"/>
      <c r="AKH307"/>
      <c r="AKI307"/>
      <c r="AKJ307"/>
      <c r="AKK307"/>
      <c r="AKL307"/>
      <c r="AKM307"/>
      <c r="AKN307"/>
      <c r="AKO307"/>
      <c r="AKP307"/>
      <c r="AKQ307"/>
      <c r="AKR307"/>
      <c r="AKS307"/>
      <c r="AKT307"/>
      <c r="AKU307"/>
      <c r="AKV307"/>
      <c r="AKW307"/>
      <c r="AKX307"/>
      <c r="AKY307"/>
      <c r="AKZ307"/>
      <c r="ALA307"/>
      <c r="ALB307"/>
      <c r="ALC307"/>
      <c r="ALD307"/>
      <c r="ALE307"/>
      <c r="ALF307"/>
      <c r="ALG307"/>
      <c r="ALH307"/>
      <c r="ALI307"/>
      <c r="ALJ307"/>
      <c r="ALK307"/>
      <c r="ALL307"/>
      <c r="ALM307"/>
      <c r="ALN307"/>
      <c r="ALO307"/>
      <c r="ALP307"/>
      <c r="ALQ307"/>
      <c r="ALR307"/>
      <c r="ALS307"/>
      <c r="ALT307"/>
      <c r="ALU307"/>
      <c r="ALV307"/>
      <c r="ALW307"/>
      <c r="ALX307"/>
      <c r="ALY307"/>
      <c r="ALZ307"/>
      <c r="AMA307"/>
      <c r="AMB307"/>
      <c r="AMC307"/>
      <c r="AMD307"/>
      <c r="AME307"/>
      <c r="AMF307"/>
      <c r="AMG307"/>
      <c r="AMH307"/>
      <c r="AMI307"/>
      <c r="AMJ307"/>
    </row>
    <row r="308" spans="1:1024" ht="21.75" customHeight="1">
      <c r="A308"/>
      <c r="B308" s="211" t="s">
        <v>87</v>
      </c>
      <c r="C308" s="211"/>
      <c r="D308" s="58"/>
      <c r="E308" s="59"/>
      <c r="F308" s="56"/>
      <c r="G308" s="60" t="s">
        <v>88</v>
      </c>
      <c r="H308" s="61"/>
      <c r="I308"/>
      <c r="J308"/>
      <c r="K308"/>
      <c r="L308"/>
      <c r="M308"/>
      <c r="N308"/>
      <c r="O308" s="212" t="s">
        <v>89</v>
      </c>
      <c r="P308" s="212"/>
      <c r="Q308" s="63">
        <f>SUBTOTAL(9,Q313:Q324)</f>
        <v>0</v>
      </c>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c r="AAW308"/>
      <c r="AAX308"/>
      <c r="AAY308"/>
      <c r="AAZ308"/>
      <c r="ABA308"/>
      <c r="ABB308"/>
      <c r="ABC308"/>
      <c r="ABD308"/>
      <c r="ABE308"/>
      <c r="ABF308"/>
      <c r="ABG308"/>
      <c r="ABH308"/>
      <c r="ABI308"/>
      <c r="ABJ308"/>
      <c r="ABK308"/>
      <c r="ABL308"/>
      <c r="ABM308"/>
      <c r="ABN308"/>
      <c r="ABO308"/>
      <c r="ABP308"/>
      <c r="ABQ308"/>
      <c r="ABR308"/>
      <c r="ABS308"/>
      <c r="ABT308"/>
      <c r="ABU308"/>
      <c r="ABV308"/>
      <c r="ABW308"/>
      <c r="ABX308"/>
      <c r="ABY308"/>
      <c r="ABZ308"/>
      <c r="ACA308"/>
      <c r="ACB308"/>
      <c r="ACC308"/>
      <c r="ACD308"/>
      <c r="ACE308"/>
      <c r="ACF308"/>
      <c r="ACG308"/>
      <c r="ACH308"/>
      <c r="ACI308"/>
      <c r="ACJ308"/>
      <c r="ACK308"/>
      <c r="ACL308"/>
      <c r="ACM308"/>
      <c r="ACN308"/>
      <c r="ACO308"/>
      <c r="ACP308"/>
      <c r="ACQ308"/>
      <c r="ACR308"/>
      <c r="ACS308"/>
      <c r="ACT308"/>
      <c r="ACU308"/>
      <c r="ACV308"/>
      <c r="ACW308"/>
      <c r="ACX308"/>
      <c r="ACY308"/>
      <c r="ACZ308"/>
      <c r="ADA308"/>
      <c r="ADB308"/>
      <c r="ADC308"/>
      <c r="ADD308"/>
      <c r="ADE308"/>
      <c r="ADF308"/>
      <c r="ADG308"/>
      <c r="ADH308"/>
      <c r="ADI308"/>
      <c r="ADJ308"/>
      <c r="ADK308"/>
      <c r="ADL308"/>
      <c r="ADM308"/>
      <c r="ADN308"/>
      <c r="ADO308"/>
      <c r="ADP308"/>
      <c r="ADQ308"/>
      <c r="ADR308"/>
      <c r="ADS308"/>
      <c r="ADT308"/>
      <c r="ADU308"/>
      <c r="ADV308"/>
      <c r="ADW308"/>
      <c r="ADX308"/>
      <c r="ADY308"/>
      <c r="ADZ308"/>
      <c r="AEA308"/>
      <c r="AEB308"/>
      <c r="AEC308"/>
      <c r="AED308"/>
      <c r="AEE308"/>
      <c r="AEF308"/>
      <c r="AEG308"/>
      <c r="AEH308"/>
      <c r="AEI308"/>
      <c r="AEJ308"/>
      <c r="AEK308"/>
      <c r="AEL308"/>
      <c r="AEM308"/>
      <c r="AEN308"/>
      <c r="AEO308"/>
      <c r="AEP308"/>
      <c r="AEQ308"/>
      <c r="AER308"/>
      <c r="AES308"/>
      <c r="AET308"/>
      <c r="AEU308"/>
      <c r="AEV308"/>
      <c r="AEW308"/>
      <c r="AEX308"/>
      <c r="AEY308"/>
      <c r="AEZ308"/>
      <c r="AFA308"/>
      <c r="AFB308"/>
      <c r="AFC308"/>
      <c r="AFD308"/>
      <c r="AFE308"/>
      <c r="AFF308"/>
      <c r="AFG308"/>
      <c r="AFH308"/>
      <c r="AFI308"/>
      <c r="AFJ308"/>
      <c r="AFK308"/>
      <c r="AFL308"/>
      <c r="AFM308"/>
      <c r="AFN308"/>
      <c r="AFO308"/>
      <c r="AFP308"/>
      <c r="AFQ308"/>
      <c r="AFR308"/>
      <c r="AFS308"/>
      <c r="AFT308"/>
      <c r="AFU308"/>
      <c r="AFV308"/>
      <c r="AFW308"/>
      <c r="AFX308"/>
      <c r="AFY308"/>
      <c r="AFZ308"/>
      <c r="AGA308"/>
      <c r="AGB308"/>
      <c r="AGC308"/>
      <c r="AGD308"/>
      <c r="AGE308"/>
      <c r="AGF308"/>
      <c r="AGG308"/>
      <c r="AGH308"/>
      <c r="AGI308"/>
      <c r="AGJ308"/>
      <c r="AGK308"/>
      <c r="AGL308"/>
      <c r="AGM308"/>
      <c r="AGN308"/>
      <c r="AGO308"/>
      <c r="AGP308"/>
      <c r="AGQ308"/>
      <c r="AGR308"/>
      <c r="AGS308"/>
      <c r="AGT308"/>
      <c r="AGU308"/>
      <c r="AGV308"/>
      <c r="AGW308"/>
      <c r="AGX308"/>
      <c r="AGY308"/>
      <c r="AGZ308"/>
      <c r="AHA308"/>
      <c r="AHB308"/>
      <c r="AHC308"/>
      <c r="AHD308"/>
      <c r="AHE308"/>
      <c r="AHF308"/>
      <c r="AHG308"/>
      <c r="AHH308"/>
      <c r="AHI308"/>
      <c r="AHJ308"/>
      <c r="AHK308"/>
      <c r="AHL308"/>
      <c r="AHM308"/>
      <c r="AHN308"/>
      <c r="AHO308"/>
      <c r="AHP308"/>
      <c r="AHQ308"/>
      <c r="AHR308"/>
      <c r="AHS308"/>
      <c r="AHT308"/>
      <c r="AHU308"/>
      <c r="AHV308"/>
      <c r="AHW308"/>
      <c r="AHX308"/>
      <c r="AHY308"/>
      <c r="AHZ308"/>
      <c r="AIA308"/>
      <c r="AIB308"/>
      <c r="AIC308"/>
      <c r="AID308"/>
      <c r="AIE308"/>
      <c r="AIF308"/>
      <c r="AIG308"/>
      <c r="AIH308"/>
      <c r="AII308"/>
      <c r="AIJ308"/>
      <c r="AIK308"/>
      <c r="AIL308"/>
      <c r="AIM308"/>
      <c r="AIN308"/>
      <c r="AIO308"/>
      <c r="AIP308"/>
      <c r="AIQ308"/>
      <c r="AIR308"/>
      <c r="AIS308"/>
      <c r="AIT308"/>
      <c r="AIU308"/>
      <c r="AIV308"/>
      <c r="AIW308"/>
      <c r="AIX308"/>
      <c r="AIY308"/>
      <c r="AIZ308"/>
      <c r="AJA308"/>
      <c r="AJB308"/>
      <c r="AJC308"/>
      <c r="AJD308"/>
      <c r="AJE308"/>
      <c r="AJF308"/>
      <c r="AJG308"/>
      <c r="AJH308"/>
      <c r="AJI308"/>
      <c r="AJJ308"/>
      <c r="AJK308"/>
      <c r="AJL308"/>
      <c r="AJM308"/>
      <c r="AJN308"/>
      <c r="AJO308"/>
      <c r="AJP308"/>
      <c r="AJQ308"/>
      <c r="AJR308"/>
      <c r="AJS308"/>
      <c r="AJT308"/>
      <c r="AJU308"/>
      <c r="AJV308"/>
      <c r="AJW308"/>
      <c r="AJX308"/>
      <c r="AJY308"/>
      <c r="AJZ308"/>
      <c r="AKA308"/>
      <c r="AKB308"/>
      <c r="AKC308"/>
      <c r="AKD308"/>
      <c r="AKE308"/>
      <c r="AKF308"/>
      <c r="AKG308"/>
      <c r="AKH308"/>
      <c r="AKI308"/>
      <c r="AKJ308"/>
      <c r="AKK308"/>
      <c r="AKL308"/>
      <c r="AKM308"/>
      <c r="AKN308"/>
      <c r="AKO308"/>
      <c r="AKP308"/>
      <c r="AKQ308"/>
      <c r="AKR308"/>
      <c r="AKS308"/>
      <c r="AKT308"/>
      <c r="AKU308"/>
      <c r="AKV308"/>
      <c r="AKW308"/>
      <c r="AKX308"/>
      <c r="AKY308"/>
      <c r="AKZ308"/>
      <c r="ALA308"/>
      <c r="ALB308"/>
      <c r="ALC308"/>
      <c r="ALD308"/>
      <c r="ALE308"/>
      <c r="ALF308"/>
      <c r="ALG308"/>
      <c r="ALH308"/>
      <c r="ALI308"/>
      <c r="ALJ308"/>
      <c r="ALK308"/>
      <c r="ALL308"/>
      <c r="ALM308"/>
      <c r="ALN308"/>
      <c r="ALO308"/>
      <c r="ALP308"/>
      <c r="ALQ308"/>
      <c r="ALR308"/>
      <c r="ALS308"/>
      <c r="ALT308"/>
      <c r="ALU308"/>
      <c r="ALV308"/>
      <c r="ALW308"/>
      <c r="ALX308"/>
      <c r="ALY308"/>
      <c r="ALZ308"/>
      <c r="AMA308"/>
      <c r="AMB308"/>
      <c r="AMC308"/>
      <c r="AMD308"/>
      <c r="AME308"/>
      <c r="AMF308"/>
      <c r="AMG308"/>
      <c r="AMH308"/>
      <c r="AMI308"/>
      <c r="AMJ308"/>
    </row>
    <row r="309" spans="1:1024" ht="21.75" customHeight="1">
      <c r="A309"/>
      <c r="B309" s="211" t="s">
        <v>90</v>
      </c>
      <c r="C309" s="211"/>
      <c r="D309" s="58"/>
      <c r="E309"/>
      <c r="F309"/>
      <c r="G309" s="64" t="s">
        <v>91</v>
      </c>
      <c r="H309" s="65"/>
      <c r="I309"/>
      <c r="J309"/>
      <c r="K309"/>
      <c r="L309"/>
      <c r="M309"/>
      <c r="N309"/>
      <c r="O309" s="213" t="s">
        <v>92</v>
      </c>
      <c r="P309" s="213"/>
      <c r="Q309" s="66">
        <f>SUBTOTAL(9,P313:P324)</f>
        <v>0</v>
      </c>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c r="AAW309"/>
      <c r="AAX309"/>
      <c r="AAY309"/>
      <c r="AAZ309"/>
      <c r="ABA309"/>
      <c r="ABB309"/>
      <c r="ABC309"/>
      <c r="ABD309"/>
      <c r="ABE309"/>
      <c r="ABF309"/>
      <c r="ABG309"/>
      <c r="ABH309"/>
      <c r="ABI309"/>
      <c r="ABJ309"/>
      <c r="ABK309"/>
      <c r="ABL309"/>
      <c r="ABM309"/>
      <c r="ABN309"/>
      <c r="ABO309"/>
      <c r="ABP309"/>
      <c r="ABQ309"/>
      <c r="ABR309"/>
      <c r="ABS309"/>
      <c r="ABT309"/>
      <c r="ABU309"/>
      <c r="ABV309"/>
      <c r="ABW309"/>
      <c r="ABX309"/>
      <c r="ABY309"/>
      <c r="ABZ309"/>
      <c r="ACA309"/>
      <c r="ACB309"/>
      <c r="ACC309"/>
      <c r="ACD309"/>
      <c r="ACE309"/>
      <c r="ACF309"/>
      <c r="ACG309"/>
      <c r="ACH309"/>
      <c r="ACI309"/>
      <c r="ACJ309"/>
      <c r="ACK309"/>
      <c r="ACL309"/>
      <c r="ACM309"/>
      <c r="ACN309"/>
      <c r="ACO309"/>
      <c r="ACP309"/>
      <c r="ACQ309"/>
      <c r="ACR309"/>
      <c r="ACS309"/>
      <c r="ACT309"/>
      <c r="ACU309"/>
      <c r="ACV309"/>
      <c r="ACW309"/>
      <c r="ACX309"/>
      <c r="ACY309"/>
      <c r="ACZ309"/>
      <c r="ADA309"/>
      <c r="ADB309"/>
      <c r="ADC309"/>
      <c r="ADD309"/>
      <c r="ADE309"/>
      <c r="ADF309"/>
      <c r="ADG309"/>
      <c r="ADH309"/>
      <c r="ADI309"/>
      <c r="ADJ309"/>
      <c r="ADK309"/>
      <c r="ADL309"/>
      <c r="ADM309"/>
      <c r="ADN309"/>
      <c r="ADO309"/>
      <c r="ADP309"/>
      <c r="ADQ309"/>
      <c r="ADR309"/>
      <c r="ADS309"/>
      <c r="ADT309"/>
      <c r="ADU309"/>
      <c r="ADV309"/>
      <c r="ADW309"/>
      <c r="ADX309"/>
      <c r="ADY309"/>
      <c r="ADZ309"/>
      <c r="AEA309"/>
      <c r="AEB309"/>
      <c r="AEC309"/>
      <c r="AED309"/>
      <c r="AEE309"/>
      <c r="AEF309"/>
      <c r="AEG309"/>
      <c r="AEH309"/>
      <c r="AEI309"/>
      <c r="AEJ309"/>
      <c r="AEK309"/>
      <c r="AEL309"/>
      <c r="AEM309"/>
      <c r="AEN309"/>
      <c r="AEO309"/>
      <c r="AEP309"/>
      <c r="AEQ309"/>
      <c r="AER309"/>
      <c r="AES309"/>
      <c r="AET309"/>
      <c r="AEU309"/>
      <c r="AEV309"/>
      <c r="AEW309"/>
      <c r="AEX309"/>
      <c r="AEY309"/>
      <c r="AEZ309"/>
      <c r="AFA309"/>
      <c r="AFB309"/>
      <c r="AFC309"/>
      <c r="AFD309"/>
      <c r="AFE309"/>
      <c r="AFF309"/>
      <c r="AFG309"/>
      <c r="AFH309"/>
      <c r="AFI309"/>
      <c r="AFJ309"/>
      <c r="AFK309"/>
      <c r="AFL309"/>
      <c r="AFM309"/>
      <c r="AFN309"/>
      <c r="AFO309"/>
      <c r="AFP309"/>
      <c r="AFQ309"/>
      <c r="AFR309"/>
      <c r="AFS309"/>
      <c r="AFT309"/>
      <c r="AFU309"/>
      <c r="AFV309"/>
      <c r="AFW309"/>
      <c r="AFX309"/>
      <c r="AFY309"/>
      <c r="AFZ309"/>
      <c r="AGA309"/>
      <c r="AGB309"/>
      <c r="AGC309"/>
      <c r="AGD309"/>
      <c r="AGE309"/>
      <c r="AGF309"/>
      <c r="AGG309"/>
      <c r="AGH309"/>
      <c r="AGI309"/>
      <c r="AGJ309"/>
      <c r="AGK309"/>
      <c r="AGL309"/>
      <c r="AGM309"/>
      <c r="AGN309"/>
      <c r="AGO309"/>
      <c r="AGP309"/>
      <c r="AGQ309"/>
      <c r="AGR309"/>
      <c r="AGS309"/>
      <c r="AGT309"/>
      <c r="AGU309"/>
      <c r="AGV309"/>
      <c r="AGW309"/>
      <c r="AGX309"/>
      <c r="AGY309"/>
      <c r="AGZ309"/>
      <c r="AHA309"/>
      <c r="AHB309"/>
      <c r="AHC309"/>
      <c r="AHD309"/>
      <c r="AHE309"/>
      <c r="AHF309"/>
      <c r="AHG309"/>
      <c r="AHH309"/>
      <c r="AHI309"/>
      <c r="AHJ309"/>
      <c r="AHK309"/>
      <c r="AHL309"/>
      <c r="AHM309"/>
      <c r="AHN309"/>
      <c r="AHO309"/>
      <c r="AHP309"/>
      <c r="AHQ309"/>
      <c r="AHR309"/>
      <c r="AHS309"/>
      <c r="AHT309"/>
      <c r="AHU309"/>
      <c r="AHV309"/>
      <c r="AHW309"/>
      <c r="AHX309"/>
      <c r="AHY309"/>
      <c r="AHZ309"/>
      <c r="AIA309"/>
      <c r="AIB309"/>
      <c r="AIC309"/>
      <c r="AID309"/>
      <c r="AIE309"/>
      <c r="AIF309"/>
      <c r="AIG309"/>
      <c r="AIH309"/>
      <c r="AII309"/>
      <c r="AIJ309"/>
      <c r="AIK309"/>
      <c r="AIL309"/>
      <c r="AIM309"/>
      <c r="AIN309"/>
      <c r="AIO309"/>
      <c r="AIP309"/>
      <c r="AIQ309"/>
      <c r="AIR309"/>
      <c r="AIS309"/>
      <c r="AIT309"/>
      <c r="AIU309"/>
      <c r="AIV309"/>
      <c r="AIW309"/>
      <c r="AIX309"/>
      <c r="AIY309"/>
      <c r="AIZ309"/>
      <c r="AJA309"/>
      <c r="AJB309"/>
      <c r="AJC309"/>
      <c r="AJD309"/>
      <c r="AJE309"/>
      <c r="AJF309"/>
      <c r="AJG309"/>
      <c r="AJH309"/>
      <c r="AJI309"/>
      <c r="AJJ309"/>
      <c r="AJK309"/>
      <c r="AJL309"/>
      <c r="AJM309"/>
      <c r="AJN309"/>
      <c r="AJO309"/>
      <c r="AJP309"/>
      <c r="AJQ309"/>
      <c r="AJR309"/>
      <c r="AJS309"/>
      <c r="AJT309"/>
      <c r="AJU309"/>
      <c r="AJV309"/>
      <c r="AJW309"/>
      <c r="AJX309"/>
      <c r="AJY309"/>
      <c r="AJZ309"/>
      <c r="AKA309"/>
      <c r="AKB309"/>
      <c r="AKC309"/>
      <c r="AKD309"/>
      <c r="AKE309"/>
      <c r="AKF309"/>
      <c r="AKG309"/>
      <c r="AKH309"/>
      <c r="AKI309"/>
      <c r="AKJ309"/>
      <c r="AKK309"/>
      <c r="AKL309"/>
      <c r="AKM309"/>
      <c r="AKN309"/>
      <c r="AKO309"/>
      <c r="AKP309"/>
      <c r="AKQ309"/>
      <c r="AKR309"/>
      <c r="AKS309"/>
      <c r="AKT309"/>
      <c r="AKU309"/>
      <c r="AKV309"/>
      <c r="AKW309"/>
      <c r="AKX309"/>
      <c r="AKY309"/>
      <c r="AKZ309"/>
      <c r="ALA309"/>
      <c r="ALB309"/>
      <c r="ALC309"/>
      <c r="ALD309"/>
      <c r="ALE309"/>
      <c r="ALF309"/>
      <c r="ALG309"/>
      <c r="ALH309"/>
      <c r="ALI309"/>
      <c r="ALJ309"/>
      <c r="ALK309"/>
      <c r="ALL309"/>
      <c r="ALM309"/>
      <c r="ALN309"/>
      <c r="ALO309"/>
      <c r="ALP309"/>
      <c r="ALQ309"/>
      <c r="ALR309"/>
      <c r="ALS309"/>
      <c r="ALT309"/>
      <c r="ALU309"/>
      <c r="ALV309"/>
      <c r="ALW309"/>
      <c r="ALX309"/>
      <c r="ALY309"/>
      <c r="ALZ309"/>
      <c r="AMA309"/>
      <c r="AMB309"/>
      <c r="AMC309"/>
      <c r="AMD309"/>
      <c r="AME309"/>
      <c r="AMF309"/>
      <c r="AMG309"/>
      <c r="AMH309"/>
      <c r="AMI309"/>
      <c r="AMJ309"/>
    </row>
    <row r="310" spans="1:1024" ht="21.75" customHeight="1">
      <c r="A310"/>
      <c r="B310" s="59"/>
      <c r="C310" s="59"/>
      <c r="D310" s="67"/>
      <c r="E310"/>
      <c r="F310"/>
      <c r="G310" s="64"/>
      <c r="H310" s="64"/>
      <c r="I310" s="64"/>
      <c r="J310" s="64"/>
      <c r="K310" s="64"/>
      <c r="L310"/>
      <c r="M310"/>
      <c r="N310"/>
      <c r="O310" s="210" t="s">
        <v>93</v>
      </c>
      <c r="P310" s="210"/>
      <c r="Q310" s="68">
        <f>Q309-Q308</f>
        <v>0</v>
      </c>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c r="AAW310"/>
      <c r="AAX310"/>
      <c r="AAY310"/>
      <c r="AAZ310"/>
      <c r="ABA310"/>
      <c r="ABB310"/>
      <c r="ABC310"/>
      <c r="ABD310"/>
      <c r="ABE310"/>
      <c r="ABF310"/>
      <c r="ABG310"/>
      <c r="ABH310"/>
      <c r="ABI310"/>
      <c r="ABJ310"/>
      <c r="ABK310"/>
      <c r="ABL310"/>
      <c r="ABM310"/>
      <c r="ABN310"/>
      <c r="ABO310"/>
      <c r="ABP310"/>
      <c r="ABQ310"/>
      <c r="ABR310"/>
      <c r="ABS310"/>
      <c r="ABT310"/>
      <c r="ABU310"/>
      <c r="ABV310"/>
      <c r="ABW310"/>
      <c r="ABX310"/>
      <c r="ABY310"/>
      <c r="ABZ310"/>
      <c r="ACA310"/>
      <c r="ACB310"/>
      <c r="ACC310"/>
      <c r="ACD310"/>
      <c r="ACE310"/>
      <c r="ACF310"/>
      <c r="ACG310"/>
      <c r="ACH310"/>
      <c r="ACI310"/>
      <c r="ACJ310"/>
      <c r="ACK310"/>
      <c r="ACL310"/>
      <c r="ACM310"/>
      <c r="ACN310"/>
      <c r="ACO310"/>
      <c r="ACP310"/>
      <c r="ACQ310"/>
      <c r="ACR310"/>
      <c r="ACS310"/>
      <c r="ACT310"/>
      <c r="ACU310"/>
      <c r="ACV310"/>
      <c r="ACW310"/>
      <c r="ACX310"/>
      <c r="ACY310"/>
      <c r="ACZ310"/>
      <c r="ADA310"/>
      <c r="ADB310"/>
      <c r="ADC310"/>
      <c r="ADD310"/>
      <c r="ADE310"/>
      <c r="ADF310"/>
      <c r="ADG310"/>
      <c r="ADH310"/>
      <c r="ADI310"/>
      <c r="ADJ310"/>
      <c r="ADK310"/>
      <c r="ADL310"/>
      <c r="ADM310"/>
      <c r="ADN310"/>
      <c r="ADO310"/>
      <c r="ADP310"/>
      <c r="ADQ310"/>
      <c r="ADR310"/>
      <c r="ADS310"/>
      <c r="ADT310"/>
      <c r="ADU310"/>
      <c r="ADV310"/>
      <c r="ADW310"/>
      <c r="ADX310"/>
      <c r="ADY310"/>
      <c r="ADZ310"/>
      <c r="AEA310"/>
      <c r="AEB310"/>
      <c r="AEC310"/>
      <c r="AED310"/>
      <c r="AEE310"/>
      <c r="AEF310"/>
      <c r="AEG310"/>
      <c r="AEH310"/>
      <c r="AEI310"/>
      <c r="AEJ310"/>
      <c r="AEK310"/>
      <c r="AEL310"/>
      <c r="AEM310"/>
      <c r="AEN310"/>
      <c r="AEO310"/>
      <c r="AEP310"/>
      <c r="AEQ310"/>
      <c r="AER310"/>
      <c r="AES310"/>
      <c r="AET310"/>
      <c r="AEU310"/>
      <c r="AEV310"/>
      <c r="AEW310"/>
      <c r="AEX310"/>
      <c r="AEY310"/>
      <c r="AEZ310"/>
      <c r="AFA310"/>
      <c r="AFB310"/>
      <c r="AFC310"/>
      <c r="AFD310"/>
      <c r="AFE310"/>
      <c r="AFF310"/>
      <c r="AFG310"/>
      <c r="AFH310"/>
      <c r="AFI310"/>
      <c r="AFJ310"/>
      <c r="AFK310"/>
      <c r="AFL310"/>
      <c r="AFM310"/>
      <c r="AFN310"/>
      <c r="AFO310"/>
      <c r="AFP310"/>
      <c r="AFQ310"/>
      <c r="AFR310"/>
      <c r="AFS310"/>
      <c r="AFT310"/>
      <c r="AFU310"/>
      <c r="AFV310"/>
      <c r="AFW310"/>
      <c r="AFX310"/>
      <c r="AFY310"/>
      <c r="AFZ310"/>
      <c r="AGA310"/>
      <c r="AGB310"/>
      <c r="AGC310"/>
      <c r="AGD310"/>
      <c r="AGE310"/>
      <c r="AGF310"/>
      <c r="AGG310"/>
      <c r="AGH310"/>
      <c r="AGI310"/>
      <c r="AGJ310"/>
      <c r="AGK310"/>
      <c r="AGL310"/>
      <c r="AGM310"/>
      <c r="AGN310"/>
      <c r="AGO310"/>
      <c r="AGP310"/>
      <c r="AGQ310"/>
      <c r="AGR310"/>
      <c r="AGS310"/>
      <c r="AGT310"/>
      <c r="AGU310"/>
      <c r="AGV310"/>
      <c r="AGW310"/>
      <c r="AGX310"/>
      <c r="AGY310"/>
      <c r="AGZ310"/>
      <c r="AHA310"/>
      <c r="AHB310"/>
      <c r="AHC310"/>
      <c r="AHD310"/>
      <c r="AHE310"/>
      <c r="AHF310"/>
      <c r="AHG310"/>
      <c r="AHH310"/>
      <c r="AHI310"/>
      <c r="AHJ310"/>
      <c r="AHK310"/>
      <c r="AHL310"/>
      <c r="AHM310"/>
      <c r="AHN310"/>
      <c r="AHO310"/>
      <c r="AHP310"/>
      <c r="AHQ310"/>
      <c r="AHR310"/>
      <c r="AHS310"/>
      <c r="AHT310"/>
      <c r="AHU310"/>
      <c r="AHV310"/>
      <c r="AHW310"/>
      <c r="AHX310"/>
      <c r="AHY310"/>
      <c r="AHZ310"/>
      <c r="AIA310"/>
      <c r="AIB310"/>
      <c r="AIC310"/>
      <c r="AID310"/>
      <c r="AIE310"/>
      <c r="AIF310"/>
      <c r="AIG310"/>
      <c r="AIH310"/>
      <c r="AII310"/>
      <c r="AIJ310"/>
      <c r="AIK310"/>
      <c r="AIL310"/>
      <c r="AIM310"/>
      <c r="AIN310"/>
      <c r="AIO310"/>
      <c r="AIP310"/>
      <c r="AIQ310"/>
      <c r="AIR310"/>
      <c r="AIS310"/>
      <c r="AIT310"/>
      <c r="AIU310"/>
      <c r="AIV310"/>
      <c r="AIW310"/>
      <c r="AIX310"/>
      <c r="AIY310"/>
      <c r="AIZ310"/>
      <c r="AJA310"/>
      <c r="AJB310"/>
      <c r="AJC310"/>
      <c r="AJD310"/>
      <c r="AJE310"/>
      <c r="AJF310"/>
      <c r="AJG310"/>
      <c r="AJH310"/>
      <c r="AJI310"/>
      <c r="AJJ310"/>
      <c r="AJK310"/>
      <c r="AJL310"/>
      <c r="AJM310"/>
      <c r="AJN310"/>
      <c r="AJO310"/>
      <c r="AJP310"/>
      <c r="AJQ310"/>
      <c r="AJR310"/>
      <c r="AJS310"/>
      <c r="AJT310"/>
      <c r="AJU310"/>
      <c r="AJV310"/>
      <c r="AJW310"/>
      <c r="AJX310"/>
      <c r="AJY310"/>
      <c r="AJZ310"/>
      <c r="AKA310"/>
      <c r="AKB310"/>
      <c r="AKC310"/>
      <c r="AKD310"/>
      <c r="AKE310"/>
      <c r="AKF310"/>
      <c r="AKG310"/>
      <c r="AKH310"/>
      <c r="AKI310"/>
      <c r="AKJ310"/>
      <c r="AKK310"/>
      <c r="AKL310"/>
      <c r="AKM310"/>
      <c r="AKN310"/>
      <c r="AKO310"/>
      <c r="AKP310"/>
      <c r="AKQ310"/>
      <c r="AKR310"/>
      <c r="AKS310"/>
      <c r="AKT310"/>
      <c r="AKU310"/>
      <c r="AKV310"/>
      <c r="AKW310"/>
      <c r="AKX310"/>
      <c r="AKY310"/>
      <c r="AKZ310"/>
      <c r="ALA310"/>
      <c r="ALB310"/>
      <c r="ALC310"/>
      <c r="ALD310"/>
      <c r="ALE310"/>
      <c r="ALF310"/>
      <c r="ALG310"/>
      <c r="ALH310"/>
      <c r="ALI310"/>
      <c r="ALJ310"/>
      <c r="ALK310"/>
      <c r="ALL310"/>
      <c r="ALM310"/>
      <c r="ALN310"/>
      <c r="ALO310"/>
      <c r="ALP310"/>
      <c r="ALQ310"/>
      <c r="ALR310"/>
      <c r="ALS310"/>
      <c r="ALT310"/>
      <c r="ALU310"/>
      <c r="ALV310"/>
      <c r="ALW310"/>
      <c r="ALX310"/>
      <c r="ALY310"/>
      <c r="ALZ310"/>
      <c r="AMA310"/>
      <c r="AMB310"/>
      <c r="AMC310"/>
      <c r="AMD310"/>
      <c r="AME310"/>
      <c r="AMF310"/>
      <c r="AMG310"/>
      <c r="AMH310"/>
      <c r="AMI310"/>
      <c r="AMJ310"/>
    </row>
    <row r="311" spans="1:1024" ht="8.25" customHeight="1">
      <c r="A311"/>
      <c r="B311" s="59"/>
      <c r="C311" s="59"/>
      <c r="D311" s="69"/>
      <c r="E311"/>
      <c r="F311"/>
      <c r="G311" s="64"/>
      <c r="H311" s="64"/>
      <c r="I311" s="64"/>
      <c r="J311" s="64"/>
      <c r="K311" s="64"/>
      <c r="L311"/>
      <c r="M311" s="70"/>
      <c r="N311"/>
      <c r="O311" s="71"/>
      <c r="P311" s="72"/>
      <c r="Q311" s="73"/>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c r="AAW311"/>
      <c r="AAX311"/>
      <c r="AAY311"/>
      <c r="AAZ311"/>
      <c r="ABA311"/>
      <c r="ABB311"/>
      <c r="ABC311"/>
      <c r="ABD311"/>
      <c r="ABE311"/>
      <c r="ABF311"/>
      <c r="ABG311"/>
      <c r="ABH311"/>
      <c r="ABI311"/>
      <c r="ABJ311"/>
      <c r="ABK311"/>
      <c r="ABL311"/>
      <c r="ABM311"/>
      <c r="ABN311"/>
      <c r="ABO311"/>
      <c r="ABP311"/>
      <c r="ABQ311"/>
      <c r="ABR311"/>
      <c r="ABS311"/>
      <c r="ABT311"/>
      <c r="ABU311"/>
      <c r="ABV311"/>
      <c r="ABW311"/>
      <c r="ABX311"/>
      <c r="ABY311"/>
      <c r="ABZ311"/>
      <c r="ACA311"/>
      <c r="ACB311"/>
      <c r="ACC311"/>
      <c r="ACD311"/>
      <c r="ACE311"/>
      <c r="ACF311"/>
      <c r="ACG311"/>
      <c r="ACH311"/>
      <c r="ACI311"/>
      <c r="ACJ311"/>
      <c r="ACK311"/>
      <c r="ACL311"/>
      <c r="ACM311"/>
      <c r="ACN311"/>
      <c r="ACO311"/>
      <c r="ACP311"/>
      <c r="ACQ311"/>
      <c r="ACR311"/>
      <c r="ACS311"/>
      <c r="ACT311"/>
      <c r="ACU311"/>
      <c r="ACV311"/>
      <c r="ACW311"/>
      <c r="ACX311"/>
      <c r="ACY311"/>
      <c r="ACZ311"/>
      <c r="ADA311"/>
      <c r="ADB311"/>
      <c r="ADC311"/>
      <c r="ADD311"/>
      <c r="ADE311"/>
      <c r="ADF311"/>
      <c r="ADG311"/>
      <c r="ADH311"/>
      <c r="ADI311"/>
      <c r="ADJ311"/>
      <c r="ADK311"/>
      <c r="ADL311"/>
      <c r="ADM311"/>
      <c r="ADN311"/>
      <c r="ADO311"/>
      <c r="ADP311"/>
      <c r="ADQ311"/>
      <c r="ADR311"/>
      <c r="ADS311"/>
      <c r="ADT311"/>
      <c r="ADU311"/>
      <c r="ADV311"/>
      <c r="ADW311"/>
      <c r="ADX311"/>
      <c r="ADY311"/>
      <c r="ADZ311"/>
      <c r="AEA311"/>
      <c r="AEB311"/>
      <c r="AEC311"/>
      <c r="AED311"/>
      <c r="AEE311"/>
      <c r="AEF311"/>
      <c r="AEG311"/>
      <c r="AEH311"/>
      <c r="AEI311"/>
      <c r="AEJ311"/>
      <c r="AEK311"/>
      <c r="AEL311"/>
      <c r="AEM311"/>
      <c r="AEN311"/>
      <c r="AEO311"/>
      <c r="AEP311"/>
      <c r="AEQ311"/>
      <c r="AER311"/>
      <c r="AES311"/>
      <c r="AET311"/>
      <c r="AEU311"/>
      <c r="AEV311"/>
      <c r="AEW311"/>
      <c r="AEX311"/>
      <c r="AEY311"/>
      <c r="AEZ311"/>
      <c r="AFA311"/>
      <c r="AFB311"/>
      <c r="AFC311"/>
      <c r="AFD311"/>
      <c r="AFE311"/>
      <c r="AFF311"/>
      <c r="AFG311"/>
      <c r="AFH311"/>
      <c r="AFI311"/>
      <c r="AFJ311"/>
      <c r="AFK311"/>
      <c r="AFL311"/>
      <c r="AFM311"/>
      <c r="AFN311"/>
      <c r="AFO311"/>
      <c r="AFP311"/>
      <c r="AFQ311"/>
      <c r="AFR311"/>
      <c r="AFS311"/>
      <c r="AFT311"/>
      <c r="AFU311"/>
      <c r="AFV311"/>
      <c r="AFW311"/>
      <c r="AFX311"/>
      <c r="AFY311"/>
      <c r="AFZ311"/>
      <c r="AGA311"/>
      <c r="AGB311"/>
      <c r="AGC311"/>
      <c r="AGD311"/>
      <c r="AGE311"/>
      <c r="AGF311"/>
      <c r="AGG311"/>
      <c r="AGH311"/>
      <c r="AGI311"/>
      <c r="AGJ311"/>
      <c r="AGK311"/>
      <c r="AGL311"/>
      <c r="AGM311"/>
      <c r="AGN311"/>
      <c r="AGO311"/>
      <c r="AGP311"/>
      <c r="AGQ311"/>
      <c r="AGR311"/>
      <c r="AGS311"/>
      <c r="AGT311"/>
      <c r="AGU311"/>
      <c r="AGV311"/>
      <c r="AGW311"/>
      <c r="AGX311"/>
      <c r="AGY311"/>
      <c r="AGZ311"/>
      <c r="AHA311"/>
      <c r="AHB311"/>
      <c r="AHC311"/>
      <c r="AHD311"/>
      <c r="AHE311"/>
      <c r="AHF311"/>
      <c r="AHG311"/>
      <c r="AHH311"/>
      <c r="AHI311"/>
      <c r="AHJ311"/>
      <c r="AHK311"/>
      <c r="AHL311"/>
      <c r="AHM311"/>
      <c r="AHN311"/>
      <c r="AHO311"/>
      <c r="AHP311"/>
      <c r="AHQ311"/>
      <c r="AHR311"/>
      <c r="AHS311"/>
      <c r="AHT311"/>
      <c r="AHU311"/>
      <c r="AHV311"/>
      <c r="AHW311"/>
      <c r="AHX311"/>
      <c r="AHY311"/>
      <c r="AHZ311"/>
      <c r="AIA311"/>
      <c r="AIB311"/>
      <c r="AIC311"/>
      <c r="AID311"/>
      <c r="AIE311"/>
      <c r="AIF311"/>
      <c r="AIG311"/>
      <c r="AIH311"/>
      <c r="AII311"/>
      <c r="AIJ311"/>
      <c r="AIK311"/>
      <c r="AIL311"/>
      <c r="AIM311"/>
      <c r="AIN311"/>
      <c r="AIO311"/>
      <c r="AIP311"/>
      <c r="AIQ311"/>
      <c r="AIR311"/>
      <c r="AIS311"/>
      <c r="AIT311"/>
      <c r="AIU311"/>
      <c r="AIV311"/>
      <c r="AIW311"/>
      <c r="AIX311"/>
      <c r="AIY311"/>
      <c r="AIZ311"/>
      <c r="AJA311"/>
      <c r="AJB311"/>
      <c r="AJC311"/>
      <c r="AJD311"/>
      <c r="AJE311"/>
      <c r="AJF311"/>
      <c r="AJG311"/>
      <c r="AJH311"/>
      <c r="AJI311"/>
      <c r="AJJ311"/>
      <c r="AJK311"/>
      <c r="AJL311"/>
      <c r="AJM311"/>
      <c r="AJN311"/>
      <c r="AJO311"/>
      <c r="AJP311"/>
      <c r="AJQ311"/>
      <c r="AJR311"/>
      <c r="AJS311"/>
      <c r="AJT311"/>
      <c r="AJU311"/>
      <c r="AJV311"/>
      <c r="AJW311"/>
      <c r="AJX311"/>
      <c r="AJY311"/>
      <c r="AJZ311"/>
      <c r="AKA311"/>
      <c r="AKB311"/>
      <c r="AKC311"/>
      <c r="AKD311"/>
      <c r="AKE311"/>
      <c r="AKF311"/>
      <c r="AKG311"/>
      <c r="AKH311"/>
      <c r="AKI311"/>
      <c r="AKJ311"/>
      <c r="AKK311"/>
      <c r="AKL311"/>
      <c r="AKM311"/>
      <c r="AKN311"/>
      <c r="AKO311"/>
      <c r="AKP311"/>
      <c r="AKQ311"/>
      <c r="AKR311"/>
      <c r="AKS311"/>
      <c r="AKT311"/>
      <c r="AKU311"/>
      <c r="AKV311"/>
      <c r="AKW311"/>
      <c r="AKX311"/>
      <c r="AKY311"/>
      <c r="AKZ311"/>
      <c r="ALA311"/>
      <c r="ALB311"/>
      <c r="ALC311"/>
      <c r="ALD311"/>
      <c r="ALE311"/>
      <c r="ALF311"/>
      <c r="ALG311"/>
      <c r="ALH311"/>
      <c r="ALI311"/>
      <c r="ALJ311"/>
      <c r="ALK311"/>
      <c r="ALL311"/>
      <c r="ALM311"/>
      <c r="ALN311"/>
      <c r="ALO311"/>
      <c r="ALP311"/>
      <c r="ALQ311"/>
      <c r="ALR311"/>
      <c r="ALS311"/>
      <c r="ALT311"/>
      <c r="ALU311"/>
      <c r="ALV311"/>
      <c r="ALW311"/>
      <c r="ALX311"/>
      <c r="ALY311"/>
      <c r="ALZ311"/>
      <c r="AMA311"/>
      <c r="AMB311"/>
      <c r="AMC311"/>
      <c r="AMD311"/>
      <c r="AME311"/>
      <c r="AMF311"/>
      <c r="AMG311"/>
      <c r="AMH311"/>
      <c r="AMI311"/>
      <c r="AMJ311"/>
    </row>
    <row r="312" spans="1:1024" s="74" customFormat="1" ht="42" customHeight="1">
      <c r="B312" s="75" t="s">
        <v>94</v>
      </c>
      <c r="C312" s="76" t="s">
        <v>95</v>
      </c>
      <c r="D312" s="75" t="s">
        <v>56</v>
      </c>
      <c r="E312" s="76" t="s">
        <v>53</v>
      </c>
      <c r="F312" s="75" t="s">
        <v>96</v>
      </c>
      <c r="G312" s="77" t="s">
        <v>97</v>
      </c>
      <c r="H312" s="77" t="s">
        <v>98</v>
      </c>
      <c r="I312" s="77" t="s">
        <v>99</v>
      </c>
      <c r="J312" s="77" t="s">
        <v>100</v>
      </c>
      <c r="K312" s="77" t="s">
        <v>101</v>
      </c>
      <c r="L312" s="77" t="s">
        <v>102</v>
      </c>
      <c r="M312" s="76" t="s">
        <v>103</v>
      </c>
      <c r="N312" s="76" t="s">
        <v>104</v>
      </c>
      <c r="O312" s="78" t="s">
        <v>105</v>
      </c>
      <c r="P312" s="62" t="s">
        <v>106</v>
      </c>
      <c r="Q312" s="76" t="s">
        <v>89</v>
      </c>
    </row>
    <row r="313" spans="1:1024" ht="22.5" customHeight="1">
      <c r="A313"/>
      <c r="B313" s="79" t="s">
        <v>107</v>
      </c>
      <c r="C313" s="80"/>
      <c r="D313" s="80"/>
      <c r="E313" s="80"/>
      <c r="F313" s="81"/>
      <c r="G313" s="82"/>
      <c r="H313" s="82"/>
      <c r="I313" s="82"/>
      <c r="J313" s="82"/>
      <c r="K313" s="82"/>
      <c r="L313" s="82"/>
      <c r="M313" s="83">
        <f t="shared" ref="M313:M324" si="51">SUM(G313:L313)</f>
        <v>0</v>
      </c>
      <c r="N313" s="80"/>
      <c r="O313" s="84">
        <f t="shared" ref="O313:O324" si="52">ROUNDDOWN(M313*N313,0)</f>
        <v>0</v>
      </c>
      <c r="P313" s="84" t="str">
        <f>IF(O313=0,"",VLOOKUP(C313&amp;D313&amp;E313,'(資料）基準単価表'!$I:$J,2,0))</f>
        <v/>
      </c>
      <c r="Q313" s="85">
        <f t="shared" ref="Q313:Q324" si="53">MIN(O313,P313)</f>
        <v>0</v>
      </c>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c r="ADN313"/>
      <c r="ADO313"/>
      <c r="ADP313"/>
      <c r="ADQ313"/>
      <c r="ADR313"/>
      <c r="ADS313"/>
      <c r="ADT313"/>
      <c r="ADU313"/>
      <c r="ADV313"/>
      <c r="ADW313"/>
      <c r="ADX313"/>
      <c r="ADY313"/>
      <c r="ADZ313"/>
      <c r="AEA313"/>
      <c r="AEB313"/>
      <c r="AEC313"/>
      <c r="AED313"/>
      <c r="AEE313"/>
      <c r="AEF313"/>
      <c r="AEG313"/>
      <c r="AEH313"/>
      <c r="AEI313"/>
      <c r="AEJ313"/>
      <c r="AEK313"/>
      <c r="AEL313"/>
      <c r="AEM313"/>
      <c r="AEN313"/>
      <c r="AEO313"/>
      <c r="AEP313"/>
      <c r="AEQ313"/>
      <c r="AER313"/>
      <c r="AES313"/>
      <c r="AET313"/>
      <c r="AEU313"/>
      <c r="AEV313"/>
      <c r="AEW313"/>
      <c r="AEX313"/>
      <c r="AEY313"/>
      <c r="AEZ313"/>
      <c r="AFA313"/>
      <c r="AFB313"/>
      <c r="AFC313"/>
      <c r="AFD313"/>
      <c r="AFE313"/>
      <c r="AFF313"/>
      <c r="AFG313"/>
      <c r="AFH313"/>
      <c r="AFI313"/>
      <c r="AFJ313"/>
      <c r="AFK313"/>
      <c r="AFL313"/>
      <c r="AFM313"/>
      <c r="AFN313"/>
      <c r="AFO313"/>
      <c r="AFP313"/>
      <c r="AFQ313"/>
      <c r="AFR313"/>
      <c r="AFS313"/>
      <c r="AFT313"/>
      <c r="AFU313"/>
      <c r="AFV313"/>
      <c r="AFW313"/>
      <c r="AFX313"/>
      <c r="AFY313"/>
      <c r="AFZ313"/>
      <c r="AGA313"/>
      <c r="AGB313"/>
      <c r="AGC313"/>
      <c r="AGD313"/>
      <c r="AGE313"/>
      <c r="AGF313"/>
      <c r="AGG313"/>
      <c r="AGH313"/>
      <c r="AGI313"/>
      <c r="AGJ313"/>
      <c r="AGK313"/>
      <c r="AGL313"/>
      <c r="AGM313"/>
      <c r="AGN313"/>
      <c r="AGO313"/>
      <c r="AGP313"/>
      <c r="AGQ313"/>
      <c r="AGR313"/>
      <c r="AGS313"/>
      <c r="AGT313"/>
      <c r="AGU313"/>
      <c r="AGV313"/>
      <c r="AGW313"/>
      <c r="AGX313"/>
      <c r="AGY313"/>
      <c r="AGZ313"/>
      <c r="AHA313"/>
      <c r="AHB313"/>
      <c r="AHC313"/>
      <c r="AHD313"/>
      <c r="AHE313"/>
      <c r="AHF313"/>
      <c r="AHG313"/>
      <c r="AHH313"/>
      <c r="AHI313"/>
      <c r="AHJ313"/>
      <c r="AHK313"/>
      <c r="AHL313"/>
      <c r="AHM313"/>
      <c r="AHN313"/>
      <c r="AHO313"/>
      <c r="AHP313"/>
      <c r="AHQ313"/>
      <c r="AHR313"/>
      <c r="AHS313"/>
      <c r="AHT313"/>
      <c r="AHU313"/>
      <c r="AHV313"/>
      <c r="AHW313"/>
      <c r="AHX313"/>
      <c r="AHY313"/>
      <c r="AHZ313"/>
      <c r="AIA313"/>
      <c r="AIB313"/>
      <c r="AIC313"/>
      <c r="AID313"/>
      <c r="AIE313"/>
      <c r="AIF313"/>
      <c r="AIG313"/>
      <c r="AIH313"/>
      <c r="AII313"/>
      <c r="AIJ313"/>
      <c r="AIK313"/>
      <c r="AIL313"/>
      <c r="AIM313"/>
      <c r="AIN313"/>
      <c r="AIO313"/>
      <c r="AIP313"/>
      <c r="AIQ313"/>
      <c r="AIR313"/>
      <c r="AIS313"/>
      <c r="AIT313"/>
      <c r="AIU313"/>
      <c r="AIV313"/>
      <c r="AIW313"/>
      <c r="AIX313"/>
      <c r="AIY313"/>
      <c r="AIZ313"/>
      <c r="AJA313"/>
      <c r="AJB313"/>
      <c r="AJC313"/>
      <c r="AJD313"/>
      <c r="AJE313"/>
      <c r="AJF313"/>
      <c r="AJG313"/>
      <c r="AJH313"/>
      <c r="AJI313"/>
      <c r="AJJ313"/>
      <c r="AJK313"/>
      <c r="AJL313"/>
      <c r="AJM313"/>
      <c r="AJN313"/>
      <c r="AJO313"/>
      <c r="AJP313"/>
      <c r="AJQ313"/>
      <c r="AJR313"/>
      <c r="AJS313"/>
      <c r="AJT313"/>
      <c r="AJU313"/>
      <c r="AJV313"/>
      <c r="AJW313"/>
      <c r="AJX313"/>
      <c r="AJY313"/>
      <c r="AJZ313"/>
      <c r="AKA313"/>
      <c r="AKB313"/>
      <c r="AKC313"/>
      <c r="AKD313"/>
      <c r="AKE313"/>
      <c r="AKF313"/>
      <c r="AKG313"/>
      <c r="AKH313"/>
      <c r="AKI313"/>
      <c r="AKJ313"/>
      <c r="AKK313"/>
      <c r="AKL313"/>
      <c r="AKM313"/>
      <c r="AKN313"/>
      <c r="AKO313"/>
      <c r="AKP313"/>
      <c r="AKQ313"/>
      <c r="AKR313"/>
      <c r="AKS313"/>
      <c r="AKT313"/>
      <c r="AKU313"/>
      <c r="AKV313"/>
      <c r="AKW313"/>
      <c r="AKX313"/>
      <c r="AKY313"/>
      <c r="AKZ313"/>
      <c r="ALA313"/>
      <c r="ALB313"/>
      <c r="ALC313"/>
      <c r="ALD313"/>
      <c r="ALE313"/>
      <c r="ALF313"/>
      <c r="ALG313"/>
      <c r="ALH313"/>
      <c r="ALI313"/>
      <c r="ALJ313"/>
      <c r="ALK313"/>
      <c r="ALL313"/>
      <c r="ALM313"/>
      <c r="ALN313"/>
      <c r="ALO313"/>
      <c r="ALP313"/>
      <c r="ALQ313"/>
      <c r="ALR313"/>
      <c r="ALS313"/>
      <c r="ALT313"/>
      <c r="ALU313"/>
      <c r="ALV313"/>
      <c r="ALW313"/>
      <c r="ALX313"/>
      <c r="ALY313"/>
      <c r="ALZ313"/>
      <c r="AMA313"/>
      <c r="AMB313"/>
      <c r="AMC313"/>
      <c r="AMD313"/>
      <c r="AME313"/>
      <c r="AMF313"/>
      <c r="AMG313"/>
      <c r="AMH313"/>
      <c r="AMI313"/>
      <c r="AMJ313"/>
    </row>
    <row r="314" spans="1:1024" ht="22.5" customHeight="1">
      <c r="A314"/>
      <c r="B314" s="79" t="s">
        <v>108</v>
      </c>
      <c r="C314" s="80"/>
      <c r="D314" s="80"/>
      <c r="E314" s="80"/>
      <c r="F314" s="81"/>
      <c r="G314" s="82"/>
      <c r="H314" s="82"/>
      <c r="I314" s="82"/>
      <c r="J314" s="82"/>
      <c r="K314" s="82"/>
      <c r="L314" s="82"/>
      <c r="M314" s="83">
        <f t="shared" si="51"/>
        <v>0</v>
      </c>
      <c r="N314" s="80"/>
      <c r="O314" s="84">
        <f t="shared" si="52"/>
        <v>0</v>
      </c>
      <c r="P314" s="84" t="str">
        <f>IF(O314=0,"",VLOOKUP(C314&amp;D314&amp;E314,'(資料）基準単価表'!$I:$J,2,0))</f>
        <v/>
      </c>
      <c r="Q314" s="85">
        <f t="shared" si="53"/>
        <v>0</v>
      </c>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c r="AAW314"/>
      <c r="AAX314"/>
      <c r="AAY314"/>
      <c r="AAZ314"/>
      <c r="ABA314"/>
      <c r="ABB314"/>
      <c r="ABC314"/>
      <c r="ABD314"/>
      <c r="ABE314"/>
      <c r="ABF314"/>
      <c r="ABG314"/>
      <c r="ABH314"/>
      <c r="ABI314"/>
      <c r="ABJ314"/>
      <c r="ABK314"/>
      <c r="ABL314"/>
      <c r="ABM314"/>
      <c r="ABN314"/>
      <c r="ABO314"/>
      <c r="ABP314"/>
      <c r="ABQ314"/>
      <c r="ABR314"/>
      <c r="ABS314"/>
      <c r="ABT314"/>
      <c r="ABU314"/>
      <c r="ABV314"/>
      <c r="ABW314"/>
      <c r="ABX314"/>
      <c r="ABY314"/>
      <c r="ABZ314"/>
      <c r="ACA314"/>
      <c r="ACB314"/>
      <c r="ACC314"/>
      <c r="ACD314"/>
      <c r="ACE314"/>
      <c r="ACF314"/>
      <c r="ACG314"/>
      <c r="ACH314"/>
      <c r="ACI314"/>
      <c r="ACJ314"/>
      <c r="ACK314"/>
      <c r="ACL314"/>
      <c r="ACM314"/>
      <c r="ACN314"/>
      <c r="ACO314"/>
      <c r="ACP314"/>
      <c r="ACQ314"/>
      <c r="ACR314"/>
      <c r="ACS314"/>
      <c r="ACT314"/>
      <c r="ACU314"/>
      <c r="ACV314"/>
      <c r="ACW314"/>
      <c r="ACX314"/>
      <c r="ACY314"/>
      <c r="ACZ314"/>
      <c r="ADA314"/>
      <c r="ADB314"/>
      <c r="ADC314"/>
      <c r="ADD314"/>
      <c r="ADE314"/>
      <c r="ADF314"/>
      <c r="ADG314"/>
      <c r="ADH314"/>
      <c r="ADI314"/>
      <c r="ADJ314"/>
      <c r="ADK314"/>
      <c r="ADL314"/>
      <c r="ADM314"/>
      <c r="ADN314"/>
      <c r="ADO314"/>
      <c r="ADP314"/>
      <c r="ADQ314"/>
      <c r="ADR314"/>
      <c r="ADS314"/>
      <c r="ADT314"/>
      <c r="ADU314"/>
      <c r="ADV314"/>
      <c r="ADW314"/>
      <c r="ADX314"/>
      <c r="ADY314"/>
      <c r="ADZ314"/>
      <c r="AEA314"/>
      <c r="AEB314"/>
      <c r="AEC314"/>
      <c r="AED314"/>
      <c r="AEE314"/>
      <c r="AEF314"/>
      <c r="AEG314"/>
      <c r="AEH314"/>
      <c r="AEI314"/>
      <c r="AEJ314"/>
      <c r="AEK314"/>
      <c r="AEL314"/>
      <c r="AEM314"/>
      <c r="AEN314"/>
      <c r="AEO314"/>
      <c r="AEP314"/>
      <c r="AEQ314"/>
      <c r="AER314"/>
      <c r="AES314"/>
      <c r="AET314"/>
      <c r="AEU314"/>
      <c r="AEV314"/>
      <c r="AEW314"/>
      <c r="AEX314"/>
      <c r="AEY314"/>
      <c r="AEZ314"/>
      <c r="AFA314"/>
      <c r="AFB314"/>
      <c r="AFC314"/>
      <c r="AFD314"/>
      <c r="AFE314"/>
      <c r="AFF314"/>
      <c r="AFG314"/>
      <c r="AFH314"/>
      <c r="AFI314"/>
      <c r="AFJ314"/>
      <c r="AFK314"/>
      <c r="AFL314"/>
      <c r="AFM314"/>
      <c r="AFN314"/>
      <c r="AFO314"/>
      <c r="AFP314"/>
      <c r="AFQ314"/>
      <c r="AFR314"/>
      <c r="AFS314"/>
      <c r="AFT314"/>
      <c r="AFU314"/>
      <c r="AFV314"/>
      <c r="AFW314"/>
      <c r="AFX314"/>
      <c r="AFY314"/>
      <c r="AFZ314"/>
      <c r="AGA314"/>
      <c r="AGB314"/>
      <c r="AGC314"/>
      <c r="AGD314"/>
      <c r="AGE314"/>
      <c r="AGF314"/>
      <c r="AGG314"/>
      <c r="AGH314"/>
      <c r="AGI314"/>
      <c r="AGJ314"/>
      <c r="AGK314"/>
      <c r="AGL314"/>
      <c r="AGM314"/>
      <c r="AGN314"/>
      <c r="AGO314"/>
      <c r="AGP314"/>
      <c r="AGQ314"/>
      <c r="AGR314"/>
      <c r="AGS314"/>
      <c r="AGT314"/>
      <c r="AGU314"/>
      <c r="AGV314"/>
      <c r="AGW314"/>
      <c r="AGX314"/>
      <c r="AGY314"/>
      <c r="AGZ314"/>
      <c r="AHA314"/>
      <c r="AHB314"/>
      <c r="AHC314"/>
      <c r="AHD314"/>
      <c r="AHE314"/>
      <c r="AHF314"/>
      <c r="AHG314"/>
      <c r="AHH314"/>
      <c r="AHI314"/>
      <c r="AHJ314"/>
      <c r="AHK314"/>
      <c r="AHL314"/>
      <c r="AHM314"/>
      <c r="AHN314"/>
      <c r="AHO314"/>
      <c r="AHP314"/>
      <c r="AHQ314"/>
      <c r="AHR314"/>
      <c r="AHS314"/>
      <c r="AHT314"/>
      <c r="AHU314"/>
      <c r="AHV314"/>
      <c r="AHW314"/>
      <c r="AHX314"/>
      <c r="AHY314"/>
      <c r="AHZ314"/>
      <c r="AIA314"/>
      <c r="AIB314"/>
      <c r="AIC314"/>
      <c r="AID314"/>
      <c r="AIE314"/>
      <c r="AIF314"/>
      <c r="AIG314"/>
      <c r="AIH314"/>
      <c r="AII314"/>
      <c r="AIJ314"/>
      <c r="AIK314"/>
      <c r="AIL314"/>
      <c r="AIM314"/>
      <c r="AIN314"/>
      <c r="AIO314"/>
      <c r="AIP314"/>
      <c r="AIQ314"/>
      <c r="AIR314"/>
      <c r="AIS314"/>
      <c r="AIT314"/>
      <c r="AIU314"/>
      <c r="AIV314"/>
      <c r="AIW314"/>
      <c r="AIX314"/>
      <c r="AIY314"/>
      <c r="AIZ314"/>
      <c r="AJA314"/>
      <c r="AJB314"/>
      <c r="AJC314"/>
      <c r="AJD314"/>
      <c r="AJE314"/>
      <c r="AJF314"/>
      <c r="AJG314"/>
      <c r="AJH314"/>
      <c r="AJI314"/>
      <c r="AJJ314"/>
      <c r="AJK314"/>
      <c r="AJL314"/>
      <c r="AJM314"/>
      <c r="AJN314"/>
      <c r="AJO314"/>
      <c r="AJP314"/>
      <c r="AJQ314"/>
      <c r="AJR314"/>
      <c r="AJS314"/>
      <c r="AJT314"/>
      <c r="AJU314"/>
      <c r="AJV314"/>
      <c r="AJW314"/>
      <c r="AJX314"/>
      <c r="AJY314"/>
      <c r="AJZ314"/>
      <c r="AKA314"/>
      <c r="AKB314"/>
      <c r="AKC314"/>
      <c r="AKD314"/>
      <c r="AKE314"/>
      <c r="AKF314"/>
      <c r="AKG314"/>
      <c r="AKH314"/>
      <c r="AKI314"/>
      <c r="AKJ314"/>
      <c r="AKK314"/>
      <c r="AKL314"/>
      <c r="AKM314"/>
      <c r="AKN314"/>
      <c r="AKO314"/>
      <c r="AKP314"/>
      <c r="AKQ314"/>
      <c r="AKR314"/>
      <c r="AKS314"/>
      <c r="AKT314"/>
      <c r="AKU314"/>
      <c r="AKV314"/>
      <c r="AKW314"/>
      <c r="AKX314"/>
      <c r="AKY314"/>
      <c r="AKZ314"/>
      <c r="ALA314"/>
      <c r="ALB314"/>
      <c r="ALC314"/>
      <c r="ALD314"/>
      <c r="ALE314"/>
      <c r="ALF314"/>
      <c r="ALG314"/>
      <c r="ALH314"/>
      <c r="ALI314"/>
      <c r="ALJ314"/>
      <c r="ALK314"/>
      <c r="ALL314"/>
      <c r="ALM314"/>
      <c r="ALN314"/>
      <c r="ALO314"/>
      <c r="ALP314"/>
      <c r="ALQ314"/>
      <c r="ALR314"/>
      <c r="ALS314"/>
      <c r="ALT314"/>
      <c r="ALU314"/>
      <c r="ALV314"/>
      <c r="ALW314"/>
      <c r="ALX314"/>
      <c r="ALY314"/>
      <c r="ALZ314"/>
      <c r="AMA314"/>
      <c r="AMB314"/>
      <c r="AMC314"/>
      <c r="AMD314"/>
      <c r="AME314"/>
      <c r="AMF314"/>
      <c r="AMG314"/>
      <c r="AMH314"/>
      <c r="AMI314"/>
      <c r="AMJ314"/>
    </row>
    <row r="315" spans="1:1024" ht="22.5" customHeight="1">
      <c r="A315"/>
      <c r="B315" s="79" t="s">
        <v>109</v>
      </c>
      <c r="C315" s="80"/>
      <c r="D315" s="80"/>
      <c r="E315" s="80"/>
      <c r="F315" s="81"/>
      <c r="G315" s="82"/>
      <c r="H315" s="82"/>
      <c r="I315" s="82"/>
      <c r="J315" s="82"/>
      <c r="K315" s="82"/>
      <c r="L315" s="82"/>
      <c r="M315" s="83">
        <f t="shared" si="51"/>
        <v>0</v>
      </c>
      <c r="N315" s="80"/>
      <c r="O315" s="84">
        <f t="shared" si="52"/>
        <v>0</v>
      </c>
      <c r="P315" s="84" t="str">
        <f>IF(O315=0,"",VLOOKUP(C315&amp;D315&amp;E315,'(資料）基準単価表'!$I:$J,2,0))</f>
        <v/>
      </c>
      <c r="Q315" s="85">
        <f t="shared" si="53"/>
        <v>0</v>
      </c>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c r="ADN315"/>
      <c r="ADO315"/>
      <c r="ADP315"/>
      <c r="ADQ315"/>
      <c r="ADR315"/>
      <c r="ADS315"/>
      <c r="ADT315"/>
      <c r="ADU315"/>
      <c r="ADV315"/>
      <c r="ADW315"/>
      <c r="ADX315"/>
      <c r="ADY315"/>
      <c r="ADZ315"/>
      <c r="AEA315"/>
      <c r="AEB315"/>
      <c r="AEC315"/>
      <c r="AED315"/>
      <c r="AEE315"/>
      <c r="AEF315"/>
      <c r="AEG315"/>
      <c r="AEH315"/>
      <c r="AEI315"/>
      <c r="AEJ315"/>
      <c r="AEK315"/>
      <c r="AEL315"/>
      <c r="AEM315"/>
      <c r="AEN315"/>
      <c r="AEO315"/>
      <c r="AEP315"/>
      <c r="AEQ315"/>
      <c r="AER315"/>
      <c r="AES315"/>
      <c r="AET315"/>
      <c r="AEU315"/>
      <c r="AEV315"/>
      <c r="AEW315"/>
      <c r="AEX315"/>
      <c r="AEY315"/>
      <c r="AEZ315"/>
      <c r="AFA315"/>
      <c r="AFB315"/>
      <c r="AFC315"/>
      <c r="AFD315"/>
      <c r="AFE315"/>
      <c r="AFF315"/>
      <c r="AFG315"/>
      <c r="AFH315"/>
      <c r="AFI315"/>
      <c r="AFJ315"/>
      <c r="AFK315"/>
      <c r="AFL315"/>
      <c r="AFM315"/>
      <c r="AFN315"/>
      <c r="AFO315"/>
      <c r="AFP315"/>
      <c r="AFQ315"/>
      <c r="AFR315"/>
      <c r="AFS315"/>
      <c r="AFT315"/>
      <c r="AFU315"/>
      <c r="AFV315"/>
      <c r="AFW315"/>
      <c r="AFX315"/>
      <c r="AFY315"/>
      <c r="AFZ315"/>
      <c r="AGA315"/>
      <c r="AGB315"/>
      <c r="AGC315"/>
      <c r="AGD315"/>
      <c r="AGE315"/>
      <c r="AGF315"/>
      <c r="AGG315"/>
      <c r="AGH315"/>
      <c r="AGI315"/>
      <c r="AGJ315"/>
      <c r="AGK315"/>
      <c r="AGL315"/>
      <c r="AGM315"/>
      <c r="AGN315"/>
      <c r="AGO315"/>
      <c r="AGP315"/>
      <c r="AGQ315"/>
      <c r="AGR315"/>
      <c r="AGS315"/>
      <c r="AGT315"/>
      <c r="AGU315"/>
      <c r="AGV315"/>
      <c r="AGW315"/>
      <c r="AGX315"/>
      <c r="AGY315"/>
      <c r="AGZ315"/>
      <c r="AHA315"/>
      <c r="AHB315"/>
      <c r="AHC315"/>
      <c r="AHD315"/>
      <c r="AHE315"/>
      <c r="AHF315"/>
      <c r="AHG315"/>
      <c r="AHH315"/>
      <c r="AHI315"/>
      <c r="AHJ315"/>
      <c r="AHK315"/>
      <c r="AHL315"/>
      <c r="AHM315"/>
      <c r="AHN315"/>
      <c r="AHO315"/>
      <c r="AHP315"/>
      <c r="AHQ315"/>
      <c r="AHR315"/>
      <c r="AHS315"/>
      <c r="AHT315"/>
      <c r="AHU315"/>
      <c r="AHV315"/>
      <c r="AHW315"/>
      <c r="AHX315"/>
      <c r="AHY315"/>
      <c r="AHZ315"/>
      <c r="AIA315"/>
      <c r="AIB315"/>
      <c r="AIC315"/>
      <c r="AID315"/>
      <c r="AIE315"/>
      <c r="AIF315"/>
      <c r="AIG315"/>
      <c r="AIH315"/>
      <c r="AII315"/>
      <c r="AIJ315"/>
      <c r="AIK315"/>
      <c r="AIL315"/>
      <c r="AIM315"/>
      <c r="AIN315"/>
      <c r="AIO315"/>
      <c r="AIP315"/>
      <c r="AIQ315"/>
      <c r="AIR315"/>
      <c r="AIS315"/>
      <c r="AIT315"/>
      <c r="AIU315"/>
      <c r="AIV315"/>
      <c r="AIW315"/>
      <c r="AIX315"/>
      <c r="AIY315"/>
      <c r="AIZ315"/>
      <c r="AJA315"/>
      <c r="AJB315"/>
      <c r="AJC315"/>
      <c r="AJD315"/>
      <c r="AJE315"/>
      <c r="AJF315"/>
      <c r="AJG315"/>
      <c r="AJH315"/>
      <c r="AJI315"/>
      <c r="AJJ315"/>
      <c r="AJK315"/>
      <c r="AJL315"/>
      <c r="AJM315"/>
      <c r="AJN315"/>
      <c r="AJO315"/>
      <c r="AJP315"/>
      <c r="AJQ315"/>
      <c r="AJR315"/>
      <c r="AJS315"/>
      <c r="AJT315"/>
      <c r="AJU315"/>
      <c r="AJV315"/>
      <c r="AJW315"/>
      <c r="AJX315"/>
      <c r="AJY315"/>
      <c r="AJZ315"/>
      <c r="AKA315"/>
      <c r="AKB315"/>
      <c r="AKC315"/>
      <c r="AKD315"/>
      <c r="AKE315"/>
      <c r="AKF315"/>
      <c r="AKG315"/>
      <c r="AKH315"/>
      <c r="AKI315"/>
      <c r="AKJ315"/>
      <c r="AKK315"/>
      <c r="AKL315"/>
      <c r="AKM315"/>
      <c r="AKN315"/>
      <c r="AKO315"/>
      <c r="AKP315"/>
      <c r="AKQ315"/>
      <c r="AKR315"/>
      <c r="AKS315"/>
      <c r="AKT315"/>
      <c r="AKU315"/>
      <c r="AKV315"/>
      <c r="AKW315"/>
      <c r="AKX315"/>
      <c r="AKY315"/>
      <c r="AKZ315"/>
      <c r="ALA315"/>
      <c r="ALB315"/>
      <c r="ALC315"/>
      <c r="ALD315"/>
      <c r="ALE315"/>
      <c r="ALF315"/>
      <c r="ALG315"/>
      <c r="ALH315"/>
      <c r="ALI315"/>
      <c r="ALJ315"/>
      <c r="ALK315"/>
      <c r="ALL315"/>
      <c r="ALM315"/>
      <c r="ALN315"/>
      <c r="ALO315"/>
      <c r="ALP315"/>
      <c r="ALQ315"/>
      <c r="ALR315"/>
      <c r="ALS315"/>
      <c r="ALT315"/>
      <c r="ALU315"/>
      <c r="ALV315"/>
      <c r="ALW315"/>
      <c r="ALX315"/>
      <c r="ALY315"/>
      <c r="ALZ315"/>
      <c r="AMA315"/>
      <c r="AMB315"/>
      <c r="AMC315"/>
      <c r="AMD315"/>
      <c r="AME315"/>
      <c r="AMF315"/>
      <c r="AMG315"/>
      <c r="AMH315"/>
      <c r="AMI315"/>
      <c r="AMJ315"/>
    </row>
    <row r="316" spans="1:1024" ht="22.5" customHeight="1">
      <c r="A316"/>
      <c r="B316" s="79" t="s">
        <v>110</v>
      </c>
      <c r="C316" s="80"/>
      <c r="D316" s="80"/>
      <c r="E316" s="80"/>
      <c r="F316" s="81"/>
      <c r="G316" s="82"/>
      <c r="H316" s="82"/>
      <c r="I316" s="82"/>
      <c r="J316" s="82"/>
      <c r="K316" s="82"/>
      <c r="L316" s="82"/>
      <c r="M316" s="83">
        <f t="shared" si="51"/>
        <v>0</v>
      </c>
      <c r="N316" s="80"/>
      <c r="O316" s="84">
        <f t="shared" si="52"/>
        <v>0</v>
      </c>
      <c r="P316" s="84" t="str">
        <f>IF(O316=0,"",VLOOKUP(C316&amp;D316&amp;E316,'(資料）基準単価表'!$I:$J,2,0))</f>
        <v/>
      </c>
      <c r="Q316" s="85">
        <f t="shared" si="53"/>
        <v>0</v>
      </c>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c r="ADN316"/>
      <c r="ADO316"/>
      <c r="ADP316"/>
      <c r="ADQ316"/>
      <c r="ADR316"/>
      <c r="ADS316"/>
      <c r="ADT316"/>
      <c r="ADU316"/>
      <c r="ADV316"/>
      <c r="ADW316"/>
      <c r="ADX316"/>
      <c r="ADY316"/>
      <c r="ADZ316"/>
      <c r="AEA316"/>
      <c r="AEB316"/>
      <c r="AEC316"/>
      <c r="AED316"/>
      <c r="AEE316"/>
      <c r="AEF316"/>
      <c r="AEG316"/>
      <c r="AEH316"/>
      <c r="AEI316"/>
      <c r="AEJ316"/>
      <c r="AEK316"/>
      <c r="AEL316"/>
      <c r="AEM316"/>
      <c r="AEN316"/>
      <c r="AEO316"/>
      <c r="AEP316"/>
      <c r="AEQ316"/>
      <c r="AER316"/>
      <c r="AES316"/>
      <c r="AET316"/>
      <c r="AEU316"/>
      <c r="AEV316"/>
      <c r="AEW316"/>
      <c r="AEX316"/>
      <c r="AEY316"/>
      <c r="AEZ316"/>
      <c r="AFA316"/>
      <c r="AFB316"/>
      <c r="AFC316"/>
      <c r="AFD316"/>
      <c r="AFE316"/>
      <c r="AFF316"/>
      <c r="AFG316"/>
      <c r="AFH316"/>
      <c r="AFI316"/>
      <c r="AFJ316"/>
      <c r="AFK316"/>
      <c r="AFL316"/>
      <c r="AFM316"/>
      <c r="AFN316"/>
      <c r="AFO316"/>
      <c r="AFP316"/>
      <c r="AFQ316"/>
      <c r="AFR316"/>
      <c r="AFS316"/>
      <c r="AFT316"/>
      <c r="AFU316"/>
      <c r="AFV316"/>
      <c r="AFW316"/>
      <c r="AFX316"/>
      <c r="AFY316"/>
      <c r="AFZ316"/>
      <c r="AGA316"/>
      <c r="AGB316"/>
      <c r="AGC316"/>
      <c r="AGD316"/>
      <c r="AGE316"/>
      <c r="AGF316"/>
      <c r="AGG316"/>
      <c r="AGH316"/>
      <c r="AGI316"/>
      <c r="AGJ316"/>
      <c r="AGK316"/>
      <c r="AGL316"/>
      <c r="AGM316"/>
      <c r="AGN316"/>
      <c r="AGO316"/>
      <c r="AGP316"/>
      <c r="AGQ316"/>
      <c r="AGR316"/>
      <c r="AGS316"/>
      <c r="AGT316"/>
      <c r="AGU316"/>
      <c r="AGV316"/>
      <c r="AGW316"/>
      <c r="AGX316"/>
      <c r="AGY316"/>
      <c r="AGZ316"/>
      <c r="AHA316"/>
      <c r="AHB316"/>
      <c r="AHC316"/>
      <c r="AHD316"/>
      <c r="AHE316"/>
      <c r="AHF316"/>
      <c r="AHG316"/>
      <c r="AHH316"/>
      <c r="AHI316"/>
      <c r="AHJ316"/>
      <c r="AHK316"/>
      <c r="AHL316"/>
      <c r="AHM316"/>
      <c r="AHN316"/>
      <c r="AHO316"/>
      <c r="AHP316"/>
      <c r="AHQ316"/>
      <c r="AHR316"/>
      <c r="AHS316"/>
      <c r="AHT316"/>
      <c r="AHU316"/>
      <c r="AHV316"/>
      <c r="AHW316"/>
      <c r="AHX316"/>
      <c r="AHY316"/>
      <c r="AHZ316"/>
      <c r="AIA316"/>
      <c r="AIB316"/>
      <c r="AIC316"/>
      <c r="AID316"/>
      <c r="AIE316"/>
      <c r="AIF316"/>
      <c r="AIG316"/>
      <c r="AIH316"/>
      <c r="AII316"/>
      <c r="AIJ316"/>
      <c r="AIK316"/>
      <c r="AIL316"/>
      <c r="AIM316"/>
      <c r="AIN316"/>
      <c r="AIO316"/>
      <c r="AIP316"/>
      <c r="AIQ316"/>
      <c r="AIR316"/>
      <c r="AIS316"/>
      <c r="AIT316"/>
      <c r="AIU316"/>
      <c r="AIV316"/>
      <c r="AIW316"/>
      <c r="AIX316"/>
      <c r="AIY316"/>
      <c r="AIZ316"/>
      <c r="AJA316"/>
      <c r="AJB316"/>
      <c r="AJC316"/>
      <c r="AJD316"/>
      <c r="AJE316"/>
      <c r="AJF316"/>
      <c r="AJG316"/>
      <c r="AJH316"/>
      <c r="AJI316"/>
      <c r="AJJ316"/>
      <c r="AJK316"/>
      <c r="AJL316"/>
      <c r="AJM316"/>
      <c r="AJN316"/>
      <c r="AJO316"/>
      <c r="AJP316"/>
      <c r="AJQ316"/>
      <c r="AJR316"/>
      <c r="AJS316"/>
      <c r="AJT316"/>
      <c r="AJU316"/>
      <c r="AJV316"/>
      <c r="AJW316"/>
      <c r="AJX316"/>
      <c r="AJY316"/>
      <c r="AJZ316"/>
      <c r="AKA316"/>
      <c r="AKB316"/>
      <c r="AKC316"/>
      <c r="AKD316"/>
      <c r="AKE316"/>
      <c r="AKF316"/>
      <c r="AKG316"/>
      <c r="AKH316"/>
      <c r="AKI316"/>
      <c r="AKJ316"/>
      <c r="AKK316"/>
      <c r="AKL316"/>
      <c r="AKM316"/>
      <c r="AKN316"/>
      <c r="AKO316"/>
      <c r="AKP316"/>
      <c r="AKQ316"/>
      <c r="AKR316"/>
      <c r="AKS316"/>
      <c r="AKT316"/>
      <c r="AKU316"/>
      <c r="AKV316"/>
      <c r="AKW316"/>
      <c r="AKX316"/>
      <c r="AKY316"/>
      <c r="AKZ316"/>
      <c r="ALA316"/>
      <c r="ALB316"/>
      <c r="ALC316"/>
      <c r="ALD316"/>
      <c r="ALE316"/>
      <c r="ALF316"/>
      <c r="ALG316"/>
      <c r="ALH316"/>
      <c r="ALI316"/>
      <c r="ALJ316"/>
      <c r="ALK316"/>
      <c r="ALL316"/>
      <c r="ALM316"/>
      <c r="ALN316"/>
      <c r="ALO316"/>
      <c r="ALP316"/>
      <c r="ALQ316"/>
      <c r="ALR316"/>
      <c r="ALS316"/>
      <c r="ALT316"/>
      <c r="ALU316"/>
      <c r="ALV316"/>
      <c r="ALW316"/>
      <c r="ALX316"/>
      <c r="ALY316"/>
      <c r="ALZ316"/>
      <c r="AMA316"/>
      <c r="AMB316"/>
      <c r="AMC316"/>
      <c r="AMD316"/>
      <c r="AME316"/>
      <c r="AMF316"/>
      <c r="AMG316"/>
      <c r="AMH316"/>
      <c r="AMI316"/>
      <c r="AMJ316"/>
    </row>
    <row r="317" spans="1:1024" ht="22.5" customHeight="1">
      <c r="A317"/>
      <c r="B317" s="79" t="s">
        <v>111</v>
      </c>
      <c r="C317" s="80"/>
      <c r="D317" s="80"/>
      <c r="E317" s="80"/>
      <c r="F317" s="81"/>
      <c r="G317" s="82"/>
      <c r="H317" s="82"/>
      <c r="I317" s="82"/>
      <c r="J317" s="82"/>
      <c r="K317" s="82"/>
      <c r="L317" s="82"/>
      <c r="M317" s="83">
        <f t="shared" si="51"/>
        <v>0</v>
      </c>
      <c r="N317" s="80"/>
      <c r="O317" s="84">
        <f t="shared" si="52"/>
        <v>0</v>
      </c>
      <c r="P317" s="84" t="str">
        <f>IF(O317=0,"",VLOOKUP(C317&amp;D317&amp;E317,'(資料）基準単価表'!$I:$J,2,0))</f>
        <v/>
      </c>
      <c r="Q317" s="85">
        <f t="shared" si="53"/>
        <v>0</v>
      </c>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c r="ADN317"/>
      <c r="ADO317"/>
      <c r="ADP317"/>
      <c r="ADQ317"/>
      <c r="ADR317"/>
      <c r="ADS317"/>
      <c r="ADT317"/>
      <c r="ADU317"/>
      <c r="ADV317"/>
      <c r="ADW317"/>
      <c r="ADX317"/>
      <c r="ADY317"/>
      <c r="ADZ317"/>
      <c r="AEA317"/>
      <c r="AEB317"/>
      <c r="AEC317"/>
      <c r="AED317"/>
      <c r="AEE317"/>
      <c r="AEF317"/>
      <c r="AEG317"/>
      <c r="AEH317"/>
      <c r="AEI317"/>
      <c r="AEJ317"/>
      <c r="AEK317"/>
      <c r="AEL317"/>
      <c r="AEM317"/>
      <c r="AEN317"/>
      <c r="AEO317"/>
      <c r="AEP317"/>
      <c r="AEQ317"/>
      <c r="AER317"/>
      <c r="AES317"/>
      <c r="AET317"/>
      <c r="AEU317"/>
      <c r="AEV317"/>
      <c r="AEW317"/>
      <c r="AEX317"/>
      <c r="AEY317"/>
      <c r="AEZ317"/>
      <c r="AFA317"/>
      <c r="AFB317"/>
      <c r="AFC317"/>
      <c r="AFD317"/>
      <c r="AFE317"/>
      <c r="AFF317"/>
      <c r="AFG317"/>
      <c r="AFH317"/>
      <c r="AFI317"/>
      <c r="AFJ317"/>
      <c r="AFK317"/>
      <c r="AFL317"/>
      <c r="AFM317"/>
      <c r="AFN317"/>
      <c r="AFO317"/>
      <c r="AFP317"/>
      <c r="AFQ317"/>
      <c r="AFR317"/>
      <c r="AFS317"/>
      <c r="AFT317"/>
      <c r="AFU317"/>
      <c r="AFV317"/>
      <c r="AFW317"/>
      <c r="AFX317"/>
      <c r="AFY317"/>
      <c r="AFZ317"/>
      <c r="AGA317"/>
      <c r="AGB317"/>
      <c r="AGC317"/>
      <c r="AGD317"/>
      <c r="AGE317"/>
      <c r="AGF317"/>
      <c r="AGG317"/>
      <c r="AGH317"/>
      <c r="AGI317"/>
      <c r="AGJ317"/>
      <c r="AGK317"/>
      <c r="AGL317"/>
      <c r="AGM317"/>
      <c r="AGN317"/>
      <c r="AGO317"/>
      <c r="AGP317"/>
      <c r="AGQ317"/>
      <c r="AGR317"/>
      <c r="AGS317"/>
      <c r="AGT317"/>
      <c r="AGU317"/>
      <c r="AGV317"/>
      <c r="AGW317"/>
      <c r="AGX317"/>
      <c r="AGY317"/>
      <c r="AGZ317"/>
      <c r="AHA317"/>
      <c r="AHB317"/>
      <c r="AHC317"/>
      <c r="AHD317"/>
      <c r="AHE317"/>
      <c r="AHF317"/>
      <c r="AHG317"/>
      <c r="AHH317"/>
      <c r="AHI317"/>
      <c r="AHJ317"/>
      <c r="AHK317"/>
      <c r="AHL317"/>
      <c r="AHM317"/>
      <c r="AHN317"/>
      <c r="AHO317"/>
      <c r="AHP317"/>
      <c r="AHQ317"/>
      <c r="AHR317"/>
      <c r="AHS317"/>
      <c r="AHT317"/>
      <c r="AHU317"/>
      <c r="AHV317"/>
      <c r="AHW317"/>
      <c r="AHX317"/>
      <c r="AHY317"/>
      <c r="AHZ317"/>
      <c r="AIA317"/>
      <c r="AIB317"/>
      <c r="AIC317"/>
      <c r="AID317"/>
      <c r="AIE317"/>
      <c r="AIF317"/>
      <c r="AIG317"/>
      <c r="AIH317"/>
      <c r="AII317"/>
      <c r="AIJ317"/>
      <c r="AIK317"/>
      <c r="AIL317"/>
      <c r="AIM317"/>
      <c r="AIN317"/>
      <c r="AIO317"/>
      <c r="AIP317"/>
      <c r="AIQ317"/>
      <c r="AIR317"/>
      <c r="AIS317"/>
      <c r="AIT317"/>
      <c r="AIU317"/>
      <c r="AIV317"/>
      <c r="AIW317"/>
      <c r="AIX317"/>
      <c r="AIY317"/>
      <c r="AIZ317"/>
      <c r="AJA317"/>
      <c r="AJB317"/>
      <c r="AJC317"/>
      <c r="AJD317"/>
      <c r="AJE317"/>
      <c r="AJF317"/>
      <c r="AJG317"/>
      <c r="AJH317"/>
      <c r="AJI317"/>
      <c r="AJJ317"/>
      <c r="AJK317"/>
      <c r="AJL317"/>
      <c r="AJM317"/>
      <c r="AJN317"/>
      <c r="AJO317"/>
      <c r="AJP317"/>
      <c r="AJQ317"/>
      <c r="AJR317"/>
      <c r="AJS317"/>
      <c r="AJT317"/>
      <c r="AJU317"/>
      <c r="AJV317"/>
      <c r="AJW317"/>
      <c r="AJX317"/>
      <c r="AJY317"/>
      <c r="AJZ317"/>
      <c r="AKA317"/>
      <c r="AKB317"/>
      <c r="AKC317"/>
      <c r="AKD317"/>
      <c r="AKE317"/>
      <c r="AKF317"/>
      <c r="AKG317"/>
      <c r="AKH317"/>
      <c r="AKI317"/>
      <c r="AKJ317"/>
      <c r="AKK317"/>
      <c r="AKL317"/>
      <c r="AKM317"/>
      <c r="AKN317"/>
      <c r="AKO317"/>
      <c r="AKP317"/>
      <c r="AKQ317"/>
      <c r="AKR317"/>
      <c r="AKS317"/>
      <c r="AKT317"/>
      <c r="AKU317"/>
      <c r="AKV317"/>
      <c r="AKW317"/>
      <c r="AKX317"/>
      <c r="AKY317"/>
      <c r="AKZ317"/>
      <c r="ALA317"/>
      <c r="ALB317"/>
      <c r="ALC317"/>
      <c r="ALD317"/>
      <c r="ALE317"/>
      <c r="ALF317"/>
      <c r="ALG317"/>
      <c r="ALH317"/>
      <c r="ALI317"/>
      <c r="ALJ317"/>
      <c r="ALK317"/>
      <c r="ALL317"/>
      <c r="ALM317"/>
      <c r="ALN317"/>
      <c r="ALO317"/>
      <c r="ALP317"/>
      <c r="ALQ317"/>
      <c r="ALR317"/>
      <c r="ALS317"/>
      <c r="ALT317"/>
      <c r="ALU317"/>
      <c r="ALV317"/>
      <c r="ALW317"/>
      <c r="ALX317"/>
      <c r="ALY317"/>
      <c r="ALZ317"/>
      <c r="AMA317"/>
      <c r="AMB317"/>
      <c r="AMC317"/>
      <c r="AMD317"/>
      <c r="AME317"/>
      <c r="AMF317"/>
      <c r="AMG317"/>
      <c r="AMH317"/>
      <c r="AMI317"/>
      <c r="AMJ317"/>
    </row>
    <row r="318" spans="1:1024" ht="22.5" customHeight="1">
      <c r="A318"/>
      <c r="B318" s="79" t="s">
        <v>112</v>
      </c>
      <c r="C318" s="80"/>
      <c r="D318" s="80"/>
      <c r="E318" s="80"/>
      <c r="F318" s="81"/>
      <c r="G318" s="82"/>
      <c r="H318" s="82"/>
      <c r="I318" s="82"/>
      <c r="J318" s="82"/>
      <c r="K318" s="82"/>
      <c r="L318" s="82"/>
      <c r="M318" s="83">
        <f t="shared" si="51"/>
        <v>0</v>
      </c>
      <c r="N318" s="80"/>
      <c r="O318" s="84">
        <f t="shared" si="52"/>
        <v>0</v>
      </c>
      <c r="P318" s="84" t="str">
        <f>IF(O318=0,"",VLOOKUP(C318&amp;D318&amp;E318,'(資料）基準単価表'!$I:$J,2,0))</f>
        <v/>
      </c>
      <c r="Q318" s="85">
        <f t="shared" si="53"/>
        <v>0</v>
      </c>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c r="AAW318"/>
      <c r="AAX318"/>
      <c r="AAY318"/>
      <c r="AAZ318"/>
      <c r="ABA318"/>
      <c r="ABB318"/>
      <c r="ABC318"/>
      <c r="ABD318"/>
      <c r="ABE318"/>
      <c r="ABF318"/>
      <c r="ABG318"/>
      <c r="ABH318"/>
      <c r="ABI318"/>
      <c r="ABJ318"/>
      <c r="ABK318"/>
      <c r="ABL318"/>
      <c r="ABM318"/>
      <c r="ABN318"/>
      <c r="ABO318"/>
      <c r="ABP318"/>
      <c r="ABQ318"/>
      <c r="ABR318"/>
      <c r="ABS318"/>
      <c r="ABT318"/>
      <c r="ABU318"/>
      <c r="ABV318"/>
      <c r="ABW318"/>
      <c r="ABX318"/>
      <c r="ABY318"/>
      <c r="ABZ318"/>
      <c r="ACA318"/>
      <c r="ACB318"/>
      <c r="ACC318"/>
      <c r="ACD318"/>
      <c r="ACE318"/>
      <c r="ACF318"/>
      <c r="ACG318"/>
      <c r="ACH318"/>
      <c r="ACI318"/>
      <c r="ACJ318"/>
      <c r="ACK318"/>
      <c r="ACL318"/>
      <c r="ACM318"/>
      <c r="ACN318"/>
      <c r="ACO318"/>
      <c r="ACP318"/>
      <c r="ACQ318"/>
      <c r="ACR318"/>
      <c r="ACS318"/>
      <c r="ACT318"/>
      <c r="ACU318"/>
      <c r="ACV318"/>
      <c r="ACW318"/>
      <c r="ACX318"/>
      <c r="ACY318"/>
      <c r="ACZ318"/>
      <c r="ADA318"/>
      <c r="ADB318"/>
      <c r="ADC318"/>
      <c r="ADD318"/>
      <c r="ADE318"/>
      <c r="ADF318"/>
      <c r="ADG318"/>
      <c r="ADH318"/>
      <c r="ADI318"/>
      <c r="ADJ318"/>
      <c r="ADK318"/>
      <c r="ADL318"/>
      <c r="ADM318"/>
      <c r="ADN318"/>
      <c r="ADO318"/>
      <c r="ADP318"/>
      <c r="ADQ318"/>
      <c r="ADR318"/>
      <c r="ADS318"/>
      <c r="ADT318"/>
      <c r="ADU318"/>
      <c r="ADV318"/>
      <c r="ADW318"/>
      <c r="ADX318"/>
      <c r="ADY318"/>
      <c r="ADZ318"/>
      <c r="AEA318"/>
      <c r="AEB318"/>
      <c r="AEC318"/>
      <c r="AED318"/>
      <c r="AEE318"/>
      <c r="AEF318"/>
      <c r="AEG318"/>
      <c r="AEH318"/>
      <c r="AEI318"/>
      <c r="AEJ318"/>
      <c r="AEK318"/>
      <c r="AEL318"/>
      <c r="AEM318"/>
      <c r="AEN318"/>
      <c r="AEO318"/>
      <c r="AEP318"/>
      <c r="AEQ318"/>
      <c r="AER318"/>
      <c r="AES318"/>
      <c r="AET318"/>
      <c r="AEU318"/>
      <c r="AEV318"/>
      <c r="AEW318"/>
      <c r="AEX318"/>
      <c r="AEY318"/>
      <c r="AEZ318"/>
      <c r="AFA318"/>
      <c r="AFB318"/>
      <c r="AFC318"/>
      <c r="AFD318"/>
      <c r="AFE318"/>
      <c r="AFF318"/>
      <c r="AFG318"/>
      <c r="AFH318"/>
      <c r="AFI318"/>
      <c r="AFJ318"/>
      <c r="AFK318"/>
      <c r="AFL318"/>
      <c r="AFM318"/>
      <c r="AFN318"/>
      <c r="AFO318"/>
      <c r="AFP318"/>
      <c r="AFQ318"/>
      <c r="AFR318"/>
      <c r="AFS318"/>
      <c r="AFT318"/>
      <c r="AFU318"/>
      <c r="AFV318"/>
      <c r="AFW318"/>
      <c r="AFX318"/>
      <c r="AFY318"/>
      <c r="AFZ318"/>
      <c r="AGA318"/>
      <c r="AGB318"/>
      <c r="AGC318"/>
      <c r="AGD318"/>
      <c r="AGE318"/>
      <c r="AGF318"/>
      <c r="AGG318"/>
      <c r="AGH318"/>
      <c r="AGI318"/>
      <c r="AGJ318"/>
      <c r="AGK318"/>
      <c r="AGL318"/>
      <c r="AGM318"/>
      <c r="AGN318"/>
      <c r="AGO318"/>
      <c r="AGP318"/>
      <c r="AGQ318"/>
      <c r="AGR318"/>
      <c r="AGS318"/>
      <c r="AGT318"/>
      <c r="AGU318"/>
      <c r="AGV318"/>
      <c r="AGW318"/>
      <c r="AGX318"/>
      <c r="AGY318"/>
      <c r="AGZ318"/>
      <c r="AHA318"/>
      <c r="AHB318"/>
      <c r="AHC318"/>
      <c r="AHD318"/>
      <c r="AHE318"/>
      <c r="AHF318"/>
      <c r="AHG318"/>
      <c r="AHH318"/>
      <c r="AHI318"/>
      <c r="AHJ318"/>
      <c r="AHK318"/>
      <c r="AHL318"/>
      <c r="AHM318"/>
      <c r="AHN318"/>
      <c r="AHO318"/>
      <c r="AHP318"/>
      <c r="AHQ318"/>
      <c r="AHR318"/>
      <c r="AHS318"/>
      <c r="AHT318"/>
      <c r="AHU318"/>
      <c r="AHV318"/>
      <c r="AHW318"/>
      <c r="AHX318"/>
      <c r="AHY318"/>
      <c r="AHZ318"/>
      <c r="AIA318"/>
      <c r="AIB318"/>
      <c r="AIC318"/>
      <c r="AID318"/>
      <c r="AIE318"/>
      <c r="AIF318"/>
      <c r="AIG318"/>
      <c r="AIH318"/>
      <c r="AII318"/>
      <c r="AIJ318"/>
      <c r="AIK318"/>
      <c r="AIL318"/>
      <c r="AIM318"/>
      <c r="AIN318"/>
      <c r="AIO318"/>
      <c r="AIP318"/>
      <c r="AIQ318"/>
      <c r="AIR318"/>
      <c r="AIS318"/>
      <c r="AIT318"/>
      <c r="AIU318"/>
      <c r="AIV318"/>
      <c r="AIW318"/>
      <c r="AIX318"/>
      <c r="AIY318"/>
      <c r="AIZ318"/>
      <c r="AJA318"/>
      <c r="AJB318"/>
      <c r="AJC318"/>
      <c r="AJD318"/>
      <c r="AJE318"/>
      <c r="AJF318"/>
      <c r="AJG318"/>
      <c r="AJH318"/>
      <c r="AJI318"/>
      <c r="AJJ318"/>
      <c r="AJK318"/>
      <c r="AJL318"/>
      <c r="AJM318"/>
      <c r="AJN318"/>
      <c r="AJO318"/>
      <c r="AJP318"/>
      <c r="AJQ318"/>
      <c r="AJR318"/>
      <c r="AJS318"/>
      <c r="AJT318"/>
      <c r="AJU318"/>
      <c r="AJV318"/>
      <c r="AJW318"/>
      <c r="AJX318"/>
      <c r="AJY318"/>
      <c r="AJZ318"/>
      <c r="AKA318"/>
      <c r="AKB318"/>
      <c r="AKC318"/>
      <c r="AKD318"/>
      <c r="AKE318"/>
      <c r="AKF318"/>
      <c r="AKG318"/>
      <c r="AKH318"/>
      <c r="AKI318"/>
      <c r="AKJ318"/>
      <c r="AKK318"/>
      <c r="AKL318"/>
      <c r="AKM318"/>
      <c r="AKN318"/>
      <c r="AKO318"/>
      <c r="AKP318"/>
      <c r="AKQ318"/>
      <c r="AKR318"/>
      <c r="AKS318"/>
      <c r="AKT318"/>
      <c r="AKU318"/>
      <c r="AKV318"/>
      <c r="AKW318"/>
      <c r="AKX318"/>
      <c r="AKY318"/>
      <c r="AKZ318"/>
      <c r="ALA318"/>
      <c r="ALB318"/>
      <c r="ALC318"/>
      <c r="ALD318"/>
      <c r="ALE318"/>
      <c r="ALF318"/>
      <c r="ALG318"/>
      <c r="ALH318"/>
      <c r="ALI318"/>
      <c r="ALJ318"/>
      <c r="ALK318"/>
      <c r="ALL318"/>
      <c r="ALM318"/>
      <c r="ALN318"/>
      <c r="ALO318"/>
      <c r="ALP318"/>
      <c r="ALQ318"/>
      <c r="ALR318"/>
      <c r="ALS318"/>
      <c r="ALT318"/>
      <c r="ALU318"/>
      <c r="ALV318"/>
      <c r="ALW318"/>
      <c r="ALX318"/>
      <c r="ALY318"/>
      <c r="ALZ318"/>
      <c r="AMA318"/>
      <c r="AMB318"/>
      <c r="AMC318"/>
      <c r="AMD318"/>
      <c r="AME318"/>
      <c r="AMF318"/>
      <c r="AMG318"/>
      <c r="AMH318"/>
      <c r="AMI318"/>
      <c r="AMJ318"/>
    </row>
    <row r="319" spans="1:1024" ht="22.5" customHeight="1">
      <c r="A319"/>
      <c r="B319" s="79" t="s">
        <v>113</v>
      </c>
      <c r="C319" s="80"/>
      <c r="D319" s="80"/>
      <c r="E319" s="80"/>
      <c r="F319" s="81"/>
      <c r="G319" s="82"/>
      <c r="H319" s="82"/>
      <c r="I319" s="82"/>
      <c r="J319" s="82"/>
      <c r="K319" s="82"/>
      <c r="L319" s="82"/>
      <c r="M319" s="83">
        <f t="shared" si="51"/>
        <v>0</v>
      </c>
      <c r="N319" s="80"/>
      <c r="O319" s="84">
        <f t="shared" si="52"/>
        <v>0</v>
      </c>
      <c r="P319" s="84" t="str">
        <f>IF(O319=0,"",VLOOKUP(C319&amp;D319&amp;E319,'(資料）基準単価表'!$I:$J,2,0))</f>
        <v/>
      </c>
      <c r="Q319" s="85">
        <f t="shared" si="53"/>
        <v>0</v>
      </c>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c r="AAW319"/>
      <c r="AAX319"/>
      <c r="AAY319"/>
      <c r="AAZ319"/>
      <c r="ABA319"/>
      <c r="ABB319"/>
      <c r="ABC319"/>
      <c r="ABD319"/>
      <c r="ABE319"/>
      <c r="ABF319"/>
      <c r="ABG319"/>
      <c r="ABH319"/>
      <c r="ABI319"/>
      <c r="ABJ319"/>
      <c r="ABK319"/>
      <c r="ABL319"/>
      <c r="ABM319"/>
      <c r="ABN319"/>
      <c r="ABO319"/>
      <c r="ABP319"/>
      <c r="ABQ319"/>
      <c r="ABR319"/>
      <c r="ABS319"/>
      <c r="ABT319"/>
      <c r="ABU319"/>
      <c r="ABV319"/>
      <c r="ABW319"/>
      <c r="ABX319"/>
      <c r="ABY319"/>
      <c r="ABZ319"/>
      <c r="ACA319"/>
      <c r="ACB319"/>
      <c r="ACC319"/>
      <c r="ACD319"/>
      <c r="ACE319"/>
      <c r="ACF319"/>
      <c r="ACG319"/>
      <c r="ACH319"/>
      <c r="ACI319"/>
      <c r="ACJ319"/>
      <c r="ACK319"/>
      <c r="ACL319"/>
      <c r="ACM319"/>
      <c r="ACN319"/>
      <c r="ACO319"/>
      <c r="ACP319"/>
      <c r="ACQ319"/>
      <c r="ACR319"/>
      <c r="ACS319"/>
      <c r="ACT319"/>
      <c r="ACU319"/>
      <c r="ACV319"/>
      <c r="ACW319"/>
      <c r="ACX319"/>
      <c r="ACY319"/>
      <c r="ACZ319"/>
      <c r="ADA319"/>
      <c r="ADB319"/>
      <c r="ADC319"/>
      <c r="ADD319"/>
      <c r="ADE319"/>
      <c r="ADF319"/>
      <c r="ADG319"/>
      <c r="ADH319"/>
      <c r="ADI319"/>
      <c r="ADJ319"/>
      <c r="ADK319"/>
      <c r="ADL319"/>
      <c r="ADM319"/>
      <c r="ADN319"/>
      <c r="ADO319"/>
      <c r="ADP319"/>
      <c r="ADQ319"/>
      <c r="ADR319"/>
      <c r="ADS319"/>
      <c r="ADT319"/>
      <c r="ADU319"/>
      <c r="ADV319"/>
      <c r="ADW319"/>
      <c r="ADX319"/>
      <c r="ADY319"/>
      <c r="ADZ319"/>
      <c r="AEA319"/>
      <c r="AEB319"/>
      <c r="AEC319"/>
      <c r="AED319"/>
      <c r="AEE319"/>
      <c r="AEF319"/>
      <c r="AEG319"/>
      <c r="AEH319"/>
      <c r="AEI319"/>
      <c r="AEJ319"/>
      <c r="AEK319"/>
      <c r="AEL319"/>
      <c r="AEM319"/>
      <c r="AEN319"/>
      <c r="AEO319"/>
      <c r="AEP319"/>
      <c r="AEQ319"/>
      <c r="AER319"/>
      <c r="AES319"/>
      <c r="AET319"/>
      <c r="AEU319"/>
      <c r="AEV319"/>
      <c r="AEW319"/>
      <c r="AEX319"/>
      <c r="AEY319"/>
      <c r="AEZ319"/>
      <c r="AFA319"/>
      <c r="AFB319"/>
      <c r="AFC319"/>
      <c r="AFD319"/>
      <c r="AFE319"/>
      <c r="AFF319"/>
      <c r="AFG319"/>
      <c r="AFH319"/>
      <c r="AFI319"/>
      <c r="AFJ319"/>
      <c r="AFK319"/>
      <c r="AFL319"/>
      <c r="AFM319"/>
      <c r="AFN319"/>
      <c r="AFO319"/>
      <c r="AFP319"/>
      <c r="AFQ319"/>
      <c r="AFR319"/>
      <c r="AFS319"/>
      <c r="AFT319"/>
      <c r="AFU319"/>
      <c r="AFV319"/>
      <c r="AFW319"/>
      <c r="AFX319"/>
      <c r="AFY319"/>
      <c r="AFZ319"/>
      <c r="AGA319"/>
      <c r="AGB319"/>
      <c r="AGC319"/>
      <c r="AGD319"/>
      <c r="AGE319"/>
      <c r="AGF319"/>
      <c r="AGG319"/>
      <c r="AGH319"/>
      <c r="AGI319"/>
      <c r="AGJ319"/>
      <c r="AGK319"/>
      <c r="AGL319"/>
      <c r="AGM319"/>
      <c r="AGN319"/>
      <c r="AGO319"/>
      <c r="AGP319"/>
      <c r="AGQ319"/>
      <c r="AGR319"/>
      <c r="AGS319"/>
      <c r="AGT319"/>
      <c r="AGU319"/>
      <c r="AGV319"/>
      <c r="AGW319"/>
      <c r="AGX319"/>
      <c r="AGY319"/>
      <c r="AGZ319"/>
      <c r="AHA319"/>
      <c r="AHB319"/>
      <c r="AHC319"/>
      <c r="AHD319"/>
      <c r="AHE319"/>
      <c r="AHF319"/>
      <c r="AHG319"/>
      <c r="AHH319"/>
      <c r="AHI319"/>
      <c r="AHJ319"/>
      <c r="AHK319"/>
      <c r="AHL319"/>
      <c r="AHM319"/>
      <c r="AHN319"/>
      <c r="AHO319"/>
      <c r="AHP319"/>
      <c r="AHQ319"/>
      <c r="AHR319"/>
      <c r="AHS319"/>
      <c r="AHT319"/>
      <c r="AHU319"/>
      <c r="AHV319"/>
      <c r="AHW319"/>
      <c r="AHX319"/>
      <c r="AHY319"/>
      <c r="AHZ319"/>
      <c r="AIA319"/>
      <c r="AIB319"/>
      <c r="AIC319"/>
      <c r="AID319"/>
      <c r="AIE319"/>
      <c r="AIF319"/>
      <c r="AIG319"/>
      <c r="AIH319"/>
      <c r="AII319"/>
      <c r="AIJ319"/>
      <c r="AIK319"/>
      <c r="AIL319"/>
      <c r="AIM319"/>
      <c r="AIN319"/>
      <c r="AIO319"/>
      <c r="AIP319"/>
      <c r="AIQ319"/>
      <c r="AIR319"/>
      <c r="AIS319"/>
      <c r="AIT319"/>
      <c r="AIU319"/>
      <c r="AIV319"/>
      <c r="AIW319"/>
      <c r="AIX319"/>
      <c r="AIY319"/>
      <c r="AIZ319"/>
      <c r="AJA319"/>
      <c r="AJB319"/>
      <c r="AJC319"/>
      <c r="AJD319"/>
      <c r="AJE319"/>
      <c r="AJF319"/>
      <c r="AJG319"/>
      <c r="AJH319"/>
      <c r="AJI319"/>
      <c r="AJJ319"/>
      <c r="AJK319"/>
      <c r="AJL319"/>
      <c r="AJM319"/>
      <c r="AJN319"/>
      <c r="AJO319"/>
      <c r="AJP319"/>
      <c r="AJQ319"/>
      <c r="AJR319"/>
      <c r="AJS319"/>
      <c r="AJT319"/>
      <c r="AJU319"/>
      <c r="AJV319"/>
      <c r="AJW319"/>
      <c r="AJX319"/>
      <c r="AJY319"/>
      <c r="AJZ319"/>
      <c r="AKA319"/>
      <c r="AKB319"/>
      <c r="AKC319"/>
      <c r="AKD319"/>
      <c r="AKE319"/>
      <c r="AKF319"/>
      <c r="AKG319"/>
      <c r="AKH319"/>
      <c r="AKI319"/>
      <c r="AKJ319"/>
      <c r="AKK319"/>
      <c r="AKL319"/>
      <c r="AKM319"/>
      <c r="AKN319"/>
      <c r="AKO319"/>
      <c r="AKP319"/>
      <c r="AKQ319"/>
      <c r="AKR319"/>
      <c r="AKS319"/>
      <c r="AKT319"/>
      <c r="AKU319"/>
      <c r="AKV319"/>
      <c r="AKW319"/>
      <c r="AKX319"/>
      <c r="AKY319"/>
      <c r="AKZ319"/>
      <c r="ALA319"/>
      <c r="ALB319"/>
      <c r="ALC319"/>
      <c r="ALD319"/>
      <c r="ALE319"/>
      <c r="ALF319"/>
      <c r="ALG319"/>
      <c r="ALH319"/>
      <c r="ALI319"/>
      <c r="ALJ319"/>
      <c r="ALK319"/>
      <c r="ALL319"/>
      <c r="ALM319"/>
      <c r="ALN319"/>
      <c r="ALO319"/>
      <c r="ALP319"/>
      <c r="ALQ319"/>
      <c r="ALR319"/>
      <c r="ALS319"/>
      <c r="ALT319"/>
      <c r="ALU319"/>
      <c r="ALV319"/>
      <c r="ALW319"/>
      <c r="ALX319"/>
      <c r="ALY319"/>
      <c r="ALZ319"/>
      <c r="AMA319"/>
      <c r="AMB319"/>
      <c r="AMC319"/>
      <c r="AMD319"/>
      <c r="AME319"/>
      <c r="AMF319"/>
      <c r="AMG319"/>
      <c r="AMH319"/>
      <c r="AMI319"/>
      <c r="AMJ319"/>
    </row>
    <row r="320" spans="1:1024" ht="22.5" customHeight="1">
      <c r="A320"/>
      <c r="B320" s="79" t="s">
        <v>114</v>
      </c>
      <c r="C320" s="80"/>
      <c r="D320" s="80"/>
      <c r="E320" s="80"/>
      <c r="F320" s="81"/>
      <c r="G320" s="82"/>
      <c r="H320" s="82"/>
      <c r="I320" s="82"/>
      <c r="J320" s="82"/>
      <c r="K320" s="82"/>
      <c r="L320" s="82"/>
      <c r="M320" s="83">
        <f t="shared" si="51"/>
        <v>0</v>
      </c>
      <c r="N320" s="80"/>
      <c r="O320" s="84">
        <f t="shared" si="52"/>
        <v>0</v>
      </c>
      <c r="P320" s="84" t="str">
        <f>IF(O320=0,"",VLOOKUP(C320&amp;D320&amp;E320,'(資料）基準単価表'!$I:$J,2,0))</f>
        <v/>
      </c>
      <c r="Q320" s="85">
        <f t="shared" si="53"/>
        <v>0</v>
      </c>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c r="AAW320"/>
      <c r="AAX320"/>
      <c r="AAY320"/>
      <c r="AAZ320"/>
      <c r="ABA320"/>
      <c r="ABB320"/>
      <c r="ABC320"/>
      <c r="ABD320"/>
      <c r="ABE320"/>
      <c r="ABF320"/>
      <c r="ABG320"/>
      <c r="ABH320"/>
      <c r="ABI320"/>
      <c r="ABJ320"/>
      <c r="ABK320"/>
      <c r="ABL320"/>
      <c r="ABM320"/>
      <c r="ABN320"/>
      <c r="ABO320"/>
      <c r="ABP320"/>
      <c r="ABQ320"/>
      <c r="ABR320"/>
      <c r="ABS320"/>
      <c r="ABT320"/>
      <c r="ABU320"/>
      <c r="ABV320"/>
      <c r="ABW320"/>
      <c r="ABX320"/>
      <c r="ABY320"/>
      <c r="ABZ320"/>
      <c r="ACA320"/>
      <c r="ACB320"/>
      <c r="ACC320"/>
      <c r="ACD320"/>
      <c r="ACE320"/>
      <c r="ACF320"/>
      <c r="ACG320"/>
      <c r="ACH320"/>
      <c r="ACI320"/>
      <c r="ACJ320"/>
      <c r="ACK320"/>
      <c r="ACL320"/>
      <c r="ACM320"/>
      <c r="ACN320"/>
      <c r="ACO320"/>
      <c r="ACP320"/>
      <c r="ACQ320"/>
      <c r="ACR320"/>
      <c r="ACS320"/>
      <c r="ACT320"/>
      <c r="ACU320"/>
      <c r="ACV320"/>
      <c r="ACW320"/>
      <c r="ACX320"/>
      <c r="ACY320"/>
      <c r="ACZ320"/>
      <c r="ADA320"/>
      <c r="ADB320"/>
      <c r="ADC320"/>
      <c r="ADD320"/>
      <c r="ADE320"/>
      <c r="ADF320"/>
      <c r="ADG320"/>
      <c r="ADH320"/>
      <c r="ADI320"/>
      <c r="ADJ320"/>
      <c r="ADK320"/>
      <c r="ADL320"/>
      <c r="ADM320"/>
      <c r="ADN320"/>
      <c r="ADO320"/>
      <c r="ADP320"/>
      <c r="ADQ320"/>
      <c r="ADR320"/>
      <c r="ADS320"/>
      <c r="ADT320"/>
      <c r="ADU320"/>
      <c r="ADV320"/>
      <c r="ADW320"/>
      <c r="ADX320"/>
      <c r="ADY320"/>
      <c r="ADZ320"/>
      <c r="AEA320"/>
      <c r="AEB320"/>
      <c r="AEC320"/>
      <c r="AED320"/>
      <c r="AEE320"/>
      <c r="AEF320"/>
      <c r="AEG320"/>
      <c r="AEH320"/>
      <c r="AEI320"/>
      <c r="AEJ320"/>
      <c r="AEK320"/>
      <c r="AEL320"/>
      <c r="AEM320"/>
      <c r="AEN320"/>
      <c r="AEO320"/>
      <c r="AEP320"/>
      <c r="AEQ320"/>
      <c r="AER320"/>
      <c r="AES320"/>
      <c r="AET320"/>
      <c r="AEU320"/>
      <c r="AEV320"/>
      <c r="AEW320"/>
      <c r="AEX320"/>
      <c r="AEY320"/>
      <c r="AEZ320"/>
      <c r="AFA320"/>
      <c r="AFB320"/>
      <c r="AFC320"/>
      <c r="AFD320"/>
      <c r="AFE320"/>
      <c r="AFF320"/>
      <c r="AFG320"/>
      <c r="AFH320"/>
      <c r="AFI320"/>
      <c r="AFJ320"/>
      <c r="AFK320"/>
      <c r="AFL320"/>
      <c r="AFM320"/>
      <c r="AFN320"/>
      <c r="AFO320"/>
      <c r="AFP320"/>
      <c r="AFQ320"/>
      <c r="AFR320"/>
      <c r="AFS320"/>
      <c r="AFT320"/>
      <c r="AFU320"/>
      <c r="AFV320"/>
      <c r="AFW320"/>
      <c r="AFX320"/>
      <c r="AFY320"/>
      <c r="AFZ320"/>
      <c r="AGA320"/>
      <c r="AGB320"/>
      <c r="AGC320"/>
      <c r="AGD320"/>
      <c r="AGE320"/>
      <c r="AGF320"/>
      <c r="AGG320"/>
      <c r="AGH320"/>
      <c r="AGI320"/>
      <c r="AGJ320"/>
      <c r="AGK320"/>
      <c r="AGL320"/>
      <c r="AGM320"/>
      <c r="AGN320"/>
      <c r="AGO320"/>
      <c r="AGP320"/>
      <c r="AGQ320"/>
      <c r="AGR320"/>
      <c r="AGS320"/>
      <c r="AGT320"/>
      <c r="AGU320"/>
      <c r="AGV320"/>
      <c r="AGW320"/>
      <c r="AGX320"/>
      <c r="AGY320"/>
      <c r="AGZ320"/>
      <c r="AHA320"/>
      <c r="AHB320"/>
      <c r="AHC320"/>
      <c r="AHD320"/>
      <c r="AHE320"/>
      <c r="AHF320"/>
      <c r="AHG320"/>
      <c r="AHH320"/>
      <c r="AHI320"/>
      <c r="AHJ320"/>
      <c r="AHK320"/>
      <c r="AHL320"/>
      <c r="AHM320"/>
      <c r="AHN320"/>
      <c r="AHO320"/>
      <c r="AHP320"/>
      <c r="AHQ320"/>
      <c r="AHR320"/>
      <c r="AHS320"/>
      <c r="AHT320"/>
      <c r="AHU320"/>
      <c r="AHV320"/>
      <c r="AHW320"/>
      <c r="AHX320"/>
      <c r="AHY320"/>
      <c r="AHZ320"/>
      <c r="AIA320"/>
      <c r="AIB320"/>
      <c r="AIC320"/>
      <c r="AID320"/>
      <c r="AIE320"/>
      <c r="AIF320"/>
      <c r="AIG320"/>
      <c r="AIH320"/>
      <c r="AII320"/>
      <c r="AIJ320"/>
      <c r="AIK320"/>
      <c r="AIL320"/>
      <c r="AIM320"/>
      <c r="AIN320"/>
      <c r="AIO320"/>
      <c r="AIP320"/>
      <c r="AIQ320"/>
      <c r="AIR320"/>
      <c r="AIS320"/>
      <c r="AIT320"/>
      <c r="AIU320"/>
      <c r="AIV320"/>
      <c r="AIW320"/>
      <c r="AIX320"/>
      <c r="AIY320"/>
      <c r="AIZ320"/>
      <c r="AJA320"/>
      <c r="AJB320"/>
      <c r="AJC320"/>
      <c r="AJD320"/>
      <c r="AJE320"/>
      <c r="AJF320"/>
      <c r="AJG320"/>
      <c r="AJH320"/>
      <c r="AJI320"/>
      <c r="AJJ320"/>
      <c r="AJK320"/>
      <c r="AJL320"/>
      <c r="AJM320"/>
      <c r="AJN320"/>
      <c r="AJO320"/>
      <c r="AJP320"/>
      <c r="AJQ320"/>
      <c r="AJR320"/>
      <c r="AJS320"/>
      <c r="AJT320"/>
      <c r="AJU320"/>
      <c r="AJV320"/>
      <c r="AJW320"/>
      <c r="AJX320"/>
      <c r="AJY320"/>
      <c r="AJZ320"/>
      <c r="AKA320"/>
      <c r="AKB320"/>
      <c r="AKC320"/>
      <c r="AKD320"/>
      <c r="AKE320"/>
      <c r="AKF320"/>
      <c r="AKG320"/>
      <c r="AKH320"/>
      <c r="AKI320"/>
      <c r="AKJ320"/>
      <c r="AKK320"/>
      <c r="AKL320"/>
      <c r="AKM320"/>
      <c r="AKN320"/>
      <c r="AKO320"/>
      <c r="AKP320"/>
      <c r="AKQ320"/>
      <c r="AKR320"/>
      <c r="AKS320"/>
      <c r="AKT320"/>
      <c r="AKU320"/>
      <c r="AKV320"/>
      <c r="AKW320"/>
      <c r="AKX320"/>
      <c r="AKY320"/>
      <c r="AKZ320"/>
      <c r="ALA320"/>
      <c r="ALB320"/>
      <c r="ALC320"/>
      <c r="ALD320"/>
      <c r="ALE320"/>
      <c r="ALF320"/>
      <c r="ALG320"/>
      <c r="ALH320"/>
      <c r="ALI320"/>
      <c r="ALJ320"/>
      <c r="ALK320"/>
      <c r="ALL320"/>
      <c r="ALM320"/>
      <c r="ALN320"/>
      <c r="ALO320"/>
      <c r="ALP320"/>
      <c r="ALQ320"/>
      <c r="ALR320"/>
      <c r="ALS320"/>
      <c r="ALT320"/>
      <c r="ALU320"/>
      <c r="ALV320"/>
      <c r="ALW320"/>
      <c r="ALX320"/>
      <c r="ALY320"/>
      <c r="ALZ320"/>
      <c r="AMA320"/>
      <c r="AMB320"/>
      <c r="AMC320"/>
      <c r="AMD320"/>
      <c r="AME320"/>
      <c r="AMF320"/>
      <c r="AMG320"/>
      <c r="AMH320"/>
      <c r="AMI320"/>
      <c r="AMJ320"/>
    </row>
    <row r="321" spans="1:1024" ht="22.5" customHeight="1">
      <c r="A321"/>
      <c r="B321" s="79" t="s">
        <v>115</v>
      </c>
      <c r="C321" s="80"/>
      <c r="D321" s="80"/>
      <c r="E321" s="80"/>
      <c r="F321" s="81"/>
      <c r="G321" s="82"/>
      <c r="H321" s="82"/>
      <c r="I321" s="82"/>
      <c r="J321" s="82"/>
      <c r="K321" s="82"/>
      <c r="L321" s="82"/>
      <c r="M321" s="83">
        <f t="shared" si="51"/>
        <v>0</v>
      </c>
      <c r="N321" s="80"/>
      <c r="O321" s="84">
        <f t="shared" si="52"/>
        <v>0</v>
      </c>
      <c r="P321" s="84" t="str">
        <f>IF(O321=0,"",VLOOKUP(C321&amp;D321&amp;E321,'(資料）基準単価表'!$I:$J,2,0))</f>
        <v/>
      </c>
      <c r="Q321" s="85">
        <f t="shared" si="53"/>
        <v>0</v>
      </c>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c r="AAW321"/>
      <c r="AAX321"/>
      <c r="AAY321"/>
      <c r="AAZ321"/>
      <c r="ABA321"/>
      <c r="ABB321"/>
      <c r="ABC321"/>
      <c r="ABD321"/>
      <c r="ABE321"/>
      <c r="ABF321"/>
      <c r="ABG321"/>
      <c r="ABH321"/>
      <c r="ABI321"/>
      <c r="ABJ321"/>
      <c r="ABK321"/>
      <c r="ABL321"/>
      <c r="ABM321"/>
      <c r="ABN321"/>
      <c r="ABO321"/>
      <c r="ABP321"/>
      <c r="ABQ321"/>
      <c r="ABR321"/>
      <c r="ABS321"/>
      <c r="ABT321"/>
      <c r="ABU321"/>
      <c r="ABV321"/>
      <c r="ABW321"/>
      <c r="ABX321"/>
      <c r="ABY321"/>
      <c r="ABZ321"/>
      <c r="ACA321"/>
      <c r="ACB321"/>
      <c r="ACC321"/>
      <c r="ACD321"/>
      <c r="ACE321"/>
      <c r="ACF321"/>
      <c r="ACG321"/>
      <c r="ACH321"/>
      <c r="ACI321"/>
      <c r="ACJ321"/>
      <c r="ACK321"/>
      <c r="ACL321"/>
      <c r="ACM321"/>
      <c r="ACN321"/>
      <c r="ACO321"/>
      <c r="ACP321"/>
      <c r="ACQ321"/>
      <c r="ACR321"/>
      <c r="ACS321"/>
      <c r="ACT321"/>
      <c r="ACU321"/>
      <c r="ACV321"/>
      <c r="ACW321"/>
      <c r="ACX321"/>
      <c r="ACY321"/>
      <c r="ACZ321"/>
      <c r="ADA321"/>
      <c r="ADB321"/>
      <c r="ADC321"/>
      <c r="ADD321"/>
      <c r="ADE321"/>
      <c r="ADF321"/>
      <c r="ADG321"/>
      <c r="ADH321"/>
      <c r="ADI321"/>
      <c r="ADJ321"/>
      <c r="ADK321"/>
      <c r="ADL321"/>
      <c r="ADM321"/>
      <c r="ADN321"/>
      <c r="ADO321"/>
      <c r="ADP321"/>
      <c r="ADQ321"/>
      <c r="ADR321"/>
      <c r="ADS321"/>
      <c r="ADT321"/>
      <c r="ADU321"/>
      <c r="ADV321"/>
      <c r="ADW321"/>
      <c r="ADX321"/>
      <c r="ADY321"/>
      <c r="ADZ321"/>
      <c r="AEA321"/>
      <c r="AEB321"/>
      <c r="AEC321"/>
      <c r="AED321"/>
      <c r="AEE321"/>
      <c r="AEF321"/>
      <c r="AEG321"/>
      <c r="AEH321"/>
      <c r="AEI321"/>
      <c r="AEJ321"/>
      <c r="AEK321"/>
      <c r="AEL321"/>
      <c r="AEM321"/>
      <c r="AEN321"/>
      <c r="AEO321"/>
      <c r="AEP321"/>
      <c r="AEQ321"/>
      <c r="AER321"/>
      <c r="AES321"/>
      <c r="AET321"/>
      <c r="AEU321"/>
      <c r="AEV321"/>
      <c r="AEW321"/>
      <c r="AEX321"/>
      <c r="AEY321"/>
      <c r="AEZ321"/>
      <c r="AFA321"/>
      <c r="AFB321"/>
      <c r="AFC321"/>
      <c r="AFD321"/>
      <c r="AFE321"/>
      <c r="AFF321"/>
      <c r="AFG321"/>
      <c r="AFH321"/>
      <c r="AFI321"/>
      <c r="AFJ321"/>
      <c r="AFK321"/>
      <c r="AFL321"/>
      <c r="AFM321"/>
      <c r="AFN321"/>
      <c r="AFO321"/>
      <c r="AFP321"/>
      <c r="AFQ321"/>
      <c r="AFR321"/>
      <c r="AFS321"/>
      <c r="AFT321"/>
      <c r="AFU321"/>
      <c r="AFV321"/>
      <c r="AFW321"/>
      <c r="AFX321"/>
      <c r="AFY321"/>
      <c r="AFZ321"/>
      <c r="AGA321"/>
      <c r="AGB321"/>
      <c r="AGC321"/>
      <c r="AGD321"/>
      <c r="AGE321"/>
      <c r="AGF321"/>
      <c r="AGG321"/>
      <c r="AGH321"/>
      <c r="AGI321"/>
      <c r="AGJ321"/>
      <c r="AGK321"/>
      <c r="AGL321"/>
      <c r="AGM321"/>
      <c r="AGN321"/>
      <c r="AGO321"/>
      <c r="AGP321"/>
      <c r="AGQ321"/>
      <c r="AGR321"/>
      <c r="AGS321"/>
      <c r="AGT321"/>
      <c r="AGU321"/>
      <c r="AGV321"/>
      <c r="AGW321"/>
      <c r="AGX321"/>
      <c r="AGY321"/>
      <c r="AGZ321"/>
      <c r="AHA321"/>
      <c r="AHB321"/>
      <c r="AHC321"/>
      <c r="AHD321"/>
      <c r="AHE321"/>
      <c r="AHF321"/>
      <c r="AHG321"/>
      <c r="AHH321"/>
      <c r="AHI321"/>
      <c r="AHJ321"/>
      <c r="AHK321"/>
      <c r="AHL321"/>
      <c r="AHM321"/>
      <c r="AHN321"/>
      <c r="AHO321"/>
      <c r="AHP321"/>
      <c r="AHQ321"/>
      <c r="AHR321"/>
      <c r="AHS321"/>
      <c r="AHT321"/>
      <c r="AHU321"/>
      <c r="AHV321"/>
      <c r="AHW321"/>
      <c r="AHX321"/>
      <c r="AHY321"/>
      <c r="AHZ321"/>
      <c r="AIA321"/>
      <c r="AIB321"/>
      <c r="AIC321"/>
      <c r="AID321"/>
      <c r="AIE321"/>
      <c r="AIF321"/>
      <c r="AIG321"/>
      <c r="AIH321"/>
      <c r="AII321"/>
      <c r="AIJ321"/>
      <c r="AIK321"/>
      <c r="AIL321"/>
      <c r="AIM321"/>
      <c r="AIN321"/>
      <c r="AIO321"/>
      <c r="AIP321"/>
      <c r="AIQ321"/>
      <c r="AIR321"/>
      <c r="AIS321"/>
      <c r="AIT321"/>
      <c r="AIU321"/>
      <c r="AIV321"/>
      <c r="AIW321"/>
      <c r="AIX321"/>
      <c r="AIY321"/>
      <c r="AIZ321"/>
      <c r="AJA321"/>
      <c r="AJB321"/>
      <c r="AJC321"/>
      <c r="AJD321"/>
      <c r="AJE321"/>
      <c r="AJF321"/>
      <c r="AJG321"/>
      <c r="AJH321"/>
      <c r="AJI321"/>
      <c r="AJJ321"/>
      <c r="AJK321"/>
      <c r="AJL321"/>
      <c r="AJM321"/>
      <c r="AJN321"/>
      <c r="AJO321"/>
      <c r="AJP321"/>
      <c r="AJQ321"/>
      <c r="AJR321"/>
      <c r="AJS321"/>
      <c r="AJT321"/>
      <c r="AJU321"/>
      <c r="AJV321"/>
      <c r="AJW321"/>
      <c r="AJX321"/>
      <c r="AJY321"/>
      <c r="AJZ321"/>
      <c r="AKA321"/>
      <c r="AKB321"/>
      <c r="AKC321"/>
      <c r="AKD321"/>
      <c r="AKE321"/>
      <c r="AKF321"/>
      <c r="AKG321"/>
      <c r="AKH321"/>
      <c r="AKI321"/>
      <c r="AKJ321"/>
      <c r="AKK321"/>
      <c r="AKL321"/>
      <c r="AKM321"/>
      <c r="AKN321"/>
      <c r="AKO321"/>
      <c r="AKP321"/>
      <c r="AKQ321"/>
      <c r="AKR321"/>
      <c r="AKS321"/>
      <c r="AKT321"/>
      <c r="AKU321"/>
      <c r="AKV321"/>
      <c r="AKW321"/>
      <c r="AKX321"/>
      <c r="AKY321"/>
      <c r="AKZ321"/>
      <c r="ALA321"/>
      <c r="ALB321"/>
      <c r="ALC321"/>
      <c r="ALD321"/>
      <c r="ALE321"/>
      <c r="ALF321"/>
      <c r="ALG321"/>
      <c r="ALH321"/>
      <c r="ALI321"/>
      <c r="ALJ321"/>
      <c r="ALK321"/>
      <c r="ALL321"/>
      <c r="ALM321"/>
      <c r="ALN321"/>
      <c r="ALO321"/>
      <c r="ALP321"/>
      <c r="ALQ321"/>
      <c r="ALR321"/>
      <c r="ALS321"/>
      <c r="ALT321"/>
      <c r="ALU321"/>
      <c r="ALV321"/>
      <c r="ALW321"/>
      <c r="ALX321"/>
      <c r="ALY321"/>
      <c r="ALZ321"/>
      <c r="AMA321"/>
      <c r="AMB321"/>
      <c r="AMC321"/>
      <c r="AMD321"/>
      <c r="AME321"/>
      <c r="AMF321"/>
      <c r="AMG321"/>
      <c r="AMH321"/>
      <c r="AMI321"/>
      <c r="AMJ321"/>
    </row>
    <row r="322" spans="1:1024" ht="22.5" customHeight="1">
      <c r="A322"/>
      <c r="B322" s="79" t="s">
        <v>116</v>
      </c>
      <c r="C322" s="80"/>
      <c r="D322" s="80"/>
      <c r="E322" s="80"/>
      <c r="F322" s="81"/>
      <c r="G322" s="82"/>
      <c r="H322" s="82"/>
      <c r="I322" s="82"/>
      <c r="J322" s="82"/>
      <c r="K322" s="82"/>
      <c r="L322" s="82"/>
      <c r="M322" s="83">
        <f t="shared" si="51"/>
        <v>0</v>
      </c>
      <c r="N322" s="80"/>
      <c r="O322" s="84">
        <f t="shared" si="52"/>
        <v>0</v>
      </c>
      <c r="P322" s="84" t="str">
        <f>IF(O322=0,"",VLOOKUP(C322&amp;D322&amp;E322,'(資料）基準単価表'!$I:$J,2,0))</f>
        <v/>
      </c>
      <c r="Q322" s="85">
        <f t="shared" si="53"/>
        <v>0</v>
      </c>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c r="AAW322"/>
      <c r="AAX322"/>
      <c r="AAY322"/>
      <c r="AAZ322"/>
      <c r="ABA322"/>
      <c r="ABB322"/>
      <c r="ABC322"/>
      <c r="ABD322"/>
      <c r="ABE322"/>
      <c r="ABF322"/>
      <c r="ABG322"/>
      <c r="ABH322"/>
      <c r="ABI322"/>
      <c r="ABJ322"/>
      <c r="ABK322"/>
      <c r="ABL322"/>
      <c r="ABM322"/>
      <c r="ABN322"/>
      <c r="ABO322"/>
      <c r="ABP322"/>
      <c r="ABQ322"/>
      <c r="ABR322"/>
      <c r="ABS322"/>
      <c r="ABT322"/>
      <c r="ABU322"/>
      <c r="ABV322"/>
      <c r="ABW322"/>
      <c r="ABX322"/>
      <c r="ABY322"/>
      <c r="ABZ322"/>
      <c r="ACA322"/>
      <c r="ACB322"/>
      <c r="ACC322"/>
      <c r="ACD322"/>
      <c r="ACE322"/>
      <c r="ACF322"/>
      <c r="ACG322"/>
      <c r="ACH322"/>
      <c r="ACI322"/>
      <c r="ACJ322"/>
      <c r="ACK322"/>
      <c r="ACL322"/>
      <c r="ACM322"/>
      <c r="ACN322"/>
      <c r="ACO322"/>
      <c r="ACP322"/>
      <c r="ACQ322"/>
      <c r="ACR322"/>
      <c r="ACS322"/>
      <c r="ACT322"/>
      <c r="ACU322"/>
      <c r="ACV322"/>
      <c r="ACW322"/>
      <c r="ACX322"/>
      <c r="ACY322"/>
      <c r="ACZ322"/>
      <c r="ADA322"/>
      <c r="ADB322"/>
      <c r="ADC322"/>
      <c r="ADD322"/>
      <c r="ADE322"/>
      <c r="ADF322"/>
      <c r="ADG322"/>
      <c r="ADH322"/>
      <c r="ADI322"/>
      <c r="ADJ322"/>
      <c r="ADK322"/>
      <c r="ADL322"/>
      <c r="ADM322"/>
      <c r="ADN322"/>
      <c r="ADO322"/>
      <c r="ADP322"/>
      <c r="ADQ322"/>
      <c r="ADR322"/>
      <c r="ADS322"/>
      <c r="ADT322"/>
      <c r="ADU322"/>
      <c r="ADV322"/>
      <c r="ADW322"/>
      <c r="ADX322"/>
      <c r="ADY322"/>
      <c r="ADZ322"/>
      <c r="AEA322"/>
      <c r="AEB322"/>
      <c r="AEC322"/>
      <c r="AED322"/>
      <c r="AEE322"/>
      <c r="AEF322"/>
      <c r="AEG322"/>
      <c r="AEH322"/>
      <c r="AEI322"/>
      <c r="AEJ322"/>
      <c r="AEK322"/>
      <c r="AEL322"/>
      <c r="AEM322"/>
      <c r="AEN322"/>
      <c r="AEO322"/>
      <c r="AEP322"/>
      <c r="AEQ322"/>
      <c r="AER322"/>
      <c r="AES322"/>
      <c r="AET322"/>
      <c r="AEU322"/>
      <c r="AEV322"/>
      <c r="AEW322"/>
      <c r="AEX322"/>
      <c r="AEY322"/>
      <c r="AEZ322"/>
      <c r="AFA322"/>
      <c r="AFB322"/>
      <c r="AFC322"/>
      <c r="AFD322"/>
      <c r="AFE322"/>
      <c r="AFF322"/>
      <c r="AFG322"/>
      <c r="AFH322"/>
      <c r="AFI322"/>
      <c r="AFJ322"/>
      <c r="AFK322"/>
      <c r="AFL322"/>
      <c r="AFM322"/>
      <c r="AFN322"/>
      <c r="AFO322"/>
      <c r="AFP322"/>
      <c r="AFQ322"/>
      <c r="AFR322"/>
      <c r="AFS322"/>
      <c r="AFT322"/>
      <c r="AFU322"/>
      <c r="AFV322"/>
      <c r="AFW322"/>
      <c r="AFX322"/>
      <c r="AFY322"/>
      <c r="AFZ322"/>
      <c r="AGA322"/>
      <c r="AGB322"/>
      <c r="AGC322"/>
      <c r="AGD322"/>
      <c r="AGE322"/>
      <c r="AGF322"/>
      <c r="AGG322"/>
      <c r="AGH322"/>
      <c r="AGI322"/>
      <c r="AGJ322"/>
      <c r="AGK322"/>
      <c r="AGL322"/>
      <c r="AGM322"/>
      <c r="AGN322"/>
      <c r="AGO322"/>
      <c r="AGP322"/>
      <c r="AGQ322"/>
      <c r="AGR322"/>
      <c r="AGS322"/>
      <c r="AGT322"/>
      <c r="AGU322"/>
      <c r="AGV322"/>
      <c r="AGW322"/>
      <c r="AGX322"/>
      <c r="AGY322"/>
      <c r="AGZ322"/>
      <c r="AHA322"/>
      <c r="AHB322"/>
      <c r="AHC322"/>
      <c r="AHD322"/>
      <c r="AHE322"/>
      <c r="AHF322"/>
      <c r="AHG322"/>
      <c r="AHH322"/>
      <c r="AHI322"/>
      <c r="AHJ322"/>
      <c r="AHK322"/>
      <c r="AHL322"/>
      <c r="AHM322"/>
      <c r="AHN322"/>
      <c r="AHO322"/>
      <c r="AHP322"/>
      <c r="AHQ322"/>
      <c r="AHR322"/>
      <c r="AHS322"/>
      <c r="AHT322"/>
      <c r="AHU322"/>
      <c r="AHV322"/>
      <c r="AHW322"/>
      <c r="AHX322"/>
      <c r="AHY322"/>
      <c r="AHZ322"/>
      <c r="AIA322"/>
      <c r="AIB322"/>
      <c r="AIC322"/>
      <c r="AID322"/>
      <c r="AIE322"/>
      <c r="AIF322"/>
      <c r="AIG322"/>
      <c r="AIH322"/>
      <c r="AII322"/>
      <c r="AIJ322"/>
      <c r="AIK322"/>
      <c r="AIL322"/>
      <c r="AIM322"/>
      <c r="AIN322"/>
      <c r="AIO322"/>
      <c r="AIP322"/>
      <c r="AIQ322"/>
      <c r="AIR322"/>
      <c r="AIS322"/>
      <c r="AIT322"/>
      <c r="AIU322"/>
      <c r="AIV322"/>
      <c r="AIW322"/>
      <c r="AIX322"/>
      <c r="AIY322"/>
      <c r="AIZ322"/>
      <c r="AJA322"/>
      <c r="AJB322"/>
      <c r="AJC322"/>
      <c r="AJD322"/>
      <c r="AJE322"/>
      <c r="AJF322"/>
      <c r="AJG322"/>
      <c r="AJH322"/>
      <c r="AJI322"/>
      <c r="AJJ322"/>
      <c r="AJK322"/>
      <c r="AJL322"/>
      <c r="AJM322"/>
      <c r="AJN322"/>
      <c r="AJO322"/>
      <c r="AJP322"/>
      <c r="AJQ322"/>
      <c r="AJR322"/>
      <c r="AJS322"/>
      <c r="AJT322"/>
      <c r="AJU322"/>
      <c r="AJV322"/>
      <c r="AJW322"/>
      <c r="AJX322"/>
      <c r="AJY322"/>
      <c r="AJZ322"/>
      <c r="AKA322"/>
      <c r="AKB322"/>
      <c r="AKC322"/>
      <c r="AKD322"/>
      <c r="AKE322"/>
      <c r="AKF322"/>
      <c r="AKG322"/>
      <c r="AKH322"/>
      <c r="AKI322"/>
      <c r="AKJ322"/>
      <c r="AKK322"/>
      <c r="AKL322"/>
      <c r="AKM322"/>
      <c r="AKN322"/>
      <c r="AKO322"/>
      <c r="AKP322"/>
      <c r="AKQ322"/>
      <c r="AKR322"/>
      <c r="AKS322"/>
      <c r="AKT322"/>
      <c r="AKU322"/>
      <c r="AKV322"/>
      <c r="AKW322"/>
      <c r="AKX322"/>
      <c r="AKY322"/>
      <c r="AKZ322"/>
      <c r="ALA322"/>
      <c r="ALB322"/>
      <c r="ALC322"/>
      <c r="ALD322"/>
      <c r="ALE322"/>
      <c r="ALF322"/>
      <c r="ALG322"/>
      <c r="ALH322"/>
      <c r="ALI322"/>
      <c r="ALJ322"/>
      <c r="ALK322"/>
      <c r="ALL322"/>
      <c r="ALM322"/>
      <c r="ALN322"/>
      <c r="ALO322"/>
      <c r="ALP322"/>
      <c r="ALQ322"/>
      <c r="ALR322"/>
      <c r="ALS322"/>
      <c r="ALT322"/>
      <c r="ALU322"/>
      <c r="ALV322"/>
      <c r="ALW322"/>
      <c r="ALX322"/>
      <c r="ALY322"/>
      <c r="ALZ322"/>
      <c r="AMA322"/>
      <c r="AMB322"/>
      <c r="AMC322"/>
      <c r="AMD322"/>
      <c r="AME322"/>
      <c r="AMF322"/>
      <c r="AMG322"/>
      <c r="AMH322"/>
      <c r="AMI322"/>
      <c r="AMJ322"/>
    </row>
    <row r="323" spans="1:1024" ht="22.5" customHeight="1">
      <c r="A323"/>
      <c r="B323" s="79" t="s">
        <v>117</v>
      </c>
      <c r="C323" s="80"/>
      <c r="D323" s="80"/>
      <c r="E323" s="80"/>
      <c r="F323" s="81"/>
      <c r="G323" s="82"/>
      <c r="H323" s="82"/>
      <c r="I323" s="82"/>
      <c r="J323" s="82"/>
      <c r="K323" s="82"/>
      <c r="L323" s="82"/>
      <c r="M323" s="83">
        <f t="shared" si="51"/>
        <v>0</v>
      </c>
      <c r="N323" s="80"/>
      <c r="O323" s="84">
        <f t="shared" si="52"/>
        <v>0</v>
      </c>
      <c r="P323" s="84" t="str">
        <f>IF(O323=0,"",VLOOKUP(C323&amp;D323&amp;E323,'(資料）基準単価表'!$I:$J,2,0))</f>
        <v/>
      </c>
      <c r="Q323" s="85">
        <f t="shared" si="53"/>
        <v>0</v>
      </c>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c r="AAW323"/>
      <c r="AAX323"/>
      <c r="AAY323"/>
      <c r="AAZ323"/>
      <c r="ABA323"/>
      <c r="ABB323"/>
      <c r="ABC323"/>
      <c r="ABD323"/>
      <c r="ABE323"/>
      <c r="ABF323"/>
      <c r="ABG323"/>
      <c r="ABH323"/>
      <c r="ABI323"/>
      <c r="ABJ323"/>
      <c r="ABK323"/>
      <c r="ABL323"/>
      <c r="ABM323"/>
      <c r="ABN323"/>
      <c r="ABO323"/>
      <c r="ABP323"/>
      <c r="ABQ323"/>
      <c r="ABR323"/>
      <c r="ABS323"/>
      <c r="ABT323"/>
      <c r="ABU323"/>
      <c r="ABV323"/>
      <c r="ABW323"/>
      <c r="ABX323"/>
      <c r="ABY323"/>
      <c r="ABZ323"/>
      <c r="ACA323"/>
      <c r="ACB323"/>
      <c r="ACC323"/>
      <c r="ACD323"/>
      <c r="ACE323"/>
      <c r="ACF323"/>
      <c r="ACG323"/>
      <c r="ACH323"/>
      <c r="ACI323"/>
      <c r="ACJ323"/>
      <c r="ACK323"/>
      <c r="ACL323"/>
      <c r="ACM323"/>
      <c r="ACN323"/>
      <c r="ACO323"/>
      <c r="ACP323"/>
      <c r="ACQ323"/>
      <c r="ACR323"/>
      <c r="ACS323"/>
      <c r="ACT323"/>
      <c r="ACU323"/>
      <c r="ACV323"/>
      <c r="ACW323"/>
      <c r="ACX323"/>
      <c r="ACY323"/>
      <c r="ACZ323"/>
      <c r="ADA323"/>
      <c r="ADB323"/>
      <c r="ADC323"/>
      <c r="ADD323"/>
      <c r="ADE323"/>
      <c r="ADF323"/>
      <c r="ADG323"/>
      <c r="ADH323"/>
      <c r="ADI323"/>
      <c r="ADJ323"/>
      <c r="ADK323"/>
      <c r="ADL323"/>
      <c r="ADM323"/>
      <c r="ADN323"/>
      <c r="ADO323"/>
      <c r="ADP323"/>
      <c r="ADQ323"/>
      <c r="ADR323"/>
      <c r="ADS323"/>
      <c r="ADT323"/>
      <c r="ADU323"/>
      <c r="ADV323"/>
      <c r="ADW323"/>
      <c r="ADX323"/>
      <c r="ADY323"/>
      <c r="ADZ323"/>
      <c r="AEA323"/>
      <c r="AEB323"/>
      <c r="AEC323"/>
      <c r="AED323"/>
      <c r="AEE323"/>
      <c r="AEF323"/>
      <c r="AEG323"/>
      <c r="AEH323"/>
      <c r="AEI323"/>
      <c r="AEJ323"/>
      <c r="AEK323"/>
      <c r="AEL323"/>
      <c r="AEM323"/>
      <c r="AEN323"/>
      <c r="AEO323"/>
      <c r="AEP323"/>
      <c r="AEQ323"/>
      <c r="AER323"/>
      <c r="AES323"/>
      <c r="AET323"/>
      <c r="AEU323"/>
      <c r="AEV323"/>
      <c r="AEW323"/>
      <c r="AEX323"/>
      <c r="AEY323"/>
      <c r="AEZ323"/>
      <c r="AFA323"/>
      <c r="AFB323"/>
      <c r="AFC323"/>
      <c r="AFD323"/>
      <c r="AFE323"/>
      <c r="AFF323"/>
      <c r="AFG323"/>
      <c r="AFH323"/>
      <c r="AFI323"/>
      <c r="AFJ323"/>
      <c r="AFK323"/>
      <c r="AFL323"/>
      <c r="AFM323"/>
      <c r="AFN323"/>
      <c r="AFO323"/>
      <c r="AFP323"/>
      <c r="AFQ323"/>
      <c r="AFR323"/>
      <c r="AFS323"/>
      <c r="AFT323"/>
      <c r="AFU323"/>
      <c r="AFV323"/>
      <c r="AFW323"/>
      <c r="AFX323"/>
      <c r="AFY323"/>
      <c r="AFZ323"/>
      <c r="AGA323"/>
      <c r="AGB323"/>
      <c r="AGC323"/>
      <c r="AGD323"/>
      <c r="AGE323"/>
      <c r="AGF323"/>
      <c r="AGG323"/>
      <c r="AGH323"/>
      <c r="AGI323"/>
      <c r="AGJ323"/>
      <c r="AGK323"/>
      <c r="AGL323"/>
      <c r="AGM323"/>
      <c r="AGN323"/>
      <c r="AGO323"/>
      <c r="AGP323"/>
      <c r="AGQ323"/>
      <c r="AGR323"/>
      <c r="AGS323"/>
      <c r="AGT323"/>
      <c r="AGU323"/>
      <c r="AGV323"/>
      <c r="AGW323"/>
      <c r="AGX323"/>
      <c r="AGY323"/>
      <c r="AGZ323"/>
      <c r="AHA323"/>
      <c r="AHB323"/>
      <c r="AHC323"/>
      <c r="AHD323"/>
      <c r="AHE323"/>
      <c r="AHF323"/>
      <c r="AHG323"/>
      <c r="AHH323"/>
      <c r="AHI323"/>
      <c r="AHJ323"/>
      <c r="AHK323"/>
      <c r="AHL323"/>
      <c r="AHM323"/>
      <c r="AHN323"/>
      <c r="AHO323"/>
      <c r="AHP323"/>
      <c r="AHQ323"/>
      <c r="AHR323"/>
      <c r="AHS323"/>
      <c r="AHT323"/>
      <c r="AHU323"/>
      <c r="AHV323"/>
      <c r="AHW323"/>
      <c r="AHX323"/>
      <c r="AHY323"/>
      <c r="AHZ323"/>
      <c r="AIA323"/>
      <c r="AIB323"/>
      <c r="AIC323"/>
      <c r="AID323"/>
      <c r="AIE323"/>
      <c r="AIF323"/>
      <c r="AIG323"/>
      <c r="AIH323"/>
      <c r="AII323"/>
      <c r="AIJ323"/>
      <c r="AIK323"/>
      <c r="AIL323"/>
      <c r="AIM323"/>
      <c r="AIN323"/>
      <c r="AIO323"/>
      <c r="AIP323"/>
      <c r="AIQ323"/>
      <c r="AIR323"/>
      <c r="AIS323"/>
      <c r="AIT323"/>
      <c r="AIU323"/>
      <c r="AIV323"/>
      <c r="AIW323"/>
      <c r="AIX323"/>
      <c r="AIY323"/>
      <c r="AIZ323"/>
      <c r="AJA323"/>
      <c r="AJB323"/>
      <c r="AJC323"/>
      <c r="AJD323"/>
      <c r="AJE323"/>
      <c r="AJF323"/>
      <c r="AJG323"/>
      <c r="AJH323"/>
      <c r="AJI323"/>
      <c r="AJJ323"/>
      <c r="AJK323"/>
      <c r="AJL323"/>
      <c r="AJM323"/>
      <c r="AJN323"/>
      <c r="AJO323"/>
      <c r="AJP323"/>
      <c r="AJQ323"/>
      <c r="AJR323"/>
      <c r="AJS323"/>
      <c r="AJT323"/>
      <c r="AJU323"/>
      <c r="AJV323"/>
      <c r="AJW323"/>
      <c r="AJX323"/>
      <c r="AJY323"/>
      <c r="AJZ323"/>
      <c r="AKA323"/>
      <c r="AKB323"/>
      <c r="AKC323"/>
      <c r="AKD323"/>
      <c r="AKE323"/>
      <c r="AKF323"/>
      <c r="AKG323"/>
      <c r="AKH323"/>
      <c r="AKI323"/>
      <c r="AKJ323"/>
      <c r="AKK323"/>
      <c r="AKL323"/>
      <c r="AKM323"/>
      <c r="AKN323"/>
      <c r="AKO323"/>
      <c r="AKP323"/>
      <c r="AKQ323"/>
      <c r="AKR323"/>
      <c r="AKS323"/>
      <c r="AKT323"/>
      <c r="AKU323"/>
      <c r="AKV323"/>
      <c r="AKW323"/>
      <c r="AKX323"/>
      <c r="AKY323"/>
      <c r="AKZ323"/>
      <c r="ALA323"/>
      <c r="ALB323"/>
      <c r="ALC323"/>
      <c r="ALD323"/>
      <c r="ALE323"/>
      <c r="ALF323"/>
      <c r="ALG323"/>
      <c r="ALH323"/>
      <c r="ALI323"/>
      <c r="ALJ323"/>
      <c r="ALK323"/>
      <c r="ALL323"/>
      <c r="ALM323"/>
      <c r="ALN323"/>
      <c r="ALO323"/>
      <c r="ALP323"/>
      <c r="ALQ323"/>
      <c r="ALR323"/>
      <c r="ALS323"/>
      <c r="ALT323"/>
      <c r="ALU323"/>
      <c r="ALV323"/>
      <c r="ALW323"/>
      <c r="ALX323"/>
      <c r="ALY323"/>
      <c r="ALZ323"/>
      <c r="AMA323"/>
      <c r="AMB323"/>
      <c r="AMC323"/>
      <c r="AMD323"/>
      <c r="AME323"/>
      <c r="AMF323"/>
      <c r="AMG323"/>
      <c r="AMH323"/>
      <c r="AMI323"/>
      <c r="AMJ323"/>
    </row>
    <row r="324" spans="1:1024" ht="22.5" customHeight="1">
      <c r="A324"/>
      <c r="B324" s="79" t="s">
        <v>118</v>
      </c>
      <c r="C324" s="80"/>
      <c r="D324" s="80"/>
      <c r="E324" s="80"/>
      <c r="F324" s="81"/>
      <c r="G324" s="82"/>
      <c r="H324" s="82"/>
      <c r="I324" s="82"/>
      <c r="J324" s="82"/>
      <c r="K324" s="82"/>
      <c r="L324" s="82"/>
      <c r="M324" s="83">
        <f t="shared" si="51"/>
        <v>0</v>
      </c>
      <c r="N324" s="80"/>
      <c r="O324" s="84">
        <f t="shared" si="52"/>
        <v>0</v>
      </c>
      <c r="P324" s="84" t="str">
        <f>IF(O324=0,"",VLOOKUP(C324&amp;D324&amp;E324,'(資料）基準単価表'!$I:$J,2,0))</f>
        <v/>
      </c>
      <c r="Q324" s="85">
        <f t="shared" si="53"/>
        <v>0</v>
      </c>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c r="AAW324"/>
      <c r="AAX324"/>
      <c r="AAY324"/>
      <c r="AAZ324"/>
      <c r="ABA324"/>
      <c r="ABB324"/>
      <c r="ABC324"/>
      <c r="ABD324"/>
      <c r="ABE324"/>
      <c r="ABF324"/>
      <c r="ABG324"/>
      <c r="ABH324"/>
      <c r="ABI324"/>
      <c r="ABJ324"/>
      <c r="ABK324"/>
      <c r="ABL324"/>
      <c r="ABM324"/>
      <c r="ABN324"/>
      <c r="ABO324"/>
      <c r="ABP324"/>
      <c r="ABQ324"/>
      <c r="ABR324"/>
      <c r="ABS324"/>
      <c r="ABT324"/>
      <c r="ABU324"/>
      <c r="ABV324"/>
      <c r="ABW324"/>
      <c r="ABX324"/>
      <c r="ABY324"/>
      <c r="ABZ324"/>
      <c r="ACA324"/>
      <c r="ACB324"/>
      <c r="ACC324"/>
      <c r="ACD324"/>
      <c r="ACE324"/>
      <c r="ACF324"/>
      <c r="ACG324"/>
      <c r="ACH324"/>
      <c r="ACI324"/>
      <c r="ACJ324"/>
      <c r="ACK324"/>
      <c r="ACL324"/>
      <c r="ACM324"/>
      <c r="ACN324"/>
      <c r="ACO324"/>
      <c r="ACP324"/>
      <c r="ACQ324"/>
      <c r="ACR324"/>
      <c r="ACS324"/>
      <c r="ACT324"/>
      <c r="ACU324"/>
      <c r="ACV324"/>
      <c r="ACW324"/>
      <c r="ACX324"/>
      <c r="ACY324"/>
      <c r="ACZ324"/>
      <c r="ADA324"/>
      <c r="ADB324"/>
      <c r="ADC324"/>
      <c r="ADD324"/>
      <c r="ADE324"/>
      <c r="ADF324"/>
      <c r="ADG324"/>
      <c r="ADH324"/>
      <c r="ADI324"/>
      <c r="ADJ324"/>
      <c r="ADK324"/>
      <c r="ADL324"/>
      <c r="ADM324"/>
      <c r="ADN324"/>
      <c r="ADO324"/>
      <c r="ADP324"/>
      <c r="ADQ324"/>
      <c r="ADR324"/>
      <c r="ADS324"/>
      <c r="ADT324"/>
      <c r="ADU324"/>
      <c r="ADV324"/>
      <c r="ADW324"/>
      <c r="ADX324"/>
      <c r="ADY324"/>
      <c r="ADZ324"/>
      <c r="AEA324"/>
      <c r="AEB324"/>
      <c r="AEC324"/>
      <c r="AED324"/>
      <c r="AEE324"/>
      <c r="AEF324"/>
      <c r="AEG324"/>
      <c r="AEH324"/>
      <c r="AEI324"/>
      <c r="AEJ324"/>
      <c r="AEK324"/>
      <c r="AEL324"/>
      <c r="AEM324"/>
      <c r="AEN324"/>
      <c r="AEO324"/>
      <c r="AEP324"/>
      <c r="AEQ324"/>
      <c r="AER324"/>
      <c r="AES324"/>
      <c r="AET324"/>
      <c r="AEU324"/>
      <c r="AEV324"/>
      <c r="AEW324"/>
      <c r="AEX324"/>
      <c r="AEY324"/>
      <c r="AEZ324"/>
      <c r="AFA324"/>
      <c r="AFB324"/>
      <c r="AFC324"/>
      <c r="AFD324"/>
      <c r="AFE324"/>
      <c r="AFF324"/>
      <c r="AFG324"/>
      <c r="AFH324"/>
      <c r="AFI324"/>
      <c r="AFJ324"/>
      <c r="AFK324"/>
      <c r="AFL324"/>
      <c r="AFM324"/>
      <c r="AFN324"/>
      <c r="AFO324"/>
      <c r="AFP324"/>
      <c r="AFQ324"/>
      <c r="AFR324"/>
      <c r="AFS324"/>
      <c r="AFT324"/>
      <c r="AFU324"/>
      <c r="AFV324"/>
      <c r="AFW324"/>
      <c r="AFX324"/>
      <c r="AFY324"/>
      <c r="AFZ324"/>
      <c r="AGA324"/>
      <c r="AGB324"/>
      <c r="AGC324"/>
      <c r="AGD324"/>
      <c r="AGE324"/>
      <c r="AGF324"/>
      <c r="AGG324"/>
      <c r="AGH324"/>
      <c r="AGI324"/>
      <c r="AGJ324"/>
      <c r="AGK324"/>
      <c r="AGL324"/>
      <c r="AGM324"/>
      <c r="AGN324"/>
      <c r="AGO324"/>
      <c r="AGP324"/>
      <c r="AGQ324"/>
      <c r="AGR324"/>
      <c r="AGS324"/>
      <c r="AGT324"/>
      <c r="AGU324"/>
      <c r="AGV324"/>
      <c r="AGW324"/>
      <c r="AGX324"/>
      <c r="AGY324"/>
      <c r="AGZ324"/>
      <c r="AHA324"/>
      <c r="AHB324"/>
      <c r="AHC324"/>
      <c r="AHD324"/>
      <c r="AHE324"/>
      <c r="AHF324"/>
      <c r="AHG324"/>
      <c r="AHH324"/>
      <c r="AHI324"/>
      <c r="AHJ324"/>
      <c r="AHK324"/>
      <c r="AHL324"/>
      <c r="AHM324"/>
      <c r="AHN324"/>
      <c r="AHO324"/>
      <c r="AHP324"/>
      <c r="AHQ324"/>
      <c r="AHR324"/>
      <c r="AHS324"/>
      <c r="AHT324"/>
      <c r="AHU324"/>
      <c r="AHV324"/>
      <c r="AHW324"/>
      <c r="AHX324"/>
      <c r="AHY324"/>
      <c r="AHZ324"/>
      <c r="AIA324"/>
      <c r="AIB324"/>
      <c r="AIC324"/>
      <c r="AID324"/>
      <c r="AIE324"/>
      <c r="AIF324"/>
      <c r="AIG324"/>
      <c r="AIH324"/>
      <c r="AII324"/>
      <c r="AIJ324"/>
      <c r="AIK324"/>
      <c r="AIL324"/>
      <c r="AIM324"/>
      <c r="AIN324"/>
      <c r="AIO324"/>
      <c r="AIP324"/>
      <c r="AIQ324"/>
      <c r="AIR324"/>
      <c r="AIS324"/>
      <c r="AIT324"/>
      <c r="AIU324"/>
      <c r="AIV324"/>
      <c r="AIW324"/>
      <c r="AIX324"/>
      <c r="AIY324"/>
      <c r="AIZ324"/>
      <c r="AJA324"/>
      <c r="AJB324"/>
      <c r="AJC324"/>
      <c r="AJD324"/>
      <c r="AJE324"/>
      <c r="AJF324"/>
      <c r="AJG324"/>
      <c r="AJH324"/>
      <c r="AJI324"/>
      <c r="AJJ324"/>
      <c r="AJK324"/>
      <c r="AJL324"/>
      <c r="AJM324"/>
      <c r="AJN324"/>
      <c r="AJO324"/>
      <c r="AJP324"/>
      <c r="AJQ324"/>
      <c r="AJR324"/>
      <c r="AJS324"/>
      <c r="AJT324"/>
      <c r="AJU324"/>
      <c r="AJV324"/>
      <c r="AJW324"/>
      <c r="AJX324"/>
      <c r="AJY324"/>
      <c r="AJZ324"/>
      <c r="AKA324"/>
      <c r="AKB324"/>
      <c r="AKC324"/>
      <c r="AKD324"/>
      <c r="AKE324"/>
      <c r="AKF324"/>
      <c r="AKG324"/>
      <c r="AKH324"/>
      <c r="AKI324"/>
      <c r="AKJ324"/>
      <c r="AKK324"/>
      <c r="AKL324"/>
      <c r="AKM324"/>
      <c r="AKN324"/>
      <c r="AKO324"/>
      <c r="AKP324"/>
      <c r="AKQ324"/>
      <c r="AKR324"/>
      <c r="AKS324"/>
      <c r="AKT324"/>
      <c r="AKU324"/>
      <c r="AKV324"/>
      <c r="AKW324"/>
      <c r="AKX324"/>
      <c r="AKY324"/>
      <c r="AKZ324"/>
      <c r="ALA324"/>
      <c r="ALB324"/>
      <c r="ALC324"/>
      <c r="ALD324"/>
      <c r="ALE324"/>
      <c r="ALF324"/>
      <c r="ALG324"/>
      <c r="ALH324"/>
      <c r="ALI324"/>
      <c r="ALJ324"/>
      <c r="ALK324"/>
      <c r="ALL324"/>
      <c r="ALM324"/>
      <c r="ALN324"/>
      <c r="ALO324"/>
      <c r="ALP324"/>
      <c r="ALQ324"/>
      <c r="ALR324"/>
      <c r="ALS324"/>
      <c r="ALT324"/>
      <c r="ALU324"/>
      <c r="ALV324"/>
      <c r="ALW324"/>
      <c r="ALX324"/>
      <c r="ALY324"/>
      <c r="ALZ324"/>
      <c r="AMA324"/>
      <c r="AMB324"/>
      <c r="AMC324"/>
      <c r="AMD324"/>
      <c r="AME324"/>
      <c r="AMF324"/>
      <c r="AMG324"/>
      <c r="AMH324"/>
      <c r="AMI324"/>
      <c r="AMJ324"/>
    </row>
    <row r="325" spans="1:1024">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c r="AAW325"/>
      <c r="AAX325"/>
      <c r="AAY325"/>
      <c r="AAZ325"/>
      <c r="ABA325"/>
      <c r="ABB325"/>
      <c r="ABC325"/>
      <c r="ABD325"/>
      <c r="ABE325"/>
      <c r="ABF325"/>
      <c r="ABG325"/>
      <c r="ABH325"/>
      <c r="ABI325"/>
      <c r="ABJ325"/>
      <c r="ABK325"/>
      <c r="ABL325"/>
      <c r="ABM325"/>
      <c r="ABN325"/>
      <c r="ABO325"/>
      <c r="ABP325"/>
      <c r="ABQ325"/>
      <c r="ABR325"/>
      <c r="ABS325"/>
      <c r="ABT325"/>
      <c r="ABU325"/>
      <c r="ABV325"/>
      <c r="ABW325"/>
      <c r="ABX325"/>
      <c r="ABY325"/>
      <c r="ABZ325"/>
      <c r="ACA325"/>
      <c r="ACB325"/>
      <c r="ACC325"/>
      <c r="ACD325"/>
      <c r="ACE325"/>
      <c r="ACF325"/>
      <c r="ACG325"/>
      <c r="ACH325"/>
      <c r="ACI325"/>
      <c r="ACJ325"/>
      <c r="ACK325"/>
      <c r="ACL325"/>
      <c r="ACM325"/>
      <c r="ACN325"/>
      <c r="ACO325"/>
      <c r="ACP325"/>
      <c r="ACQ325"/>
      <c r="ACR325"/>
      <c r="ACS325"/>
      <c r="ACT325"/>
      <c r="ACU325"/>
      <c r="ACV325"/>
      <c r="ACW325"/>
      <c r="ACX325"/>
      <c r="ACY325"/>
      <c r="ACZ325"/>
      <c r="ADA325"/>
      <c r="ADB325"/>
      <c r="ADC325"/>
      <c r="ADD325"/>
      <c r="ADE325"/>
      <c r="ADF325"/>
      <c r="ADG325"/>
      <c r="ADH325"/>
      <c r="ADI325"/>
      <c r="ADJ325"/>
      <c r="ADK325"/>
      <c r="ADL325"/>
      <c r="ADM325"/>
      <c r="ADN325"/>
      <c r="ADO325"/>
      <c r="ADP325"/>
      <c r="ADQ325"/>
      <c r="ADR325"/>
      <c r="ADS325"/>
      <c r="ADT325"/>
      <c r="ADU325"/>
      <c r="ADV325"/>
      <c r="ADW325"/>
      <c r="ADX325"/>
      <c r="ADY325"/>
      <c r="ADZ325"/>
      <c r="AEA325"/>
      <c r="AEB325"/>
      <c r="AEC325"/>
      <c r="AED325"/>
      <c r="AEE325"/>
      <c r="AEF325"/>
      <c r="AEG325"/>
      <c r="AEH325"/>
      <c r="AEI325"/>
      <c r="AEJ325"/>
      <c r="AEK325"/>
      <c r="AEL325"/>
      <c r="AEM325"/>
      <c r="AEN325"/>
      <c r="AEO325"/>
      <c r="AEP325"/>
      <c r="AEQ325"/>
      <c r="AER325"/>
      <c r="AES325"/>
      <c r="AET325"/>
      <c r="AEU325"/>
      <c r="AEV325"/>
      <c r="AEW325"/>
      <c r="AEX325"/>
      <c r="AEY325"/>
      <c r="AEZ325"/>
      <c r="AFA325"/>
      <c r="AFB325"/>
      <c r="AFC325"/>
      <c r="AFD325"/>
      <c r="AFE325"/>
      <c r="AFF325"/>
      <c r="AFG325"/>
      <c r="AFH325"/>
      <c r="AFI325"/>
      <c r="AFJ325"/>
      <c r="AFK325"/>
      <c r="AFL325"/>
      <c r="AFM325"/>
      <c r="AFN325"/>
      <c r="AFO325"/>
      <c r="AFP325"/>
      <c r="AFQ325"/>
      <c r="AFR325"/>
      <c r="AFS325"/>
      <c r="AFT325"/>
      <c r="AFU325"/>
      <c r="AFV325"/>
      <c r="AFW325"/>
      <c r="AFX325"/>
      <c r="AFY325"/>
      <c r="AFZ325"/>
      <c r="AGA325"/>
      <c r="AGB325"/>
      <c r="AGC325"/>
      <c r="AGD325"/>
      <c r="AGE325"/>
      <c r="AGF325"/>
      <c r="AGG325"/>
      <c r="AGH325"/>
      <c r="AGI325"/>
      <c r="AGJ325"/>
      <c r="AGK325"/>
      <c r="AGL325"/>
      <c r="AGM325"/>
      <c r="AGN325"/>
      <c r="AGO325"/>
      <c r="AGP325"/>
      <c r="AGQ325"/>
      <c r="AGR325"/>
      <c r="AGS325"/>
      <c r="AGT325"/>
      <c r="AGU325"/>
      <c r="AGV325"/>
      <c r="AGW325"/>
      <c r="AGX325"/>
      <c r="AGY325"/>
      <c r="AGZ325"/>
      <c r="AHA325"/>
      <c r="AHB325"/>
      <c r="AHC325"/>
      <c r="AHD325"/>
      <c r="AHE325"/>
      <c r="AHF325"/>
      <c r="AHG325"/>
      <c r="AHH325"/>
      <c r="AHI325"/>
      <c r="AHJ325"/>
      <c r="AHK325"/>
      <c r="AHL325"/>
      <c r="AHM325"/>
      <c r="AHN325"/>
      <c r="AHO325"/>
      <c r="AHP325"/>
      <c r="AHQ325"/>
      <c r="AHR325"/>
      <c r="AHS325"/>
      <c r="AHT325"/>
      <c r="AHU325"/>
      <c r="AHV325"/>
      <c r="AHW325"/>
      <c r="AHX325"/>
      <c r="AHY325"/>
      <c r="AHZ325"/>
      <c r="AIA325"/>
      <c r="AIB325"/>
      <c r="AIC325"/>
      <c r="AID325"/>
      <c r="AIE325"/>
      <c r="AIF325"/>
      <c r="AIG325"/>
      <c r="AIH325"/>
      <c r="AII325"/>
      <c r="AIJ325"/>
      <c r="AIK325"/>
      <c r="AIL325"/>
      <c r="AIM325"/>
      <c r="AIN325"/>
      <c r="AIO325"/>
      <c r="AIP325"/>
      <c r="AIQ325"/>
      <c r="AIR325"/>
      <c r="AIS325"/>
      <c r="AIT325"/>
      <c r="AIU325"/>
      <c r="AIV325"/>
      <c r="AIW325"/>
      <c r="AIX325"/>
      <c r="AIY325"/>
      <c r="AIZ325"/>
      <c r="AJA325"/>
      <c r="AJB325"/>
      <c r="AJC325"/>
      <c r="AJD325"/>
      <c r="AJE325"/>
      <c r="AJF325"/>
      <c r="AJG325"/>
      <c r="AJH325"/>
      <c r="AJI325"/>
      <c r="AJJ325"/>
      <c r="AJK325"/>
      <c r="AJL325"/>
      <c r="AJM325"/>
      <c r="AJN325"/>
      <c r="AJO325"/>
      <c r="AJP325"/>
      <c r="AJQ325"/>
      <c r="AJR325"/>
      <c r="AJS325"/>
      <c r="AJT325"/>
      <c r="AJU325"/>
      <c r="AJV325"/>
      <c r="AJW325"/>
      <c r="AJX325"/>
      <c r="AJY325"/>
      <c r="AJZ325"/>
      <c r="AKA325"/>
      <c r="AKB325"/>
      <c r="AKC325"/>
      <c r="AKD325"/>
      <c r="AKE325"/>
      <c r="AKF325"/>
      <c r="AKG325"/>
      <c r="AKH325"/>
      <c r="AKI325"/>
      <c r="AKJ325"/>
      <c r="AKK325"/>
      <c r="AKL325"/>
      <c r="AKM325"/>
      <c r="AKN325"/>
      <c r="AKO325"/>
      <c r="AKP325"/>
      <c r="AKQ325"/>
      <c r="AKR325"/>
      <c r="AKS325"/>
      <c r="AKT325"/>
      <c r="AKU325"/>
      <c r="AKV325"/>
      <c r="AKW325"/>
      <c r="AKX325"/>
      <c r="AKY325"/>
      <c r="AKZ325"/>
      <c r="ALA325"/>
      <c r="ALB325"/>
      <c r="ALC325"/>
      <c r="ALD325"/>
      <c r="ALE325"/>
      <c r="ALF325"/>
      <c r="ALG325"/>
      <c r="ALH325"/>
      <c r="ALI325"/>
      <c r="ALJ325"/>
      <c r="ALK325"/>
      <c r="ALL325"/>
      <c r="ALM325"/>
      <c r="ALN325"/>
      <c r="ALO325"/>
      <c r="ALP325"/>
      <c r="ALQ325"/>
      <c r="ALR325"/>
      <c r="ALS325"/>
      <c r="ALT325"/>
      <c r="ALU325"/>
      <c r="ALV325"/>
      <c r="ALW325"/>
      <c r="ALX325"/>
      <c r="ALY325"/>
      <c r="ALZ325"/>
      <c r="AMA325"/>
      <c r="AMB325"/>
      <c r="AMC325"/>
      <c r="AMD325"/>
      <c r="AME325"/>
      <c r="AMF325"/>
      <c r="AMG325"/>
      <c r="AMH325"/>
      <c r="AMI325"/>
      <c r="AMJ325"/>
    </row>
    <row r="327" spans="1:1024" ht="21.75" customHeight="1">
      <c r="A327"/>
      <c r="B327" s="211" t="s">
        <v>87</v>
      </c>
      <c r="C327" s="211"/>
      <c r="D327" s="58"/>
      <c r="E327" s="59"/>
      <c r="F327" s="56"/>
      <c r="G327" s="60" t="s">
        <v>88</v>
      </c>
      <c r="H327" s="61"/>
      <c r="I327"/>
      <c r="J327"/>
      <c r="K327"/>
      <c r="L327"/>
      <c r="M327"/>
      <c r="N327"/>
      <c r="O327" s="212" t="s">
        <v>89</v>
      </c>
      <c r="P327" s="212"/>
      <c r="Q327" s="63">
        <f>SUBTOTAL(9,Q332:Q343)</f>
        <v>0</v>
      </c>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c r="AAW327"/>
      <c r="AAX327"/>
      <c r="AAY327"/>
      <c r="AAZ327"/>
      <c r="ABA327"/>
      <c r="ABB327"/>
      <c r="ABC327"/>
      <c r="ABD327"/>
      <c r="ABE327"/>
      <c r="ABF327"/>
      <c r="ABG327"/>
      <c r="ABH327"/>
      <c r="ABI327"/>
      <c r="ABJ327"/>
      <c r="ABK327"/>
      <c r="ABL327"/>
      <c r="ABM327"/>
      <c r="ABN327"/>
      <c r="ABO327"/>
      <c r="ABP327"/>
      <c r="ABQ327"/>
      <c r="ABR327"/>
      <c r="ABS327"/>
      <c r="ABT327"/>
      <c r="ABU327"/>
      <c r="ABV327"/>
      <c r="ABW327"/>
      <c r="ABX327"/>
      <c r="ABY327"/>
      <c r="ABZ327"/>
      <c r="ACA327"/>
      <c r="ACB327"/>
      <c r="ACC327"/>
      <c r="ACD327"/>
      <c r="ACE327"/>
      <c r="ACF327"/>
      <c r="ACG327"/>
      <c r="ACH327"/>
      <c r="ACI327"/>
      <c r="ACJ327"/>
      <c r="ACK327"/>
      <c r="ACL327"/>
      <c r="ACM327"/>
      <c r="ACN327"/>
      <c r="ACO327"/>
      <c r="ACP327"/>
      <c r="ACQ327"/>
      <c r="ACR327"/>
      <c r="ACS327"/>
      <c r="ACT327"/>
      <c r="ACU327"/>
      <c r="ACV327"/>
      <c r="ACW327"/>
      <c r="ACX327"/>
      <c r="ACY327"/>
      <c r="ACZ327"/>
      <c r="ADA327"/>
      <c r="ADB327"/>
      <c r="ADC327"/>
      <c r="ADD327"/>
      <c r="ADE327"/>
      <c r="ADF327"/>
      <c r="ADG327"/>
      <c r="ADH327"/>
      <c r="ADI327"/>
      <c r="ADJ327"/>
      <c r="ADK327"/>
      <c r="ADL327"/>
      <c r="ADM327"/>
      <c r="ADN327"/>
      <c r="ADO327"/>
      <c r="ADP327"/>
      <c r="ADQ327"/>
      <c r="ADR327"/>
      <c r="ADS327"/>
      <c r="ADT327"/>
      <c r="ADU327"/>
      <c r="ADV327"/>
      <c r="ADW327"/>
      <c r="ADX327"/>
      <c r="ADY327"/>
      <c r="ADZ327"/>
      <c r="AEA327"/>
      <c r="AEB327"/>
      <c r="AEC327"/>
      <c r="AED327"/>
      <c r="AEE327"/>
      <c r="AEF327"/>
      <c r="AEG327"/>
      <c r="AEH327"/>
      <c r="AEI327"/>
      <c r="AEJ327"/>
      <c r="AEK327"/>
      <c r="AEL327"/>
      <c r="AEM327"/>
      <c r="AEN327"/>
      <c r="AEO327"/>
      <c r="AEP327"/>
      <c r="AEQ327"/>
      <c r="AER327"/>
      <c r="AES327"/>
      <c r="AET327"/>
      <c r="AEU327"/>
      <c r="AEV327"/>
      <c r="AEW327"/>
      <c r="AEX327"/>
      <c r="AEY327"/>
      <c r="AEZ327"/>
      <c r="AFA327"/>
      <c r="AFB327"/>
      <c r="AFC327"/>
      <c r="AFD327"/>
      <c r="AFE327"/>
      <c r="AFF327"/>
      <c r="AFG327"/>
      <c r="AFH327"/>
      <c r="AFI327"/>
      <c r="AFJ327"/>
      <c r="AFK327"/>
      <c r="AFL327"/>
      <c r="AFM327"/>
      <c r="AFN327"/>
      <c r="AFO327"/>
      <c r="AFP327"/>
      <c r="AFQ327"/>
      <c r="AFR327"/>
      <c r="AFS327"/>
      <c r="AFT327"/>
      <c r="AFU327"/>
      <c r="AFV327"/>
      <c r="AFW327"/>
      <c r="AFX327"/>
      <c r="AFY327"/>
      <c r="AFZ327"/>
      <c r="AGA327"/>
      <c r="AGB327"/>
      <c r="AGC327"/>
      <c r="AGD327"/>
      <c r="AGE327"/>
      <c r="AGF327"/>
      <c r="AGG327"/>
      <c r="AGH327"/>
      <c r="AGI327"/>
      <c r="AGJ327"/>
      <c r="AGK327"/>
      <c r="AGL327"/>
      <c r="AGM327"/>
      <c r="AGN327"/>
      <c r="AGO327"/>
      <c r="AGP327"/>
      <c r="AGQ327"/>
      <c r="AGR327"/>
      <c r="AGS327"/>
      <c r="AGT327"/>
      <c r="AGU327"/>
      <c r="AGV327"/>
      <c r="AGW327"/>
      <c r="AGX327"/>
      <c r="AGY327"/>
      <c r="AGZ327"/>
      <c r="AHA327"/>
      <c r="AHB327"/>
      <c r="AHC327"/>
      <c r="AHD327"/>
      <c r="AHE327"/>
      <c r="AHF327"/>
      <c r="AHG327"/>
      <c r="AHH327"/>
      <c r="AHI327"/>
      <c r="AHJ327"/>
      <c r="AHK327"/>
      <c r="AHL327"/>
      <c r="AHM327"/>
      <c r="AHN327"/>
      <c r="AHO327"/>
      <c r="AHP327"/>
      <c r="AHQ327"/>
      <c r="AHR327"/>
      <c r="AHS327"/>
      <c r="AHT327"/>
      <c r="AHU327"/>
      <c r="AHV327"/>
      <c r="AHW327"/>
      <c r="AHX327"/>
      <c r="AHY327"/>
      <c r="AHZ327"/>
      <c r="AIA327"/>
      <c r="AIB327"/>
      <c r="AIC327"/>
      <c r="AID327"/>
      <c r="AIE327"/>
      <c r="AIF327"/>
      <c r="AIG327"/>
      <c r="AIH327"/>
      <c r="AII327"/>
      <c r="AIJ327"/>
      <c r="AIK327"/>
      <c r="AIL327"/>
      <c r="AIM327"/>
      <c r="AIN327"/>
      <c r="AIO327"/>
      <c r="AIP327"/>
      <c r="AIQ327"/>
      <c r="AIR327"/>
      <c r="AIS327"/>
      <c r="AIT327"/>
      <c r="AIU327"/>
      <c r="AIV327"/>
      <c r="AIW327"/>
      <c r="AIX327"/>
      <c r="AIY327"/>
      <c r="AIZ327"/>
      <c r="AJA327"/>
      <c r="AJB327"/>
      <c r="AJC327"/>
      <c r="AJD327"/>
      <c r="AJE327"/>
      <c r="AJF327"/>
      <c r="AJG327"/>
      <c r="AJH327"/>
      <c r="AJI327"/>
      <c r="AJJ327"/>
      <c r="AJK327"/>
      <c r="AJL327"/>
      <c r="AJM327"/>
      <c r="AJN327"/>
      <c r="AJO327"/>
      <c r="AJP327"/>
      <c r="AJQ327"/>
      <c r="AJR327"/>
      <c r="AJS327"/>
      <c r="AJT327"/>
      <c r="AJU327"/>
      <c r="AJV327"/>
      <c r="AJW327"/>
      <c r="AJX327"/>
      <c r="AJY327"/>
      <c r="AJZ327"/>
      <c r="AKA327"/>
      <c r="AKB327"/>
      <c r="AKC327"/>
      <c r="AKD327"/>
      <c r="AKE327"/>
      <c r="AKF327"/>
      <c r="AKG327"/>
      <c r="AKH327"/>
      <c r="AKI327"/>
      <c r="AKJ327"/>
      <c r="AKK327"/>
      <c r="AKL327"/>
      <c r="AKM327"/>
      <c r="AKN327"/>
      <c r="AKO327"/>
      <c r="AKP327"/>
      <c r="AKQ327"/>
      <c r="AKR327"/>
      <c r="AKS327"/>
      <c r="AKT327"/>
      <c r="AKU327"/>
      <c r="AKV327"/>
      <c r="AKW327"/>
      <c r="AKX327"/>
      <c r="AKY327"/>
      <c r="AKZ327"/>
      <c r="ALA327"/>
      <c r="ALB327"/>
      <c r="ALC327"/>
      <c r="ALD327"/>
      <c r="ALE327"/>
      <c r="ALF327"/>
      <c r="ALG327"/>
      <c r="ALH327"/>
      <c r="ALI327"/>
      <c r="ALJ327"/>
      <c r="ALK327"/>
      <c r="ALL327"/>
      <c r="ALM327"/>
      <c r="ALN327"/>
      <c r="ALO327"/>
      <c r="ALP327"/>
      <c r="ALQ327"/>
      <c r="ALR327"/>
      <c r="ALS327"/>
      <c r="ALT327"/>
      <c r="ALU327"/>
      <c r="ALV327"/>
      <c r="ALW327"/>
      <c r="ALX327"/>
      <c r="ALY327"/>
      <c r="ALZ327"/>
      <c r="AMA327"/>
      <c r="AMB327"/>
      <c r="AMC327"/>
      <c r="AMD327"/>
      <c r="AME327"/>
      <c r="AMF327"/>
      <c r="AMG327"/>
      <c r="AMH327"/>
      <c r="AMI327"/>
      <c r="AMJ327"/>
    </row>
    <row r="328" spans="1:1024" ht="21.75" customHeight="1">
      <c r="A328"/>
      <c r="B328" s="211" t="s">
        <v>90</v>
      </c>
      <c r="C328" s="211"/>
      <c r="D328" s="58"/>
      <c r="E328"/>
      <c r="F328"/>
      <c r="G328" s="64" t="s">
        <v>91</v>
      </c>
      <c r="H328" s="65"/>
      <c r="I328"/>
      <c r="J328"/>
      <c r="K328"/>
      <c r="L328"/>
      <c r="M328"/>
      <c r="N328"/>
      <c r="O328" s="213" t="s">
        <v>92</v>
      </c>
      <c r="P328" s="213"/>
      <c r="Q328" s="66">
        <f>SUBTOTAL(9,P332:P343)</f>
        <v>0</v>
      </c>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c r="AAW328"/>
      <c r="AAX328"/>
      <c r="AAY328"/>
      <c r="AAZ328"/>
      <c r="ABA328"/>
      <c r="ABB328"/>
      <c r="ABC328"/>
      <c r="ABD328"/>
      <c r="ABE328"/>
      <c r="ABF328"/>
      <c r="ABG328"/>
      <c r="ABH328"/>
      <c r="ABI328"/>
      <c r="ABJ328"/>
      <c r="ABK328"/>
      <c r="ABL328"/>
      <c r="ABM328"/>
      <c r="ABN328"/>
      <c r="ABO328"/>
      <c r="ABP328"/>
      <c r="ABQ328"/>
      <c r="ABR328"/>
      <c r="ABS328"/>
      <c r="ABT328"/>
      <c r="ABU328"/>
      <c r="ABV328"/>
      <c r="ABW328"/>
      <c r="ABX328"/>
      <c r="ABY328"/>
      <c r="ABZ328"/>
      <c r="ACA328"/>
      <c r="ACB328"/>
      <c r="ACC328"/>
      <c r="ACD328"/>
      <c r="ACE328"/>
      <c r="ACF328"/>
      <c r="ACG328"/>
      <c r="ACH328"/>
      <c r="ACI328"/>
      <c r="ACJ328"/>
      <c r="ACK328"/>
      <c r="ACL328"/>
      <c r="ACM328"/>
      <c r="ACN328"/>
      <c r="ACO328"/>
      <c r="ACP328"/>
      <c r="ACQ328"/>
      <c r="ACR328"/>
      <c r="ACS328"/>
      <c r="ACT328"/>
      <c r="ACU328"/>
      <c r="ACV328"/>
      <c r="ACW328"/>
      <c r="ACX328"/>
      <c r="ACY328"/>
      <c r="ACZ328"/>
      <c r="ADA328"/>
      <c r="ADB328"/>
      <c r="ADC328"/>
      <c r="ADD328"/>
      <c r="ADE328"/>
      <c r="ADF328"/>
      <c r="ADG328"/>
      <c r="ADH328"/>
      <c r="ADI328"/>
      <c r="ADJ328"/>
      <c r="ADK328"/>
      <c r="ADL328"/>
      <c r="ADM328"/>
      <c r="ADN328"/>
      <c r="ADO328"/>
      <c r="ADP328"/>
      <c r="ADQ328"/>
      <c r="ADR328"/>
      <c r="ADS328"/>
      <c r="ADT328"/>
      <c r="ADU328"/>
      <c r="ADV328"/>
      <c r="ADW328"/>
      <c r="ADX328"/>
      <c r="ADY328"/>
      <c r="ADZ328"/>
      <c r="AEA328"/>
      <c r="AEB328"/>
      <c r="AEC328"/>
      <c r="AED328"/>
      <c r="AEE328"/>
      <c r="AEF328"/>
      <c r="AEG328"/>
      <c r="AEH328"/>
      <c r="AEI328"/>
      <c r="AEJ328"/>
      <c r="AEK328"/>
      <c r="AEL328"/>
      <c r="AEM328"/>
      <c r="AEN328"/>
      <c r="AEO328"/>
      <c r="AEP328"/>
      <c r="AEQ328"/>
      <c r="AER328"/>
      <c r="AES328"/>
      <c r="AET328"/>
      <c r="AEU328"/>
      <c r="AEV328"/>
      <c r="AEW328"/>
      <c r="AEX328"/>
      <c r="AEY328"/>
      <c r="AEZ328"/>
      <c r="AFA328"/>
      <c r="AFB328"/>
      <c r="AFC328"/>
      <c r="AFD328"/>
      <c r="AFE328"/>
      <c r="AFF328"/>
      <c r="AFG328"/>
      <c r="AFH328"/>
      <c r="AFI328"/>
      <c r="AFJ328"/>
      <c r="AFK328"/>
      <c r="AFL328"/>
      <c r="AFM328"/>
      <c r="AFN328"/>
      <c r="AFO328"/>
      <c r="AFP328"/>
      <c r="AFQ328"/>
      <c r="AFR328"/>
      <c r="AFS328"/>
      <c r="AFT328"/>
      <c r="AFU328"/>
      <c r="AFV328"/>
      <c r="AFW328"/>
      <c r="AFX328"/>
      <c r="AFY328"/>
      <c r="AFZ328"/>
      <c r="AGA328"/>
      <c r="AGB328"/>
      <c r="AGC328"/>
      <c r="AGD328"/>
      <c r="AGE328"/>
      <c r="AGF328"/>
      <c r="AGG328"/>
      <c r="AGH328"/>
      <c r="AGI328"/>
      <c r="AGJ328"/>
      <c r="AGK328"/>
      <c r="AGL328"/>
      <c r="AGM328"/>
      <c r="AGN328"/>
      <c r="AGO328"/>
      <c r="AGP328"/>
      <c r="AGQ328"/>
      <c r="AGR328"/>
      <c r="AGS328"/>
      <c r="AGT328"/>
      <c r="AGU328"/>
      <c r="AGV328"/>
      <c r="AGW328"/>
      <c r="AGX328"/>
      <c r="AGY328"/>
      <c r="AGZ328"/>
      <c r="AHA328"/>
      <c r="AHB328"/>
      <c r="AHC328"/>
      <c r="AHD328"/>
      <c r="AHE328"/>
      <c r="AHF328"/>
      <c r="AHG328"/>
      <c r="AHH328"/>
      <c r="AHI328"/>
      <c r="AHJ328"/>
      <c r="AHK328"/>
      <c r="AHL328"/>
      <c r="AHM328"/>
      <c r="AHN328"/>
      <c r="AHO328"/>
      <c r="AHP328"/>
      <c r="AHQ328"/>
      <c r="AHR328"/>
      <c r="AHS328"/>
      <c r="AHT328"/>
      <c r="AHU328"/>
      <c r="AHV328"/>
      <c r="AHW328"/>
      <c r="AHX328"/>
      <c r="AHY328"/>
      <c r="AHZ328"/>
      <c r="AIA328"/>
      <c r="AIB328"/>
      <c r="AIC328"/>
      <c r="AID328"/>
      <c r="AIE328"/>
      <c r="AIF328"/>
      <c r="AIG328"/>
      <c r="AIH328"/>
      <c r="AII328"/>
      <c r="AIJ328"/>
      <c r="AIK328"/>
      <c r="AIL328"/>
      <c r="AIM328"/>
      <c r="AIN328"/>
      <c r="AIO328"/>
      <c r="AIP328"/>
      <c r="AIQ328"/>
      <c r="AIR328"/>
      <c r="AIS328"/>
      <c r="AIT328"/>
      <c r="AIU328"/>
      <c r="AIV328"/>
      <c r="AIW328"/>
      <c r="AIX328"/>
      <c r="AIY328"/>
      <c r="AIZ328"/>
      <c r="AJA328"/>
      <c r="AJB328"/>
      <c r="AJC328"/>
      <c r="AJD328"/>
      <c r="AJE328"/>
      <c r="AJF328"/>
      <c r="AJG328"/>
      <c r="AJH328"/>
      <c r="AJI328"/>
      <c r="AJJ328"/>
      <c r="AJK328"/>
      <c r="AJL328"/>
      <c r="AJM328"/>
      <c r="AJN328"/>
      <c r="AJO328"/>
      <c r="AJP328"/>
      <c r="AJQ328"/>
      <c r="AJR328"/>
      <c r="AJS328"/>
      <c r="AJT328"/>
      <c r="AJU328"/>
      <c r="AJV328"/>
      <c r="AJW328"/>
      <c r="AJX328"/>
      <c r="AJY328"/>
      <c r="AJZ328"/>
      <c r="AKA328"/>
      <c r="AKB328"/>
      <c r="AKC328"/>
      <c r="AKD328"/>
      <c r="AKE328"/>
      <c r="AKF328"/>
      <c r="AKG328"/>
      <c r="AKH328"/>
      <c r="AKI328"/>
      <c r="AKJ328"/>
      <c r="AKK328"/>
      <c r="AKL328"/>
      <c r="AKM328"/>
      <c r="AKN328"/>
      <c r="AKO328"/>
      <c r="AKP328"/>
      <c r="AKQ328"/>
      <c r="AKR328"/>
      <c r="AKS328"/>
      <c r="AKT328"/>
      <c r="AKU328"/>
      <c r="AKV328"/>
      <c r="AKW328"/>
      <c r="AKX328"/>
      <c r="AKY328"/>
      <c r="AKZ328"/>
      <c r="ALA328"/>
      <c r="ALB328"/>
      <c r="ALC328"/>
      <c r="ALD328"/>
      <c r="ALE328"/>
      <c r="ALF328"/>
      <c r="ALG328"/>
      <c r="ALH328"/>
      <c r="ALI328"/>
      <c r="ALJ328"/>
      <c r="ALK328"/>
      <c r="ALL328"/>
      <c r="ALM328"/>
      <c r="ALN328"/>
      <c r="ALO328"/>
      <c r="ALP328"/>
      <c r="ALQ328"/>
      <c r="ALR328"/>
      <c r="ALS328"/>
      <c r="ALT328"/>
      <c r="ALU328"/>
      <c r="ALV328"/>
      <c r="ALW328"/>
      <c r="ALX328"/>
      <c r="ALY328"/>
      <c r="ALZ328"/>
      <c r="AMA328"/>
      <c r="AMB328"/>
      <c r="AMC328"/>
      <c r="AMD328"/>
      <c r="AME328"/>
      <c r="AMF328"/>
      <c r="AMG328"/>
      <c r="AMH328"/>
      <c r="AMI328"/>
      <c r="AMJ328"/>
    </row>
    <row r="329" spans="1:1024" ht="21.75" customHeight="1">
      <c r="A329"/>
      <c r="B329" s="59"/>
      <c r="C329" s="59"/>
      <c r="D329" s="67"/>
      <c r="E329"/>
      <c r="F329"/>
      <c r="G329" s="64"/>
      <c r="H329" s="64"/>
      <c r="I329" s="64"/>
      <c r="J329" s="64"/>
      <c r="K329" s="64"/>
      <c r="L329"/>
      <c r="M329"/>
      <c r="N329"/>
      <c r="O329" s="210" t="s">
        <v>93</v>
      </c>
      <c r="P329" s="210"/>
      <c r="Q329" s="68">
        <f>Q328-Q327</f>
        <v>0</v>
      </c>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c r="AAA329"/>
      <c r="AAB329"/>
      <c r="AAC329"/>
      <c r="AAD329"/>
      <c r="AAE329"/>
      <c r="AAF329"/>
      <c r="AAG329"/>
      <c r="AAH329"/>
      <c r="AAI329"/>
      <c r="AAJ329"/>
      <c r="AAK329"/>
      <c r="AAL329"/>
      <c r="AAM329"/>
      <c r="AAN329"/>
      <c r="AAO329"/>
      <c r="AAP329"/>
      <c r="AAQ329"/>
      <c r="AAR329"/>
      <c r="AAS329"/>
      <c r="AAT329"/>
      <c r="AAU329"/>
      <c r="AAV329"/>
      <c r="AAW329"/>
      <c r="AAX329"/>
      <c r="AAY329"/>
      <c r="AAZ329"/>
      <c r="ABA329"/>
      <c r="ABB329"/>
      <c r="ABC329"/>
      <c r="ABD329"/>
      <c r="ABE329"/>
      <c r="ABF329"/>
      <c r="ABG329"/>
      <c r="ABH329"/>
      <c r="ABI329"/>
      <c r="ABJ329"/>
      <c r="ABK329"/>
      <c r="ABL329"/>
      <c r="ABM329"/>
      <c r="ABN329"/>
      <c r="ABO329"/>
      <c r="ABP329"/>
      <c r="ABQ329"/>
      <c r="ABR329"/>
      <c r="ABS329"/>
      <c r="ABT329"/>
      <c r="ABU329"/>
      <c r="ABV329"/>
      <c r="ABW329"/>
      <c r="ABX329"/>
      <c r="ABY329"/>
      <c r="ABZ329"/>
      <c r="ACA329"/>
      <c r="ACB329"/>
      <c r="ACC329"/>
      <c r="ACD329"/>
      <c r="ACE329"/>
      <c r="ACF329"/>
      <c r="ACG329"/>
      <c r="ACH329"/>
      <c r="ACI329"/>
      <c r="ACJ329"/>
      <c r="ACK329"/>
      <c r="ACL329"/>
      <c r="ACM329"/>
      <c r="ACN329"/>
      <c r="ACO329"/>
      <c r="ACP329"/>
      <c r="ACQ329"/>
      <c r="ACR329"/>
      <c r="ACS329"/>
      <c r="ACT329"/>
      <c r="ACU329"/>
      <c r="ACV329"/>
      <c r="ACW329"/>
      <c r="ACX329"/>
      <c r="ACY329"/>
      <c r="ACZ329"/>
      <c r="ADA329"/>
      <c r="ADB329"/>
      <c r="ADC329"/>
      <c r="ADD329"/>
      <c r="ADE329"/>
      <c r="ADF329"/>
      <c r="ADG329"/>
      <c r="ADH329"/>
      <c r="ADI329"/>
      <c r="ADJ329"/>
      <c r="ADK329"/>
      <c r="ADL329"/>
      <c r="ADM329"/>
      <c r="ADN329"/>
      <c r="ADO329"/>
      <c r="ADP329"/>
      <c r="ADQ329"/>
      <c r="ADR329"/>
      <c r="ADS329"/>
      <c r="ADT329"/>
      <c r="ADU329"/>
      <c r="ADV329"/>
      <c r="ADW329"/>
      <c r="ADX329"/>
      <c r="ADY329"/>
      <c r="ADZ329"/>
      <c r="AEA329"/>
      <c r="AEB329"/>
      <c r="AEC329"/>
      <c r="AED329"/>
      <c r="AEE329"/>
      <c r="AEF329"/>
      <c r="AEG329"/>
      <c r="AEH329"/>
      <c r="AEI329"/>
      <c r="AEJ329"/>
      <c r="AEK329"/>
      <c r="AEL329"/>
      <c r="AEM329"/>
      <c r="AEN329"/>
      <c r="AEO329"/>
      <c r="AEP329"/>
      <c r="AEQ329"/>
      <c r="AER329"/>
      <c r="AES329"/>
      <c r="AET329"/>
      <c r="AEU329"/>
      <c r="AEV329"/>
      <c r="AEW329"/>
      <c r="AEX329"/>
      <c r="AEY329"/>
      <c r="AEZ329"/>
      <c r="AFA329"/>
      <c r="AFB329"/>
      <c r="AFC329"/>
      <c r="AFD329"/>
      <c r="AFE329"/>
      <c r="AFF329"/>
      <c r="AFG329"/>
      <c r="AFH329"/>
      <c r="AFI329"/>
      <c r="AFJ329"/>
      <c r="AFK329"/>
      <c r="AFL329"/>
      <c r="AFM329"/>
      <c r="AFN329"/>
      <c r="AFO329"/>
      <c r="AFP329"/>
      <c r="AFQ329"/>
      <c r="AFR329"/>
      <c r="AFS329"/>
      <c r="AFT329"/>
      <c r="AFU329"/>
      <c r="AFV329"/>
      <c r="AFW329"/>
      <c r="AFX329"/>
      <c r="AFY329"/>
      <c r="AFZ329"/>
      <c r="AGA329"/>
      <c r="AGB329"/>
      <c r="AGC329"/>
      <c r="AGD329"/>
      <c r="AGE329"/>
      <c r="AGF329"/>
      <c r="AGG329"/>
      <c r="AGH329"/>
      <c r="AGI329"/>
      <c r="AGJ329"/>
      <c r="AGK329"/>
      <c r="AGL329"/>
      <c r="AGM329"/>
      <c r="AGN329"/>
      <c r="AGO329"/>
      <c r="AGP329"/>
      <c r="AGQ329"/>
      <c r="AGR329"/>
      <c r="AGS329"/>
      <c r="AGT329"/>
      <c r="AGU329"/>
      <c r="AGV329"/>
      <c r="AGW329"/>
      <c r="AGX329"/>
      <c r="AGY329"/>
      <c r="AGZ329"/>
      <c r="AHA329"/>
      <c r="AHB329"/>
      <c r="AHC329"/>
      <c r="AHD329"/>
      <c r="AHE329"/>
      <c r="AHF329"/>
      <c r="AHG329"/>
      <c r="AHH329"/>
      <c r="AHI329"/>
      <c r="AHJ329"/>
      <c r="AHK329"/>
      <c r="AHL329"/>
      <c r="AHM329"/>
      <c r="AHN329"/>
      <c r="AHO329"/>
      <c r="AHP329"/>
      <c r="AHQ329"/>
      <c r="AHR329"/>
      <c r="AHS329"/>
      <c r="AHT329"/>
      <c r="AHU329"/>
      <c r="AHV329"/>
      <c r="AHW329"/>
      <c r="AHX329"/>
      <c r="AHY329"/>
      <c r="AHZ329"/>
      <c r="AIA329"/>
      <c r="AIB329"/>
      <c r="AIC329"/>
      <c r="AID329"/>
      <c r="AIE329"/>
      <c r="AIF329"/>
      <c r="AIG329"/>
      <c r="AIH329"/>
      <c r="AII329"/>
      <c r="AIJ329"/>
      <c r="AIK329"/>
      <c r="AIL329"/>
      <c r="AIM329"/>
      <c r="AIN329"/>
      <c r="AIO329"/>
      <c r="AIP329"/>
      <c r="AIQ329"/>
      <c r="AIR329"/>
      <c r="AIS329"/>
      <c r="AIT329"/>
      <c r="AIU329"/>
      <c r="AIV329"/>
      <c r="AIW329"/>
      <c r="AIX329"/>
      <c r="AIY329"/>
      <c r="AIZ329"/>
      <c r="AJA329"/>
      <c r="AJB329"/>
      <c r="AJC329"/>
      <c r="AJD329"/>
      <c r="AJE329"/>
      <c r="AJF329"/>
      <c r="AJG329"/>
      <c r="AJH329"/>
      <c r="AJI329"/>
      <c r="AJJ329"/>
      <c r="AJK329"/>
      <c r="AJL329"/>
      <c r="AJM329"/>
      <c r="AJN329"/>
      <c r="AJO329"/>
      <c r="AJP329"/>
      <c r="AJQ329"/>
      <c r="AJR329"/>
      <c r="AJS329"/>
      <c r="AJT329"/>
      <c r="AJU329"/>
      <c r="AJV329"/>
      <c r="AJW329"/>
      <c r="AJX329"/>
      <c r="AJY329"/>
      <c r="AJZ329"/>
      <c r="AKA329"/>
      <c r="AKB329"/>
      <c r="AKC329"/>
      <c r="AKD329"/>
      <c r="AKE329"/>
      <c r="AKF329"/>
      <c r="AKG329"/>
      <c r="AKH329"/>
      <c r="AKI329"/>
      <c r="AKJ329"/>
      <c r="AKK329"/>
      <c r="AKL329"/>
      <c r="AKM329"/>
      <c r="AKN329"/>
      <c r="AKO329"/>
      <c r="AKP329"/>
      <c r="AKQ329"/>
      <c r="AKR329"/>
      <c r="AKS329"/>
      <c r="AKT329"/>
      <c r="AKU329"/>
      <c r="AKV329"/>
      <c r="AKW329"/>
      <c r="AKX329"/>
      <c r="AKY329"/>
      <c r="AKZ329"/>
      <c r="ALA329"/>
      <c r="ALB329"/>
      <c r="ALC329"/>
      <c r="ALD329"/>
      <c r="ALE329"/>
      <c r="ALF329"/>
      <c r="ALG329"/>
      <c r="ALH329"/>
      <c r="ALI329"/>
      <c r="ALJ329"/>
      <c r="ALK329"/>
      <c r="ALL329"/>
      <c r="ALM329"/>
      <c r="ALN329"/>
      <c r="ALO329"/>
      <c r="ALP329"/>
      <c r="ALQ329"/>
      <c r="ALR329"/>
      <c r="ALS329"/>
      <c r="ALT329"/>
      <c r="ALU329"/>
      <c r="ALV329"/>
      <c r="ALW329"/>
      <c r="ALX329"/>
      <c r="ALY329"/>
      <c r="ALZ329"/>
      <c r="AMA329"/>
      <c r="AMB329"/>
      <c r="AMC329"/>
      <c r="AMD329"/>
      <c r="AME329"/>
      <c r="AMF329"/>
      <c r="AMG329"/>
      <c r="AMH329"/>
      <c r="AMI329"/>
      <c r="AMJ329"/>
    </row>
    <row r="330" spans="1:1024" ht="8.25" customHeight="1">
      <c r="A330"/>
      <c r="B330" s="59"/>
      <c r="C330" s="59"/>
      <c r="D330" s="69"/>
      <c r="E330"/>
      <c r="F330"/>
      <c r="G330" s="64"/>
      <c r="H330" s="64"/>
      <c r="I330" s="64"/>
      <c r="J330" s="64"/>
      <c r="K330" s="64"/>
      <c r="L330"/>
      <c r="M330" s="70"/>
      <c r="N330"/>
      <c r="O330" s="71"/>
      <c r="P330" s="72"/>
      <c r="Q330" s="73"/>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c r="YE330"/>
      <c r="YF330"/>
      <c r="YG330"/>
      <c r="YH330"/>
      <c r="YI330"/>
      <c r="YJ330"/>
      <c r="YK330"/>
      <c r="YL330"/>
      <c r="YM330"/>
      <c r="YN330"/>
      <c r="YO330"/>
      <c r="YP330"/>
      <c r="YQ330"/>
      <c r="YR330"/>
      <c r="YS330"/>
      <c r="YT330"/>
      <c r="YU330"/>
      <c r="YV330"/>
      <c r="YW330"/>
      <c r="YX330"/>
      <c r="YY330"/>
      <c r="YZ330"/>
      <c r="ZA330"/>
      <c r="ZB330"/>
      <c r="ZC330"/>
      <c r="ZD330"/>
      <c r="ZE330"/>
      <c r="ZF330"/>
      <c r="ZG330"/>
      <c r="ZH330"/>
      <c r="ZI330"/>
      <c r="ZJ330"/>
      <c r="ZK330"/>
      <c r="ZL330"/>
      <c r="ZM330"/>
      <c r="ZN330"/>
      <c r="ZO330"/>
      <c r="ZP330"/>
      <c r="ZQ330"/>
      <c r="ZR330"/>
      <c r="ZS330"/>
      <c r="ZT330"/>
      <c r="ZU330"/>
      <c r="ZV330"/>
      <c r="ZW330"/>
      <c r="ZX330"/>
      <c r="ZY330"/>
      <c r="ZZ330"/>
      <c r="AAA330"/>
      <c r="AAB330"/>
      <c r="AAC330"/>
      <c r="AAD330"/>
      <c r="AAE330"/>
      <c r="AAF330"/>
      <c r="AAG330"/>
      <c r="AAH330"/>
      <c r="AAI330"/>
      <c r="AAJ330"/>
      <c r="AAK330"/>
      <c r="AAL330"/>
      <c r="AAM330"/>
      <c r="AAN330"/>
      <c r="AAO330"/>
      <c r="AAP330"/>
      <c r="AAQ330"/>
      <c r="AAR330"/>
      <c r="AAS330"/>
      <c r="AAT330"/>
      <c r="AAU330"/>
      <c r="AAV330"/>
      <c r="AAW330"/>
      <c r="AAX330"/>
      <c r="AAY330"/>
      <c r="AAZ330"/>
      <c r="ABA330"/>
      <c r="ABB330"/>
      <c r="ABC330"/>
      <c r="ABD330"/>
      <c r="ABE330"/>
      <c r="ABF330"/>
      <c r="ABG330"/>
      <c r="ABH330"/>
      <c r="ABI330"/>
      <c r="ABJ330"/>
      <c r="ABK330"/>
      <c r="ABL330"/>
      <c r="ABM330"/>
      <c r="ABN330"/>
      <c r="ABO330"/>
      <c r="ABP330"/>
      <c r="ABQ330"/>
      <c r="ABR330"/>
      <c r="ABS330"/>
      <c r="ABT330"/>
      <c r="ABU330"/>
      <c r="ABV330"/>
      <c r="ABW330"/>
      <c r="ABX330"/>
      <c r="ABY330"/>
      <c r="ABZ330"/>
      <c r="ACA330"/>
      <c r="ACB330"/>
      <c r="ACC330"/>
      <c r="ACD330"/>
      <c r="ACE330"/>
      <c r="ACF330"/>
      <c r="ACG330"/>
      <c r="ACH330"/>
      <c r="ACI330"/>
      <c r="ACJ330"/>
      <c r="ACK330"/>
      <c r="ACL330"/>
      <c r="ACM330"/>
      <c r="ACN330"/>
      <c r="ACO330"/>
      <c r="ACP330"/>
      <c r="ACQ330"/>
      <c r="ACR330"/>
      <c r="ACS330"/>
      <c r="ACT330"/>
      <c r="ACU330"/>
      <c r="ACV330"/>
      <c r="ACW330"/>
      <c r="ACX330"/>
      <c r="ACY330"/>
      <c r="ACZ330"/>
      <c r="ADA330"/>
      <c r="ADB330"/>
      <c r="ADC330"/>
      <c r="ADD330"/>
      <c r="ADE330"/>
      <c r="ADF330"/>
      <c r="ADG330"/>
      <c r="ADH330"/>
      <c r="ADI330"/>
      <c r="ADJ330"/>
      <c r="ADK330"/>
      <c r="ADL330"/>
      <c r="ADM330"/>
      <c r="ADN330"/>
      <c r="ADO330"/>
      <c r="ADP330"/>
      <c r="ADQ330"/>
      <c r="ADR330"/>
      <c r="ADS330"/>
      <c r="ADT330"/>
      <c r="ADU330"/>
      <c r="ADV330"/>
      <c r="ADW330"/>
      <c r="ADX330"/>
      <c r="ADY330"/>
      <c r="ADZ330"/>
      <c r="AEA330"/>
      <c r="AEB330"/>
      <c r="AEC330"/>
      <c r="AED330"/>
      <c r="AEE330"/>
      <c r="AEF330"/>
      <c r="AEG330"/>
      <c r="AEH330"/>
      <c r="AEI330"/>
      <c r="AEJ330"/>
      <c r="AEK330"/>
      <c r="AEL330"/>
      <c r="AEM330"/>
      <c r="AEN330"/>
      <c r="AEO330"/>
      <c r="AEP330"/>
      <c r="AEQ330"/>
      <c r="AER330"/>
      <c r="AES330"/>
      <c r="AET330"/>
      <c r="AEU330"/>
      <c r="AEV330"/>
      <c r="AEW330"/>
      <c r="AEX330"/>
      <c r="AEY330"/>
      <c r="AEZ330"/>
      <c r="AFA330"/>
      <c r="AFB330"/>
      <c r="AFC330"/>
      <c r="AFD330"/>
      <c r="AFE330"/>
      <c r="AFF330"/>
      <c r="AFG330"/>
      <c r="AFH330"/>
      <c r="AFI330"/>
      <c r="AFJ330"/>
      <c r="AFK330"/>
      <c r="AFL330"/>
      <c r="AFM330"/>
      <c r="AFN330"/>
      <c r="AFO330"/>
      <c r="AFP330"/>
      <c r="AFQ330"/>
      <c r="AFR330"/>
      <c r="AFS330"/>
      <c r="AFT330"/>
      <c r="AFU330"/>
      <c r="AFV330"/>
      <c r="AFW330"/>
      <c r="AFX330"/>
      <c r="AFY330"/>
      <c r="AFZ330"/>
      <c r="AGA330"/>
      <c r="AGB330"/>
      <c r="AGC330"/>
      <c r="AGD330"/>
      <c r="AGE330"/>
      <c r="AGF330"/>
      <c r="AGG330"/>
      <c r="AGH330"/>
      <c r="AGI330"/>
      <c r="AGJ330"/>
      <c r="AGK330"/>
      <c r="AGL330"/>
      <c r="AGM330"/>
      <c r="AGN330"/>
      <c r="AGO330"/>
      <c r="AGP330"/>
      <c r="AGQ330"/>
      <c r="AGR330"/>
      <c r="AGS330"/>
      <c r="AGT330"/>
      <c r="AGU330"/>
      <c r="AGV330"/>
      <c r="AGW330"/>
      <c r="AGX330"/>
      <c r="AGY330"/>
      <c r="AGZ330"/>
      <c r="AHA330"/>
      <c r="AHB330"/>
      <c r="AHC330"/>
      <c r="AHD330"/>
      <c r="AHE330"/>
      <c r="AHF330"/>
      <c r="AHG330"/>
      <c r="AHH330"/>
      <c r="AHI330"/>
      <c r="AHJ330"/>
      <c r="AHK330"/>
      <c r="AHL330"/>
      <c r="AHM330"/>
      <c r="AHN330"/>
      <c r="AHO330"/>
      <c r="AHP330"/>
      <c r="AHQ330"/>
      <c r="AHR330"/>
      <c r="AHS330"/>
      <c r="AHT330"/>
      <c r="AHU330"/>
      <c r="AHV330"/>
      <c r="AHW330"/>
      <c r="AHX330"/>
      <c r="AHY330"/>
      <c r="AHZ330"/>
      <c r="AIA330"/>
      <c r="AIB330"/>
      <c r="AIC330"/>
      <c r="AID330"/>
      <c r="AIE330"/>
      <c r="AIF330"/>
      <c r="AIG330"/>
      <c r="AIH330"/>
      <c r="AII330"/>
      <c r="AIJ330"/>
      <c r="AIK330"/>
      <c r="AIL330"/>
      <c r="AIM330"/>
      <c r="AIN330"/>
      <c r="AIO330"/>
      <c r="AIP330"/>
      <c r="AIQ330"/>
      <c r="AIR330"/>
      <c r="AIS330"/>
      <c r="AIT330"/>
      <c r="AIU330"/>
      <c r="AIV330"/>
      <c r="AIW330"/>
      <c r="AIX330"/>
      <c r="AIY330"/>
      <c r="AIZ330"/>
      <c r="AJA330"/>
      <c r="AJB330"/>
      <c r="AJC330"/>
      <c r="AJD330"/>
      <c r="AJE330"/>
      <c r="AJF330"/>
      <c r="AJG330"/>
      <c r="AJH330"/>
      <c r="AJI330"/>
      <c r="AJJ330"/>
      <c r="AJK330"/>
      <c r="AJL330"/>
      <c r="AJM330"/>
      <c r="AJN330"/>
      <c r="AJO330"/>
      <c r="AJP330"/>
      <c r="AJQ330"/>
      <c r="AJR330"/>
      <c r="AJS330"/>
      <c r="AJT330"/>
      <c r="AJU330"/>
      <c r="AJV330"/>
      <c r="AJW330"/>
      <c r="AJX330"/>
      <c r="AJY330"/>
      <c r="AJZ330"/>
      <c r="AKA330"/>
      <c r="AKB330"/>
      <c r="AKC330"/>
      <c r="AKD330"/>
      <c r="AKE330"/>
      <c r="AKF330"/>
      <c r="AKG330"/>
      <c r="AKH330"/>
      <c r="AKI330"/>
      <c r="AKJ330"/>
      <c r="AKK330"/>
      <c r="AKL330"/>
      <c r="AKM330"/>
      <c r="AKN330"/>
      <c r="AKO330"/>
      <c r="AKP330"/>
      <c r="AKQ330"/>
      <c r="AKR330"/>
      <c r="AKS330"/>
      <c r="AKT330"/>
      <c r="AKU330"/>
      <c r="AKV330"/>
      <c r="AKW330"/>
      <c r="AKX330"/>
      <c r="AKY330"/>
      <c r="AKZ330"/>
      <c r="ALA330"/>
      <c r="ALB330"/>
      <c r="ALC330"/>
      <c r="ALD330"/>
      <c r="ALE330"/>
      <c r="ALF330"/>
      <c r="ALG330"/>
      <c r="ALH330"/>
      <c r="ALI330"/>
      <c r="ALJ330"/>
      <c r="ALK330"/>
      <c r="ALL330"/>
      <c r="ALM330"/>
      <c r="ALN330"/>
      <c r="ALO330"/>
      <c r="ALP330"/>
      <c r="ALQ330"/>
      <c r="ALR330"/>
      <c r="ALS330"/>
      <c r="ALT330"/>
      <c r="ALU330"/>
      <c r="ALV330"/>
      <c r="ALW330"/>
      <c r="ALX330"/>
      <c r="ALY330"/>
      <c r="ALZ330"/>
      <c r="AMA330"/>
      <c r="AMB330"/>
      <c r="AMC330"/>
      <c r="AMD330"/>
      <c r="AME330"/>
      <c r="AMF330"/>
      <c r="AMG330"/>
      <c r="AMH330"/>
      <c r="AMI330"/>
      <c r="AMJ330"/>
    </row>
    <row r="331" spans="1:1024" s="74" customFormat="1" ht="42" customHeight="1">
      <c r="B331" s="75" t="s">
        <v>94</v>
      </c>
      <c r="C331" s="76" t="s">
        <v>95</v>
      </c>
      <c r="D331" s="75" t="s">
        <v>56</v>
      </c>
      <c r="E331" s="76" t="s">
        <v>53</v>
      </c>
      <c r="F331" s="75" t="s">
        <v>96</v>
      </c>
      <c r="G331" s="77" t="s">
        <v>97</v>
      </c>
      <c r="H331" s="77" t="s">
        <v>98</v>
      </c>
      <c r="I331" s="77" t="s">
        <v>99</v>
      </c>
      <c r="J331" s="77" t="s">
        <v>100</v>
      </c>
      <c r="K331" s="77" t="s">
        <v>101</v>
      </c>
      <c r="L331" s="77" t="s">
        <v>102</v>
      </c>
      <c r="M331" s="76" t="s">
        <v>103</v>
      </c>
      <c r="N331" s="76" t="s">
        <v>104</v>
      </c>
      <c r="O331" s="78" t="s">
        <v>105</v>
      </c>
      <c r="P331" s="62" t="s">
        <v>106</v>
      </c>
      <c r="Q331" s="76" t="s">
        <v>89</v>
      </c>
    </row>
    <row r="332" spans="1:1024" ht="22.5" customHeight="1">
      <c r="A332"/>
      <c r="B332" s="79" t="s">
        <v>107</v>
      </c>
      <c r="C332" s="80"/>
      <c r="D332" s="80"/>
      <c r="E332" s="80"/>
      <c r="F332" s="81"/>
      <c r="G332" s="82"/>
      <c r="H332" s="82"/>
      <c r="I332" s="82"/>
      <c r="J332" s="82"/>
      <c r="K332" s="82"/>
      <c r="L332" s="82"/>
      <c r="M332" s="83">
        <f t="shared" ref="M332:M343" si="54">SUM(G332:L332)</f>
        <v>0</v>
      </c>
      <c r="N332" s="80"/>
      <c r="O332" s="84">
        <f t="shared" ref="O332:O343" si="55">ROUNDDOWN(M332*N332,0)</f>
        <v>0</v>
      </c>
      <c r="P332" s="84" t="str">
        <f>IF(O332=0,"",VLOOKUP(C332&amp;D332&amp;E332,'(資料）基準単価表'!$I:$J,2,0))</f>
        <v/>
      </c>
      <c r="Q332" s="85">
        <f t="shared" ref="Q332:Q343" si="56">MIN(O332,P332)</f>
        <v>0</v>
      </c>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c r="AAM332"/>
      <c r="AAN332"/>
      <c r="AAO332"/>
      <c r="AAP332"/>
      <c r="AAQ332"/>
      <c r="AAR332"/>
      <c r="AAS332"/>
      <c r="AAT332"/>
      <c r="AAU332"/>
      <c r="AAV332"/>
      <c r="AAW332"/>
      <c r="AAX332"/>
      <c r="AAY332"/>
      <c r="AAZ332"/>
      <c r="ABA332"/>
      <c r="ABB332"/>
      <c r="ABC332"/>
      <c r="ABD332"/>
      <c r="ABE332"/>
      <c r="ABF332"/>
      <c r="ABG332"/>
      <c r="ABH332"/>
      <c r="ABI332"/>
      <c r="ABJ332"/>
      <c r="ABK332"/>
      <c r="ABL332"/>
      <c r="ABM332"/>
      <c r="ABN332"/>
      <c r="ABO332"/>
      <c r="ABP332"/>
      <c r="ABQ332"/>
      <c r="ABR332"/>
      <c r="ABS332"/>
      <c r="ABT332"/>
      <c r="ABU332"/>
      <c r="ABV332"/>
      <c r="ABW332"/>
      <c r="ABX332"/>
      <c r="ABY332"/>
      <c r="ABZ332"/>
      <c r="ACA332"/>
      <c r="ACB332"/>
      <c r="ACC332"/>
      <c r="ACD332"/>
      <c r="ACE332"/>
      <c r="ACF332"/>
      <c r="ACG332"/>
      <c r="ACH332"/>
      <c r="ACI332"/>
      <c r="ACJ332"/>
      <c r="ACK332"/>
      <c r="ACL332"/>
      <c r="ACM332"/>
      <c r="ACN332"/>
      <c r="ACO332"/>
      <c r="ACP332"/>
      <c r="ACQ332"/>
      <c r="ACR332"/>
      <c r="ACS332"/>
      <c r="ACT332"/>
      <c r="ACU332"/>
      <c r="ACV332"/>
      <c r="ACW332"/>
      <c r="ACX332"/>
      <c r="ACY332"/>
      <c r="ACZ332"/>
      <c r="ADA332"/>
      <c r="ADB332"/>
      <c r="ADC332"/>
      <c r="ADD332"/>
      <c r="ADE332"/>
      <c r="ADF332"/>
      <c r="ADG332"/>
      <c r="ADH332"/>
      <c r="ADI332"/>
      <c r="ADJ332"/>
      <c r="ADK332"/>
      <c r="ADL332"/>
      <c r="ADM332"/>
      <c r="ADN332"/>
      <c r="ADO332"/>
      <c r="ADP332"/>
      <c r="ADQ332"/>
      <c r="ADR332"/>
      <c r="ADS332"/>
      <c r="ADT332"/>
      <c r="ADU332"/>
      <c r="ADV332"/>
      <c r="ADW332"/>
      <c r="ADX332"/>
      <c r="ADY332"/>
      <c r="ADZ332"/>
      <c r="AEA332"/>
      <c r="AEB332"/>
      <c r="AEC332"/>
      <c r="AED332"/>
      <c r="AEE332"/>
      <c r="AEF332"/>
      <c r="AEG332"/>
      <c r="AEH332"/>
      <c r="AEI332"/>
      <c r="AEJ332"/>
      <c r="AEK332"/>
      <c r="AEL332"/>
      <c r="AEM332"/>
      <c r="AEN332"/>
      <c r="AEO332"/>
      <c r="AEP332"/>
      <c r="AEQ332"/>
      <c r="AER332"/>
      <c r="AES332"/>
      <c r="AET332"/>
      <c r="AEU332"/>
      <c r="AEV332"/>
      <c r="AEW332"/>
      <c r="AEX332"/>
      <c r="AEY332"/>
      <c r="AEZ332"/>
      <c r="AFA332"/>
      <c r="AFB332"/>
      <c r="AFC332"/>
      <c r="AFD332"/>
      <c r="AFE332"/>
      <c r="AFF332"/>
      <c r="AFG332"/>
      <c r="AFH332"/>
      <c r="AFI332"/>
      <c r="AFJ332"/>
      <c r="AFK332"/>
      <c r="AFL332"/>
      <c r="AFM332"/>
      <c r="AFN332"/>
      <c r="AFO332"/>
      <c r="AFP332"/>
      <c r="AFQ332"/>
      <c r="AFR332"/>
      <c r="AFS332"/>
      <c r="AFT332"/>
      <c r="AFU332"/>
      <c r="AFV332"/>
      <c r="AFW332"/>
      <c r="AFX332"/>
      <c r="AFY332"/>
      <c r="AFZ332"/>
      <c r="AGA332"/>
      <c r="AGB332"/>
      <c r="AGC332"/>
      <c r="AGD332"/>
      <c r="AGE332"/>
      <c r="AGF332"/>
      <c r="AGG332"/>
      <c r="AGH332"/>
      <c r="AGI332"/>
      <c r="AGJ332"/>
      <c r="AGK332"/>
      <c r="AGL332"/>
      <c r="AGM332"/>
      <c r="AGN332"/>
      <c r="AGO332"/>
      <c r="AGP332"/>
      <c r="AGQ332"/>
      <c r="AGR332"/>
      <c r="AGS332"/>
      <c r="AGT332"/>
      <c r="AGU332"/>
      <c r="AGV332"/>
      <c r="AGW332"/>
      <c r="AGX332"/>
      <c r="AGY332"/>
      <c r="AGZ332"/>
      <c r="AHA332"/>
      <c r="AHB332"/>
      <c r="AHC332"/>
      <c r="AHD332"/>
      <c r="AHE332"/>
      <c r="AHF332"/>
      <c r="AHG332"/>
      <c r="AHH332"/>
      <c r="AHI332"/>
      <c r="AHJ332"/>
      <c r="AHK332"/>
      <c r="AHL332"/>
      <c r="AHM332"/>
      <c r="AHN332"/>
      <c r="AHO332"/>
      <c r="AHP332"/>
      <c r="AHQ332"/>
      <c r="AHR332"/>
      <c r="AHS332"/>
      <c r="AHT332"/>
      <c r="AHU332"/>
      <c r="AHV332"/>
      <c r="AHW332"/>
      <c r="AHX332"/>
      <c r="AHY332"/>
      <c r="AHZ332"/>
      <c r="AIA332"/>
      <c r="AIB332"/>
      <c r="AIC332"/>
      <c r="AID332"/>
      <c r="AIE332"/>
      <c r="AIF332"/>
      <c r="AIG332"/>
      <c r="AIH332"/>
      <c r="AII332"/>
      <c r="AIJ332"/>
      <c r="AIK332"/>
      <c r="AIL332"/>
      <c r="AIM332"/>
      <c r="AIN332"/>
      <c r="AIO332"/>
      <c r="AIP332"/>
      <c r="AIQ332"/>
      <c r="AIR332"/>
      <c r="AIS332"/>
      <c r="AIT332"/>
      <c r="AIU332"/>
      <c r="AIV332"/>
      <c r="AIW332"/>
      <c r="AIX332"/>
      <c r="AIY332"/>
      <c r="AIZ332"/>
      <c r="AJA332"/>
      <c r="AJB332"/>
      <c r="AJC332"/>
      <c r="AJD332"/>
      <c r="AJE332"/>
      <c r="AJF332"/>
      <c r="AJG332"/>
      <c r="AJH332"/>
      <c r="AJI332"/>
      <c r="AJJ332"/>
      <c r="AJK332"/>
      <c r="AJL332"/>
      <c r="AJM332"/>
      <c r="AJN332"/>
      <c r="AJO332"/>
      <c r="AJP332"/>
      <c r="AJQ332"/>
      <c r="AJR332"/>
      <c r="AJS332"/>
      <c r="AJT332"/>
      <c r="AJU332"/>
      <c r="AJV332"/>
      <c r="AJW332"/>
      <c r="AJX332"/>
      <c r="AJY332"/>
      <c r="AJZ332"/>
      <c r="AKA332"/>
      <c r="AKB332"/>
      <c r="AKC332"/>
      <c r="AKD332"/>
      <c r="AKE332"/>
      <c r="AKF332"/>
      <c r="AKG332"/>
      <c r="AKH332"/>
      <c r="AKI332"/>
      <c r="AKJ332"/>
      <c r="AKK332"/>
      <c r="AKL332"/>
      <c r="AKM332"/>
      <c r="AKN332"/>
      <c r="AKO332"/>
      <c r="AKP332"/>
      <c r="AKQ332"/>
      <c r="AKR332"/>
      <c r="AKS332"/>
      <c r="AKT332"/>
      <c r="AKU332"/>
      <c r="AKV332"/>
      <c r="AKW332"/>
      <c r="AKX332"/>
      <c r="AKY332"/>
      <c r="AKZ332"/>
      <c r="ALA332"/>
      <c r="ALB332"/>
      <c r="ALC332"/>
      <c r="ALD332"/>
      <c r="ALE332"/>
      <c r="ALF332"/>
      <c r="ALG332"/>
      <c r="ALH332"/>
      <c r="ALI332"/>
      <c r="ALJ332"/>
      <c r="ALK332"/>
      <c r="ALL332"/>
      <c r="ALM332"/>
      <c r="ALN332"/>
      <c r="ALO332"/>
      <c r="ALP332"/>
      <c r="ALQ332"/>
      <c r="ALR332"/>
      <c r="ALS332"/>
      <c r="ALT332"/>
      <c r="ALU332"/>
      <c r="ALV332"/>
      <c r="ALW332"/>
      <c r="ALX332"/>
      <c r="ALY332"/>
      <c r="ALZ332"/>
      <c r="AMA332"/>
      <c r="AMB332"/>
      <c r="AMC332"/>
      <c r="AMD332"/>
      <c r="AME332"/>
      <c r="AMF332"/>
      <c r="AMG332"/>
      <c r="AMH332"/>
      <c r="AMI332"/>
      <c r="AMJ332"/>
    </row>
    <row r="333" spans="1:1024" ht="22.5" customHeight="1">
      <c r="A333"/>
      <c r="B333" s="79" t="s">
        <v>108</v>
      </c>
      <c r="C333" s="80"/>
      <c r="D333" s="80"/>
      <c r="E333" s="80"/>
      <c r="F333" s="81"/>
      <c r="G333" s="82"/>
      <c r="H333" s="82"/>
      <c r="I333" s="82"/>
      <c r="J333" s="82"/>
      <c r="K333" s="82"/>
      <c r="L333" s="82"/>
      <c r="M333" s="83">
        <f t="shared" si="54"/>
        <v>0</v>
      </c>
      <c r="N333" s="80"/>
      <c r="O333" s="84">
        <f t="shared" si="55"/>
        <v>0</v>
      </c>
      <c r="P333" s="84" t="str">
        <f>IF(O333=0,"",VLOOKUP(C333&amp;D333&amp;E333,'(資料）基準単価表'!$I:$J,2,0))</f>
        <v/>
      </c>
      <c r="Q333" s="85">
        <f t="shared" si="56"/>
        <v>0</v>
      </c>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c r="AAA333"/>
      <c r="AAB333"/>
      <c r="AAC333"/>
      <c r="AAD333"/>
      <c r="AAE333"/>
      <c r="AAF333"/>
      <c r="AAG333"/>
      <c r="AAH333"/>
      <c r="AAI333"/>
      <c r="AAJ333"/>
      <c r="AAK333"/>
      <c r="AAL333"/>
      <c r="AAM333"/>
      <c r="AAN333"/>
      <c r="AAO333"/>
      <c r="AAP333"/>
      <c r="AAQ333"/>
      <c r="AAR333"/>
      <c r="AAS333"/>
      <c r="AAT333"/>
      <c r="AAU333"/>
      <c r="AAV333"/>
      <c r="AAW333"/>
      <c r="AAX333"/>
      <c r="AAY333"/>
      <c r="AAZ333"/>
      <c r="ABA333"/>
      <c r="ABB333"/>
      <c r="ABC333"/>
      <c r="ABD333"/>
      <c r="ABE333"/>
      <c r="ABF333"/>
      <c r="ABG333"/>
      <c r="ABH333"/>
      <c r="ABI333"/>
      <c r="ABJ333"/>
      <c r="ABK333"/>
      <c r="ABL333"/>
      <c r="ABM333"/>
      <c r="ABN333"/>
      <c r="ABO333"/>
      <c r="ABP333"/>
      <c r="ABQ333"/>
      <c r="ABR333"/>
      <c r="ABS333"/>
      <c r="ABT333"/>
      <c r="ABU333"/>
      <c r="ABV333"/>
      <c r="ABW333"/>
      <c r="ABX333"/>
      <c r="ABY333"/>
      <c r="ABZ333"/>
      <c r="ACA333"/>
      <c r="ACB333"/>
      <c r="ACC333"/>
      <c r="ACD333"/>
      <c r="ACE333"/>
      <c r="ACF333"/>
      <c r="ACG333"/>
      <c r="ACH333"/>
      <c r="ACI333"/>
      <c r="ACJ333"/>
      <c r="ACK333"/>
      <c r="ACL333"/>
      <c r="ACM333"/>
      <c r="ACN333"/>
      <c r="ACO333"/>
      <c r="ACP333"/>
      <c r="ACQ333"/>
      <c r="ACR333"/>
      <c r="ACS333"/>
      <c r="ACT333"/>
      <c r="ACU333"/>
      <c r="ACV333"/>
      <c r="ACW333"/>
      <c r="ACX333"/>
      <c r="ACY333"/>
      <c r="ACZ333"/>
      <c r="ADA333"/>
      <c r="ADB333"/>
      <c r="ADC333"/>
      <c r="ADD333"/>
      <c r="ADE333"/>
      <c r="ADF333"/>
      <c r="ADG333"/>
      <c r="ADH333"/>
      <c r="ADI333"/>
      <c r="ADJ333"/>
      <c r="ADK333"/>
      <c r="ADL333"/>
      <c r="ADM333"/>
      <c r="ADN333"/>
      <c r="ADO333"/>
      <c r="ADP333"/>
      <c r="ADQ333"/>
      <c r="ADR333"/>
      <c r="ADS333"/>
      <c r="ADT333"/>
      <c r="ADU333"/>
      <c r="ADV333"/>
      <c r="ADW333"/>
      <c r="ADX333"/>
      <c r="ADY333"/>
      <c r="ADZ333"/>
      <c r="AEA333"/>
      <c r="AEB333"/>
      <c r="AEC333"/>
      <c r="AED333"/>
      <c r="AEE333"/>
      <c r="AEF333"/>
      <c r="AEG333"/>
      <c r="AEH333"/>
      <c r="AEI333"/>
      <c r="AEJ333"/>
      <c r="AEK333"/>
      <c r="AEL333"/>
      <c r="AEM333"/>
      <c r="AEN333"/>
      <c r="AEO333"/>
      <c r="AEP333"/>
      <c r="AEQ333"/>
      <c r="AER333"/>
      <c r="AES333"/>
      <c r="AET333"/>
      <c r="AEU333"/>
      <c r="AEV333"/>
      <c r="AEW333"/>
      <c r="AEX333"/>
      <c r="AEY333"/>
      <c r="AEZ333"/>
      <c r="AFA333"/>
      <c r="AFB333"/>
      <c r="AFC333"/>
      <c r="AFD333"/>
      <c r="AFE333"/>
      <c r="AFF333"/>
      <c r="AFG333"/>
      <c r="AFH333"/>
      <c r="AFI333"/>
      <c r="AFJ333"/>
      <c r="AFK333"/>
      <c r="AFL333"/>
      <c r="AFM333"/>
      <c r="AFN333"/>
      <c r="AFO333"/>
      <c r="AFP333"/>
      <c r="AFQ333"/>
      <c r="AFR333"/>
      <c r="AFS333"/>
      <c r="AFT333"/>
      <c r="AFU333"/>
      <c r="AFV333"/>
      <c r="AFW333"/>
      <c r="AFX333"/>
      <c r="AFY333"/>
      <c r="AFZ333"/>
      <c r="AGA333"/>
      <c r="AGB333"/>
      <c r="AGC333"/>
      <c r="AGD333"/>
      <c r="AGE333"/>
      <c r="AGF333"/>
      <c r="AGG333"/>
      <c r="AGH333"/>
      <c r="AGI333"/>
      <c r="AGJ333"/>
      <c r="AGK333"/>
      <c r="AGL333"/>
      <c r="AGM333"/>
      <c r="AGN333"/>
      <c r="AGO333"/>
      <c r="AGP333"/>
      <c r="AGQ333"/>
      <c r="AGR333"/>
      <c r="AGS333"/>
      <c r="AGT333"/>
      <c r="AGU333"/>
      <c r="AGV333"/>
      <c r="AGW333"/>
      <c r="AGX333"/>
      <c r="AGY333"/>
      <c r="AGZ333"/>
      <c r="AHA333"/>
      <c r="AHB333"/>
      <c r="AHC333"/>
      <c r="AHD333"/>
      <c r="AHE333"/>
      <c r="AHF333"/>
      <c r="AHG333"/>
      <c r="AHH333"/>
      <c r="AHI333"/>
      <c r="AHJ333"/>
      <c r="AHK333"/>
      <c r="AHL333"/>
      <c r="AHM333"/>
      <c r="AHN333"/>
      <c r="AHO333"/>
      <c r="AHP333"/>
      <c r="AHQ333"/>
      <c r="AHR333"/>
      <c r="AHS333"/>
      <c r="AHT333"/>
      <c r="AHU333"/>
      <c r="AHV333"/>
      <c r="AHW333"/>
      <c r="AHX333"/>
      <c r="AHY333"/>
      <c r="AHZ333"/>
      <c r="AIA333"/>
      <c r="AIB333"/>
      <c r="AIC333"/>
      <c r="AID333"/>
      <c r="AIE333"/>
      <c r="AIF333"/>
      <c r="AIG333"/>
      <c r="AIH333"/>
      <c r="AII333"/>
      <c r="AIJ333"/>
      <c r="AIK333"/>
      <c r="AIL333"/>
      <c r="AIM333"/>
      <c r="AIN333"/>
      <c r="AIO333"/>
      <c r="AIP333"/>
      <c r="AIQ333"/>
      <c r="AIR333"/>
      <c r="AIS333"/>
      <c r="AIT333"/>
      <c r="AIU333"/>
      <c r="AIV333"/>
      <c r="AIW333"/>
      <c r="AIX333"/>
      <c r="AIY333"/>
      <c r="AIZ333"/>
      <c r="AJA333"/>
      <c r="AJB333"/>
      <c r="AJC333"/>
      <c r="AJD333"/>
      <c r="AJE333"/>
      <c r="AJF333"/>
      <c r="AJG333"/>
      <c r="AJH333"/>
      <c r="AJI333"/>
      <c r="AJJ333"/>
      <c r="AJK333"/>
      <c r="AJL333"/>
      <c r="AJM333"/>
      <c r="AJN333"/>
      <c r="AJO333"/>
      <c r="AJP333"/>
      <c r="AJQ333"/>
      <c r="AJR333"/>
      <c r="AJS333"/>
      <c r="AJT333"/>
      <c r="AJU333"/>
      <c r="AJV333"/>
      <c r="AJW333"/>
      <c r="AJX333"/>
      <c r="AJY333"/>
      <c r="AJZ333"/>
      <c r="AKA333"/>
      <c r="AKB333"/>
      <c r="AKC333"/>
      <c r="AKD333"/>
      <c r="AKE333"/>
      <c r="AKF333"/>
      <c r="AKG333"/>
      <c r="AKH333"/>
      <c r="AKI333"/>
      <c r="AKJ333"/>
      <c r="AKK333"/>
      <c r="AKL333"/>
      <c r="AKM333"/>
      <c r="AKN333"/>
      <c r="AKO333"/>
      <c r="AKP333"/>
      <c r="AKQ333"/>
      <c r="AKR333"/>
      <c r="AKS333"/>
      <c r="AKT333"/>
      <c r="AKU333"/>
      <c r="AKV333"/>
      <c r="AKW333"/>
      <c r="AKX333"/>
      <c r="AKY333"/>
      <c r="AKZ333"/>
      <c r="ALA333"/>
      <c r="ALB333"/>
      <c r="ALC333"/>
      <c r="ALD333"/>
      <c r="ALE333"/>
      <c r="ALF333"/>
      <c r="ALG333"/>
      <c r="ALH333"/>
      <c r="ALI333"/>
      <c r="ALJ333"/>
      <c r="ALK333"/>
      <c r="ALL333"/>
      <c r="ALM333"/>
      <c r="ALN333"/>
      <c r="ALO333"/>
      <c r="ALP333"/>
      <c r="ALQ333"/>
      <c r="ALR333"/>
      <c r="ALS333"/>
      <c r="ALT333"/>
      <c r="ALU333"/>
      <c r="ALV333"/>
      <c r="ALW333"/>
      <c r="ALX333"/>
      <c r="ALY333"/>
      <c r="ALZ333"/>
      <c r="AMA333"/>
      <c r="AMB333"/>
      <c r="AMC333"/>
      <c r="AMD333"/>
      <c r="AME333"/>
      <c r="AMF333"/>
      <c r="AMG333"/>
      <c r="AMH333"/>
      <c r="AMI333"/>
      <c r="AMJ333"/>
    </row>
    <row r="334" spans="1:1024" ht="22.5" customHeight="1">
      <c r="A334"/>
      <c r="B334" s="79" t="s">
        <v>109</v>
      </c>
      <c r="C334" s="80"/>
      <c r="D334" s="80"/>
      <c r="E334" s="80"/>
      <c r="F334" s="81"/>
      <c r="G334" s="82"/>
      <c r="H334" s="82"/>
      <c r="I334" s="82"/>
      <c r="J334" s="82"/>
      <c r="K334" s="82"/>
      <c r="L334" s="82"/>
      <c r="M334" s="83">
        <f t="shared" si="54"/>
        <v>0</v>
      </c>
      <c r="N334" s="80"/>
      <c r="O334" s="84">
        <f t="shared" si="55"/>
        <v>0</v>
      </c>
      <c r="P334" s="84" t="str">
        <f>IF(O334=0,"",VLOOKUP(C334&amp;D334&amp;E334,'(資料）基準単価表'!$I:$J,2,0))</f>
        <v/>
      </c>
      <c r="Q334" s="85">
        <f t="shared" si="56"/>
        <v>0</v>
      </c>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c r="AAA334"/>
      <c r="AAB334"/>
      <c r="AAC334"/>
      <c r="AAD334"/>
      <c r="AAE334"/>
      <c r="AAF334"/>
      <c r="AAG334"/>
      <c r="AAH334"/>
      <c r="AAI334"/>
      <c r="AAJ334"/>
      <c r="AAK334"/>
      <c r="AAL334"/>
      <c r="AAM334"/>
      <c r="AAN334"/>
      <c r="AAO334"/>
      <c r="AAP334"/>
      <c r="AAQ334"/>
      <c r="AAR334"/>
      <c r="AAS334"/>
      <c r="AAT334"/>
      <c r="AAU334"/>
      <c r="AAV334"/>
      <c r="AAW334"/>
      <c r="AAX334"/>
      <c r="AAY334"/>
      <c r="AAZ334"/>
      <c r="ABA334"/>
      <c r="ABB334"/>
      <c r="ABC334"/>
      <c r="ABD334"/>
      <c r="ABE334"/>
      <c r="ABF334"/>
      <c r="ABG334"/>
      <c r="ABH334"/>
      <c r="ABI334"/>
      <c r="ABJ334"/>
      <c r="ABK334"/>
      <c r="ABL334"/>
      <c r="ABM334"/>
      <c r="ABN334"/>
      <c r="ABO334"/>
      <c r="ABP334"/>
      <c r="ABQ334"/>
      <c r="ABR334"/>
      <c r="ABS334"/>
      <c r="ABT334"/>
      <c r="ABU334"/>
      <c r="ABV334"/>
      <c r="ABW334"/>
      <c r="ABX334"/>
      <c r="ABY334"/>
      <c r="ABZ334"/>
      <c r="ACA334"/>
      <c r="ACB334"/>
      <c r="ACC334"/>
      <c r="ACD334"/>
      <c r="ACE334"/>
      <c r="ACF334"/>
      <c r="ACG334"/>
      <c r="ACH334"/>
      <c r="ACI334"/>
      <c r="ACJ334"/>
      <c r="ACK334"/>
      <c r="ACL334"/>
      <c r="ACM334"/>
      <c r="ACN334"/>
      <c r="ACO334"/>
      <c r="ACP334"/>
      <c r="ACQ334"/>
      <c r="ACR334"/>
      <c r="ACS334"/>
      <c r="ACT334"/>
      <c r="ACU334"/>
      <c r="ACV334"/>
      <c r="ACW334"/>
      <c r="ACX334"/>
      <c r="ACY334"/>
      <c r="ACZ334"/>
      <c r="ADA334"/>
      <c r="ADB334"/>
      <c r="ADC334"/>
      <c r="ADD334"/>
      <c r="ADE334"/>
      <c r="ADF334"/>
      <c r="ADG334"/>
      <c r="ADH334"/>
      <c r="ADI334"/>
      <c r="ADJ334"/>
      <c r="ADK334"/>
      <c r="ADL334"/>
      <c r="ADM334"/>
      <c r="ADN334"/>
      <c r="ADO334"/>
      <c r="ADP334"/>
      <c r="ADQ334"/>
      <c r="ADR334"/>
      <c r="ADS334"/>
      <c r="ADT334"/>
      <c r="ADU334"/>
      <c r="ADV334"/>
      <c r="ADW334"/>
      <c r="ADX334"/>
      <c r="ADY334"/>
      <c r="ADZ334"/>
      <c r="AEA334"/>
      <c r="AEB334"/>
      <c r="AEC334"/>
      <c r="AED334"/>
      <c r="AEE334"/>
      <c r="AEF334"/>
      <c r="AEG334"/>
      <c r="AEH334"/>
      <c r="AEI334"/>
      <c r="AEJ334"/>
      <c r="AEK334"/>
      <c r="AEL334"/>
      <c r="AEM334"/>
      <c r="AEN334"/>
      <c r="AEO334"/>
      <c r="AEP334"/>
      <c r="AEQ334"/>
      <c r="AER334"/>
      <c r="AES334"/>
      <c r="AET334"/>
      <c r="AEU334"/>
      <c r="AEV334"/>
      <c r="AEW334"/>
      <c r="AEX334"/>
      <c r="AEY334"/>
      <c r="AEZ334"/>
      <c r="AFA334"/>
      <c r="AFB334"/>
      <c r="AFC334"/>
      <c r="AFD334"/>
      <c r="AFE334"/>
      <c r="AFF334"/>
      <c r="AFG334"/>
      <c r="AFH334"/>
      <c r="AFI334"/>
      <c r="AFJ334"/>
      <c r="AFK334"/>
      <c r="AFL334"/>
      <c r="AFM334"/>
      <c r="AFN334"/>
      <c r="AFO334"/>
      <c r="AFP334"/>
      <c r="AFQ334"/>
      <c r="AFR334"/>
      <c r="AFS334"/>
      <c r="AFT334"/>
      <c r="AFU334"/>
      <c r="AFV334"/>
      <c r="AFW334"/>
      <c r="AFX334"/>
      <c r="AFY334"/>
      <c r="AFZ334"/>
      <c r="AGA334"/>
      <c r="AGB334"/>
      <c r="AGC334"/>
      <c r="AGD334"/>
      <c r="AGE334"/>
      <c r="AGF334"/>
      <c r="AGG334"/>
      <c r="AGH334"/>
      <c r="AGI334"/>
      <c r="AGJ334"/>
      <c r="AGK334"/>
      <c r="AGL334"/>
      <c r="AGM334"/>
      <c r="AGN334"/>
      <c r="AGO334"/>
      <c r="AGP334"/>
      <c r="AGQ334"/>
      <c r="AGR334"/>
      <c r="AGS334"/>
      <c r="AGT334"/>
      <c r="AGU334"/>
      <c r="AGV334"/>
      <c r="AGW334"/>
      <c r="AGX334"/>
      <c r="AGY334"/>
      <c r="AGZ334"/>
      <c r="AHA334"/>
      <c r="AHB334"/>
      <c r="AHC334"/>
      <c r="AHD334"/>
      <c r="AHE334"/>
      <c r="AHF334"/>
      <c r="AHG334"/>
      <c r="AHH334"/>
      <c r="AHI334"/>
      <c r="AHJ334"/>
      <c r="AHK334"/>
      <c r="AHL334"/>
      <c r="AHM334"/>
      <c r="AHN334"/>
      <c r="AHO334"/>
      <c r="AHP334"/>
      <c r="AHQ334"/>
      <c r="AHR334"/>
      <c r="AHS334"/>
      <c r="AHT334"/>
      <c r="AHU334"/>
      <c r="AHV334"/>
      <c r="AHW334"/>
      <c r="AHX334"/>
      <c r="AHY334"/>
      <c r="AHZ334"/>
      <c r="AIA334"/>
      <c r="AIB334"/>
      <c r="AIC334"/>
      <c r="AID334"/>
      <c r="AIE334"/>
      <c r="AIF334"/>
      <c r="AIG334"/>
      <c r="AIH334"/>
      <c r="AII334"/>
      <c r="AIJ334"/>
      <c r="AIK334"/>
      <c r="AIL334"/>
      <c r="AIM334"/>
      <c r="AIN334"/>
      <c r="AIO334"/>
      <c r="AIP334"/>
      <c r="AIQ334"/>
      <c r="AIR334"/>
      <c r="AIS334"/>
      <c r="AIT334"/>
      <c r="AIU334"/>
      <c r="AIV334"/>
      <c r="AIW334"/>
      <c r="AIX334"/>
      <c r="AIY334"/>
      <c r="AIZ334"/>
      <c r="AJA334"/>
      <c r="AJB334"/>
      <c r="AJC334"/>
      <c r="AJD334"/>
      <c r="AJE334"/>
      <c r="AJF334"/>
      <c r="AJG334"/>
      <c r="AJH334"/>
      <c r="AJI334"/>
      <c r="AJJ334"/>
      <c r="AJK334"/>
      <c r="AJL334"/>
      <c r="AJM334"/>
      <c r="AJN334"/>
      <c r="AJO334"/>
      <c r="AJP334"/>
      <c r="AJQ334"/>
      <c r="AJR334"/>
      <c r="AJS334"/>
      <c r="AJT334"/>
      <c r="AJU334"/>
      <c r="AJV334"/>
      <c r="AJW334"/>
      <c r="AJX334"/>
      <c r="AJY334"/>
      <c r="AJZ334"/>
      <c r="AKA334"/>
      <c r="AKB334"/>
      <c r="AKC334"/>
      <c r="AKD334"/>
      <c r="AKE334"/>
      <c r="AKF334"/>
      <c r="AKG334"/>
      <c r="AKH334"/>
      <c r="AKI334"/>
      <c r="AKJ334"/>
      <c r="AKK334"/>
      <c r="AKL334"/>
      <c r="AKM334"/>
      <c r="AKN334"/>
      <c r="AKO334"/>
      <c r="AKP334"/>
      <c r="AKQ334"/>
      <c r="AKR334"/>
      <c r="AKS334"/>
      <c r="AKT334"/>
      <c r="AKU334"/>
      <c r="AKV334"/>
      <c r="AKW334"/>
      <c r="AKX334"/>
      <c r="AKY334"/>
      <c r="AKZ334"/>
      <c r="ALA334"/>
      <c r="ALB334"/>
      <c r="ALC334"/>
      <c r="ALD334"/>
      <c r="ALE334"/>
      <c r="ALF334"/>
      <c r="ALG334"/>
      <c r="ALH334"/>
      <c r="ALI334"/>
      <c r="ALJ334"/>
      <c r="ALK334"/>
      <c r="ALL334"/>
      <c r="ALM334"/>
      <c r="ALN334"/>
      <c r="ALO334"/>
      <c r="ALP334"/>
      <c r="ALQ334"/>
      <c r="ALR334"/>
      <c r="ALS334"/>
      <c r="ALT334"/>
      <c r="ALU334"/>
      <c r="ALV334"/>
      <c r="ALW334"/>
      <c r="ALX334"/>
      <c r="ALY334"/>
      <c r="ALZ334"/>
      <c r="AMA334"/>
      <c r="AMB334"/>
      <c r="AMC334"/>
      <c r="AMD334"/>
      <c r="AME334"/>
      <c r="AMF334"/>
      <c r="AMG334"/>
      <c r="AMH334"/>
      <c r="AMI334"/>
      <c r="AMJ334"/>
    </row>
    <row r="335" spans="1:1024" ht="22.5" customHeight="1">
      <c r="A335"/>
      <c r="B335" s="79" t="s">
        <v>110</v>
      </c>
      <c r="C335" s="80"/>
      <c r="D335" s="80"/>
      <c r="E335" s="80"/>
      <c r="F335" s="81"/>
      <c r="G335" s="82"/>
      <c r="H335" s="82"/>
      <c r="I335" s="82"/>
      <c r="J335" s="82"/>
      <c r="K335" s="82"/>
      <c r="L335" s="82"/>
      <c r="M335" s="83">
        <f t="shared" si="54"/>
        <v>0</v>
      </c>
      <c r="N335" s="80"/>
      <c r="O335" s="84">
        <f t="shared" si="55"/>
        <v>0</v>
      </c>
      <c r="P335" s="84" t="str">
        <f>IF(O335=0,"",VLOOKUP(C335&amp;D335&amp;E335,'(資料）基準単価表'!$I:$J,2,0))</f>
        <v/>
      </c>
      <c r="Q335" s="85">
        <f t="shared" si="56"/>
        <v>0</v>
      </c>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c r="AAA335"/>
      <c r="AAB335"/>
      <c r="AAC335"/>
      <c r="AAD335"/>
      <c r="AAE335"/>
      <c r="AAF335"/>
      <c r="AAG335"/>
      <c r="AAH335"/>
      <c r="AAI335"/>
      <c r="AAJ335"/>
      <c r="AAK335"/>
      <c r="AAL335"/>
      <c r="AAM335"/>
      <c r="AAN335"/>
      <c r="AAO335"/>
      <c r="AAP335"/>
      <c r="AAQ335"/>
      <c r="AAR335"/>
      <c r="AAS335"/>
      <c r="AAT335"/>
      <c r="AAU335"/>
      <c r="AAV335"/>
      <c r="AAW335"/>
      <c r="AAX335"/>
      <c r="AAY335"/>
      <c r="AAZ335"/>
      <c r="ABA335"/>
      <c r="ABB335"/>
      <c r="ABC335"/>
      <c r="ABD335"/>
      <c r="ABE335"/>
      <c r="ABF335"/>
      <c r="ABG335"/>
      <c r="ABH335"/>
      <c r="ABI335"/>
      <c r="ABJ335"/>
      <c r="ABK335"/>
      <c r="ABL335"/>
      <c r="ABM335"/>
      <c r="ABN335"/>
      <c r="ABO335"/>
      <c r="ABP335"/>
      <c r="ABQ335"/>
      <c r="ABR335"/>
      <c r="ABS335"/>
      <c r="ABT335"/>
      <c r="ABU335"/>
      <c r="ABV335"/>
      <c r="ABW335"/>
      <c r="ABX335"/>
      <c r="ABY335"/>
      <c r="ABZ335"/>
      <c r="ACA335"/>
      <c r="ACB335"/>
      <c r="ACC335"/>
      <c r="ACD335"/>
      <c r="ACE335"/>
      <c r="ACF335"/>
      <c r="ACG335"/>
      <c r="ACH335"/>
      <c r="ACI335"/>
      <c r="ACJ335"/>
      <c r="ACK335"/>
      <c r="ACL335"/>
      <c r="ACM335"/>
      <c r="ACN335"/>
      <c r="ACO335"/>
      <c r="ACP335"/>
      <c r="ACQ335"/>
      <c r="ACR335"/>
      <c r="ACS335"/>
      <c r="ACT335"/>
      <c r="ACU335"/>
      <c r="ACV335"/>
      <c r="ACW335"/>
      <c r="ACX335"/>
      <c r="ACY335"/>
      <c r="ACZ335"/>
      <c r="ADA335"/>
      <c r="ADB335"/>
      <c r="ADC335"/>
      <c r="ADD335"/>
      <c r="ADE335"/>
      <c r="ADF335"/>
      <c r="ADG335"/>
      <c r="ADH335"/>
      <c r="ADI335"/>
      <c r="ADJ335"/>
      <c r="ADK335"/>
      <c r="ADL335"/>
      <c r="ADM335"/>
      <c r="ADN335"/>
      <c r="ADO335"/>
      <c r="ADP335"/>
      <c r="ADQ335"/>
      <c r="ADR335"/>
      <c r="ADS335"/>
      <c r="ADT335"/>
      <c r="ADU335"/>
      <c r="ADV335"/>
      <c r="ADW335"/>
      <c r="ADX335"/>
      <c r="ADY335"/>
      <c r="ADZ335"/>
      <c r="AEA335"/>
      <c r="AEB335"/>
      <c r="AEC335"/>
      <c r="AED335"/>
      <c r="AEE335"/>
      <c r="AEF335"/>
      <c r="AEG335"/>
      <c r="AEH335"/>
      <c r="AEI335"/>
      <c r="AEJ335"/>
      <c r="AEK335"/>
      <c r="AEL335"/>
      <c r="AEM335"/>
      <c r="AEN335"/>
      <c r="AEO335"/>
      <c r="AEP335"/>
      <c r="AEQ335"/>
      <c r="AER335"/>
      <c r="AES335"/>
      <c r="AET335"/>
      <c r="AEU335"/>
      <c r="AEV335"/>
      <c r="AEW335"/>
      <c r="AEX335"/>
      <c r="AEY335"/>
      <c r="AEZ335"/>
      <c r="AFA335"/>
      <c r="AFB335"/>
      <c r="AFC335"/>
      <c r="AFD335"/>
      <c r="AFE335"/>
      <c r="AFF335"/>
      <c r="AFG335"/>
      <c r="AFH335"/>
      <c r="AFI335"/>
      <c r="AFJ335"/>
      <c r="AFK335"/>
      <c r="AFL335"/>
      <c r="AFM335"/>
      <c r="AFN335"/>
      <c r="AFO335"/>
      <c r="AFP335"/>
      <c r="AFQ335"/>
      <c r="AFR335"/>
      <c r="AFS335"/>
      <c r="AFT335"/>
      <c r="AFU335"/>
      <c r="AFV335"/>
      <c r="AFW335"/>
      <c r="AFX335"/>
      <c r="AFY335"/>
      <c r="AFZ335"/>
      <c r="AGA335"/>
      <c r="AGB335"/>
      <c r="AGC335"/>
      <c r="AGD335"/>
      <c r="AGE335"/>
      <c r="AGF335"/>
      <c r="AGG335"/>
      <c r="AGH335"/>
      <c r="AGI335"/>
      <c r="AGJ335"/>
      <c r="AGK335"/>
      <c r="AGL335"/>
      <c r="AGM335"/>
      <c r="AGN335"/>
      <c r="AGO335"/>
      <c r="AGP335"/>
      <c r="AGQ335"/>
      <c r="AGR335"/>
      <c r="AGS335"/>
      <c r="AGT335"/>
      <c r="AGU335"/>
      <c r="AGV335"/>
      <c r="AGW335"/>
      <c r="AGX335"/>
      <c r="AGY335"/>
      <c r="AGZ335"/>
      <c r="AHA335"/>
      <c r="AHB335"/>
      <c r="AHC335"/>
      <c r="AHD335"/>
      <c r="AHE335"/>
      <c r="AHF335"/>
      <c r="AHG335"/>
      <c r="AHH335"/>
      <c r="AHI335"/>
      <c r="AHJ335"/>
      <c r="AHK335"/>
      <c r="AHL335"/>
      <c r="AHM335"/>
      <c r="AHN335"/>
      <c r="AHO335"/>
      <c r="AHP335"/>
      <c r="AHQ335"/>
      <c r="AHR335"/>
      <c r="AHS335"/>
      <c r="AHT335"/>
      <c r="AHU335"/>
      <c r="AHV335"/>
      <c r="AHW335"/>
      <c r="AHX335"/>
      <c r="AHY335"/>
      <c r="AHZ335"/>
      <c r="AIA335"/>
      <c r="AIB335"/>
      <c r="AIC335"/>
      <c r="AID335"/>
      <c r="AIE335"/>
      <c r="AIF335"/>
      <c r="AIG335"/>
      <c r="AIH335"/>
      <c r="AII335"/>
      <c r="AIJ335"/>
      <c r="AIK335"/>
      <c r="AIL335"/>
      <c r="AIM335"/>
      <c r="AIN335"/>
      <c r="AIO335"/>
      <c r="AIP335"/>
      <c r="AIQ335"/>
      <c r="AIR335"/>
      <c r="AIS335"/>
      <c r="AIT335"/>
      <c r="AIU335"/>
      <c r="AIV335"/>
      <c r="AIW335"/>
      <c r="AIX335"/>
      <c r="AIY335"/>
      <c r="AIZ335"/>
      <c r="AJA335"/>
      <c r="AJB335"/>
      <c r="AJC335"/>
      <c r="AJD335"/>
      <c r="AJE335"/>
      <c r="AJF335"/>
      <c r="AJG335"/>
      <c r="AJH335"/>
      <c r="AJI335"/>
      <c r="AJJ335"/>
      <c r="AJK335"/>
      <c r="AJL335"/>
      <c r="AJM335"/>
      <c r="AJN335"/>
      <c r="AJO335"/>
      <c r="AJP335"/>
      <c r="AJQ335"/>
      <c r="AJR335"/>
      <c r="AJS335"/>
      <c r="AJT335"/>
      <c r="AJU335"/>
      <c r="AJV335"/>
      <c r="AJW335"/>
      <c r="AJX335"/>
      <c r="AJY335"/>
      <c r="AJZ335"/>
      <c r="AKA335"/>
      <c r="AKB335"/>
      <c r="AKC335"/>
      <c r="AKD335"/>
      <c r="AKE335"/>
      <c r="AKF335"/>
      <c r="AKG335"/>
      <c r="AKH335"/>
      <c r="AKI335"/>
      <c r="AKJ335"/>
      <c r="AKK335"/>
      <c r="AKL335"/>
      <c r="AKM335"/>
      <c r="AKN335"/>
      <c r="AKO335"/>
      <c r="AKP335"/>
      <c r="AKQ335"/>
      <c r="AKR335"/>
      <c r="AKS335"/>
      <c r="AKT335"/>
      <c r="AKU335"/>
      <c r="AKV335"/>
      <c r="AKW335"/>
      <c r="AKX335"/>
      <c r="AKY335"/>
      <c r="AKZ335"/>
      <c r="ALA335"/>
      <c r="ALB335"/>
      <c r="ALC335"/>
      <c r="ALD335"/>
      <c r="ALE335"/>
      <c r="ALF335"/>
      <c r="ALG335"/>
      <c r="ALH335"/>
      <c r="ALI335"/>
      <c r="ALJ335"/>
      <c r="ALK335"/>
      <c r="ALL335"/>
      <c r="ALM335"/>
      <c r="ALN335"/>
      <c r="ALO335"/>
      <c r="ALP335"/>
      <c r="ALQ335"/>
      <c r="ALR335"/>
      <c r="ALS335"/>
      <c r="ALT335"/>
      <c r="ALU335"/>
      <c r="ALV335"/>
      <c r="ALW335"/>
      <c r="ALX335"/>
      <c r="ALY335"/>
      <c r="ALZ335"/>
      <c r="AMA335"/>
      <c r="AMB335"/>
      <c r="AMC335"/>
      <c r="AMD335"/>
      <c r="AME335"/>
      <c r="AMF335"/>
      <c r="AMG335"/>
      <c r="AMH335"/>
      <c r="AMI335"/>
      <c r="AMJ335"/>
    </row>
    <row r="336" spans="1:1024" ht="22.5" customHeight="1">
      <c r="A336"/>
      <c r="B336" s="79" t="s">
        <v>111</v>
      </c>
      <c r="C336" s="80"/>
      <c r="D336" s="80"/>
      <c r="E336" s="80"/>
      <c r="F336" s="81"/>
      <c r="G336" s="82"/>
      <c r="H336" s="82"/>
      <c r="I336" s="82"/>
      <c r="J336" s="82"/>
      <c r="K336" s="82"/>
      <c r="L336" s="82"/>
      <c r="M336" s="83">
        <f t="shared" si="54"/>
        <v>0</v>
      </c>
      <c r="N336" s="80"/>
      <c r="O336" s="84">
        <f t="shared" si="55"/>
        <v>0</v>
      </c>
      <c r="P336" s="84" t="str">
        <f>IF(O336=0,"",VLOOKUP(C336&amp;D336&amp;E336,'(資料）基準単価表'!$I:$J,2,0))</f>
        <v/>
      </c>
      <c r="Q336" s="85">
        <f t="shared" si="56"/>
        <v>0</v>
      </c>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c r="AAA336"/>
      <c r="AAB336"/>
      <c r="AAC336"/>
      <c r="AAD336"/>
      <c r="AAE336"/>
      <c r="AAF336"/>
      <c r="AAG336"/>
      <c r="AAH336"/>
      <c r="AAI336"/>
      <c r="AAJ336"/>
      <c r="AAK336"/>
      <c r="AAL336"/>
      <c r="AAM336"/>
      <c r="AAN336"/>
      <c r="AAO336"/>
      <c r="AAP336"/>
      <c r="AAQ336"/>
      <c r="AAR336"/>
      <c r="AAS336"/>
      <c r="AAT336"/>
      <c r="AAU336"/>
      <c r="AAV336"/>
      <c r="AAW336"/>
      <c r="AAX336"/>
      <c r="AAY336"/>
      <c r="AAZ336"/>
      <c r="ABA336"/>
      <c r="ABB336"/>
      <c r="ABC336"/>
      <c r="ABD336"/>
      <c r="ABE336"/>
      <c r="ABF336"/>
      <c r="ABG336"/>
      <c r="ABH336"/>
      <c r="ABI336"/>
      <c r="ABJ336"/>
      <c r="ABK336"/>
      <c r="ABL336"/>
      <c r="ABM336"/>
      <c r="ABN336"/>
      <c r="ABO336"/>
      <c r="ABP336"/>
      <c r="ABQ336"/>
      <c r="ABR336"/>
      <c r="ABS336"/>
      <c r="ABT336"/>
      <c r="ABU336"/>
      <c r="ABV336"/>
      <c r="ABW336"/>
      <c r="ABX336"/>
      <c r="ABY336"/>
      <c r="ABZ336"/>
      <c r="ACA336"/>
      <c r="ACB336"/>
      <c r="ACC336"/>
      <c r="ACD336"/>
      <c r="ACE336"/>
      <c r="ACF336"/>
      <c r="ACG336"/>
      <c r="ACH336"/>
      <c r="ACI336"/>
      <c r="ACJ336"/>
      <c r="ACK336"/>
      <c r="ACL336"/>
      <c r="ACM336"/>
      <c r="ACN336"/>
      <c r="ACO336"/>
      <c r="ACP336"/>
      <c r="ACQ336"/>
      <c r="ACR336"/>
      <c r="ACS336"/>
      <c r="ACT336"/>
      <c r="ACU336"/>
      <c r="ACV336"/>
      <c r="ACW336"/>
      <c r="ACX336"/>
      <c r="ACY336"/>
      <c r="ACZ336"/>
      <c r="ADA336"/>
      <c r="ADB336"/>
      <c r="ADC336"/>
      <c r="ADD336"/>
      <c r="ADE336"/>
      <c r="ADF336"/>
      <c r="ADG336"/>
      <c r="ADH336"/>
      <c r="ADI336"/>
      <c r="ADJ336"/>
      <c r="ADK336"/>
      <c r="ADL336"/>
      <c r="ADM336"/>
      <c r="ADN336"/>
      <c r="ADO336"/>
      <c r="ADP336"/>
      <c r="ADQ336"/>
      <c r="ADR336"/>
      <c r="ADS336"/>
      <c r="ADT336"/>
      <c r="ADU336"/>
      <c r="ADV336"/>
      <c r="ADW336"/>
      <c r="ADX336"/>
      <c r="ADY336"/>
      <c r="ADZ336"/>
      <c r="AEA336"/>
      <c r="AEB336"/>
      <c r="AEC336"/>
      <c r="AED336"/>
      <c r="AEE336"/>
      <c r="AEF336"/>
      <c r="AEG336"/>
      <c r="AEH336"/>
      <c r="AEI336"/>
      <c r="AEJ336"/>
      <c r="AEK336"/>
      <c r="AEL336"/>
      <c r="AEM336"/>
      <c r="AEN336"/>
      <c r="AEO336"/>
      <c r="AEP336"/>
      <c r="AEQ336"/>
      <c r="AER336"/>
      <c r="AES336"/>
      <c r="AET336"/>
      <c r="AEU336"/>
      <c r="AEV336"/>
      <c r="AEW336"/>
      <c r="AEX336"/>
      <c r="AEY336"/>
      <c r="AEZ336"/>
      <c r="AFA336"/>
      <c r="AFB336"/>
      <c r="AFC336"/>
      <c r="AFD336"/>
      <c r="AFE336"/>
      <c r="AFF336"/>
      <c r="AFG336"/>
      <c r="AFH336"/>
      <c r="AFI336"/>
      <c r="AFJ336"/>
      <c r="AFK336"/>
      <c r="AFL336"/>
      <c r="AFM336"/>
      <c r="AFN336"/>
      <c r="AFO336"/>
      <c r="AFP336"/>
      <c r="AFQ336"/>
      <c r="AFR336"/>
      <c r="AFS336"/>
      <c r="AFT336"/>
      <c r="AFU336"/>
      <c r="AFV336"/>
      <c r="AFW336"/>
      <c r="AFX336"/>
      <c r="AFY336"/>
      <c r="AFZ336"/>
      <c r="AGA336"/>
      <c r="AGB336"/>
      <c r="AGC336"/>
      <c r="AGD336"/>
      <c r="AGE336"/>
      <c r="AGF336"/>
      <c r="AGG336"/>
      <c r="AGH336"/>
      <c r="AGI336"/>
      <c r="AGJ336"/>
      <c r="AGK336"/>
      <c r="AGL336"/>
      <c r="AGM336"/>
      <c r="AGN336"/>
      <c r="AGO336"/>
      <c r="AGP336"/>
      <c r="AGQ336"/>
      <c r="AGR336"/>
      <c r="AGS336"/>
      <c r="AGT336"/>
      <c r="AGU336"/>
      <c r="AGV336"/>
      <c r="AGW336"/>
      <c r="AGX336"/>
      <c r="AGY336"/>
      <c r="AGZ336"/>
      <c r="AHA336"/>
      <c r="AHB336"/>
      <c r="AHC336"/>
      <c r="AHD336"/>
      <c r="AHE336"/>
      <c r="AHF336"/>
      <c r="AHG336"/>
      <c r="AHH336"/>
      <c r="AHI336"/>
      <c r="AHJ336"/>
      <c r="AHK336"/>
      <c r="AHL336"/>
      <c r="AHM336"/>
      <c r="AHN336"/>
      <c r="AHO336"/>
      <c r="AHP336"/>
      <c r="AHQ336"/>
      <c r="AHR336"/>
      <c r="AHS336"/>
      <c r="AHT336"/>
      <c r="AHU336"/>
      <c r="AHV336"/>
      <c r="AHW336"/>
      <c r="AHX336"/>
      <c r="AHY336"/>
      <c r="AHZ336"/>
      <c r="AIA336"/>
      <c r="AIB336"/>
      <c r="AIC336"/>
      <c r="AID336"/>
      <c r="AIE336"/>
      <c r="AIF336"/>
      <c r="AIG336"/>
      <c r="AIH336"/>
      <c r="AII336"/>
      <c r="AIJ336"/>
      <c r="AIK336"/>
      <c r="AIL336"/>
      <c r="AIM336"/>
      <c r="AIN336"/>
      <c r="AIO336"/>
      <c r="AIP336"/>
      <c r="AIQ336"/>
      <c r="AIR336"/>
      <c r="AIS336"/>
      <c r="AIT336"/>
      <c r="AIU336"/>
      <c r="AIV336"/>
      <c r="AIW336"/>
      <c r="AIX336"/>
      <c r="AIY336"/>
      <c r="AIZ336"/>
      <c r="AJA336"/>
      <c r="AJB336"/>
      <c r="AJC336"/>
      <c r="AJD336"/>
      <c r="AJE336"/>
      <c r="AJF336"/>
      <c r="AJG336"/>
      <c r="AJH336"/>
      <c r="AJI336"/>
      <c r="AJJ336"/>
      <c r="AJK336"/>
      <c r="AJL336"/>
      <c r="AJM336"/>
      <c r="AJN336"/>
      <c r="AJO336"/>
      <c r="AJP336"/>
      <c r="AJQ336"/>
      <c r="AJR336"/>
      <c r="AJS336"/>
      <c r="AJT336"/>
      <c r="AJU336"/>
      <c r="AJV336"/>
      <c r="AJW336"/>
      <c r="AJX336"/>
      <c r="AJY336"/>
      <c r="AJZ336"/>
      <c r="AKA336"/>
      <c r="AKB336"/>
      <c r="AKC336"/>
      <c r="AKD336"/>
      <c r="AKE336"/>
      <c r="AKF336"/>
      <c r="AKG336"/>
      <c r="AKH336"/>
      <c r="AKI336"/>
      <c r="AKJ336"/>
      <c r="AKK336"/>
      <c r="AKL336"/>
      <c r="AKM336"/>
      <c r="AKN336"/>
      <c r="AKO336"/>
      <c r="AKP336"/>
      <c r="AKQ336"/>
      <c r="AKR336"/>
      <c r="AKS336"/>
      <c r="AKT336"/>
      <c r="AKU336"/>
      <c r="AKV336"/>
      <c r="AKW336"/>
      <c r="AKX336"/>
      <c r="AKY336"/>
      <c r="AKZ336"/>
      <c r="ALA336"/>
      <c r="ALB336"/>
      <c r="ALC336"/>
      <c r="ALD336"/>
      <c r="ALE336"/>
      <c r="ALF336"/>
      <c r="ALG336"/>
      <c r="ALH336"/>
      <c r="ALI336"/>
      <c r="ALJ336"/>
      <c r="ALK336"/>
      <c r="ALL336"/>
      <c r="ALM336"/>
      <c r="ALN336"/>
      <c r="ALO336"/>
      <c r="ALP336"/>
      <c r="ALQ336"/>
      <c r="ALR336"/>
      <c r="ALS336"/>
      <c r="ALT336"/>
      <c r="ALU336"/>
      <c r="ALV336"/>
      <c r="ALW336"/>
      <c r="ALX336"/>
      <c r="ALY336"/>
      <c r="ALZ336"/>
      <c r="AMA336"/>
      <c r="AMB336"/>
      <c r="AMC336"/>
      <c r="AMD336"/>
      <c r="AME336"/>
      <c r="AMF336"/>
      <c r="AMG336"/>
      <c r="AMH336"/>
      <c r="AMI336"/>
      <c r="AMJ336"/>
    </row>
    <row r="337" spans="1:1024" ht="22.5" customHeight="1">
      <c r="A337"/>
      <c r="B337" s="79" t="s">
        <v>112</v>
      </c>
      <c r="C337" s="80"/>
      <c r="D337" s="80"/>
      <c r="E337" s="80"/>
      <c r="F337" s="81"/>
      <c r="G337" s="82"/>
      <c r="H337" s="82"/>
      <c r="I337" s="82"/>
      <c r="J337" s="82"/>
      <c r="K337" s="82"/>
      <c r="L337" s="82"/>
      <c r="M337" s="83">
        <f t="shared" si="54"/>
        <v>0</v>
      </c>
      <c r="N337" s="80"/>
      <c r="O337" s="84">
        <f t="shared" si="55"/>
        <v>0</v>
      </c>
      <c r="P337" s="84" t="str">
        <f>IF(O337=0,"",VLOOKUP(C337&amp;D337&amp;E337,'(資料）基準単価表'!$I:$J,2,0))</f>
        <v/>
      </c>
      <c r="Q337" s="85">
        <f t="shared" si="56"/>
        <v>0</v>
      </c>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c r="AAW337"/>
      <c r="AAX337"/>
      <c r="AAY337"/>
      <c r="AAZ337"/>
      <c r="ABA337"/>
      <c r="ABB337"/>
      <c r="ABC337"/>
      <c r="ABD337"/>
      <c r="ABE337"/>
      <c r="ABF337"/>
      <c r="ABG337"/>
      <c r="ABH337"/>
      <c r="ABI337"/>
      <c r="ABJ337"/>
      <c r="ABK337"/>
      <c r="ABL337"/>
      <c r="ABM337"/>
      <c r="ABN337"/>
      <c r="ABO337"/>
      <c r="ABP337"/>
      <c r="ABQ337"/>
      <c r="ABR337"/>
      <c r="ABS337"/>
      <c r="ABT337"/>
      <c r="ABU337"/>
      <c r="ABV337"/>
      <c r="ABW337"/>
      <c r="ABX337"/>
      <c r="ABY337"/>
      <c r="ABZ337"/>
      <c r="ACA337"/>
      <c r="ACB337"/>
      <c r="ACC337"/>
      <c r="ACD337"/>
      <c r="ACE337"/>
      <c r="ACF337"/>
      <c r="ACG337"/>
      <c r="ACH337"/>
      <c r="ACI337"/>
      <c r="ACJ337"/>
      <c r="ACK337"/>
      <c r="ACL337"/>
      <c r="ACM337"/>
      <c r="ACN337"/>
      <c r="ACO337"/>
      <c r="ACP337"/>
      <c r="ACQ337"/>
      <c r="ACR337"/>
      <c r="ACS337"/>
      <c r="ACT337"/>
      <c r="ACU337"/>
      <c r="ACV337"/>
      <c r="ACW337"/>
      <c r="ACX337"/>
      <c r="ACY337"/>
      <c r="ACZ337"/>
      <c r="ADA337"/>
      <c r="ADB337"/>
      <c r="ADC337"/>
      <c r="ADD337"/>
      <c r="ADE337"/>
      <c r="ADF337"/>
      <c r="ADG337"/>
      <c r="ADH337"/>
      <c r="ADI337"/>
      <c r="ADJ337"/>
      <c r="ADK337"/>
      <c r="ADL337"/>
      <c r="ADM337"/>
      <c r="ADN337"/>
      <c r="ADO337"/>
      <c r="ADP337"/>
      <c r="ADQ337"/>
      <c r="ADR337"/>
      <c r="ADS337"/>
      <c r="ADT337"/>
      <c r="ADU337"/>
      <c r="ADV337"/>
      <c r="ADW337"/>
      <c r="ADX337"/>
      <c r="ADY337"/>
      <c r="ADZ337"/>
      <c r="AEA337"/>
      <c r="AEB337"/>
      <c r="AEC337"/>
      <c r="AED337"/>
      <c r="AEE337"/>
      <c r="AEF337"/>
      <c r="AEG337"/>
      <c r="AEH337"/>
      <c r="AEI337"/>
      <c r="AEJ337"/>
      <c r="AEK337"/>
      <c r="AEL337"/>
      <c r="AEM337"/>
      <c r="AEN337"/>
      <c r="AEO337"/>
      <c r="AEP337"/>
      <c r="AEQ337"/>
      <c r="AER337"/>
      <c r="AES337"/>
      <c r="AET337"/>
      <c r="AEU337"/>
      <c r="AEV337"/>
      <c r="AEW337"/>
      <c r="AEX337"/>
      <c r="AEY337"/>
      <c r="AEZ337"/>
      <c r="AFA337"/>
      <c r="AFB337"/>
      <c r="AFC337"/>
      <c r="AFD337"/>
      <c r="AFE337"/>
      <c r="AFF337"/>
      <c r="AFG337"/>
      <c r="AFH337"/>
      <c r="AFI337"/>
      <c r="AFJ337"/>
      <c r="AFK337"/>
      <c r="AFL337"/>
      <c r="AFM337"/>
      <c r="AFN337"/>
      <c r="AFO337"/>
      <c r="AFP337"/>
      <c r="AFQ337"/>
      <c r="AFR337"/>
      <c r="AFS337"/>
      <c r="AFT337"/>
      <c r="AFU337"/>
      <c r="AFV337"/>
      <c r="AFW337"/>
      <c r="AFX337"/>
      <c r="AFY337"/>
      <c r="AFZ337"/>
      <c r="AGA337"/>
      <c r="AGB337"/>
      <c r="AGC337"/>
      <c r="AGD337"/>
      <c r="AGE337"/>
      <c r="AGF337"/>
      <c r="AGG337"/>
      <c r="AGH337"/>
      <c r="AGI337"/>
      <c r="AGJ337"/>
      <c r="AGK337"/>
      <c r="AGL337"/>
      <c r="AGM337"/>
      <c r="AGN337"/>
      <c r="AGO337"/>
      <c r="AGP337"/>
      <c r="AGQ337"/>
      <c r="AGR337"/>
      <c r="AGS337"/>
      <c r="AGT337"/>
      <c r="AGU337"/>
      <c r="AGV337"/>
      <c r="AGW337"/>
      <c r="AGX337"/>
      <c r="AGY337"/>
      <c r="AGZ337"/>
      <c r="AHA337"/>
      <c r="AHB337"/>
      <c r="AHC337"/>
      <c r="AHD337"/>
      <c r="AHE337"/>
      <c r="AHF337"/>
      <c r="AHG337"/>
      <c r="AHH337"/>
      <c r="AHI337"/>
      <c r="AHJ337"/>
      <c r="AHK337"/>
      <c r="AHL337"/>
      <c r="AHM337"/>
      <c r="AHN337"/>
      <c r="AHO337"/>
      <c r="AHP337"/>
      <c r="AHQ337"/>
      <c r="AHR337"/>
      <c r="AHS337"/>
      <c r="AHT337"/>
      <c r="AHU337"/>
      <c r="AHV337"/>
      <c r="AHW337"/>
      <c r="AHX337"/>
      <c r="AHY337"/>
      <c r="AHZ337"/>
      <c r="AIA337"/>
      <c r="AIB337"/>
      <c r="AIC337"/>
      <c r="AID337"/>
      <c r="AIE337"/>
      <c r="AIF337"/>
      <c r="AIG337"/>
      <c r="AIH337"/>
      <c r="AII337"/>
      <c r="AIJ337"/>
      <c r="AIK337"/>
      <c r="AIL337"/>
      <c r="AIM337"/>
      <c r="AIN337"/>
      <c r="AIO337"/>
      <c r="AIP337"/>
      <c r="AIQ337"/>
      <c r="AIR337"/>
      <c r="AIS337"/>
      <c r="AIT337"/>
      <c r="AIU337"/>
      <c r="AIV337"/>
      <c r="AIW337"/>
      <c r="AIX337"/>
      <c r="AIY337"/>
      <c r="AIZ337"/>
      <c r="AJA337"/>
      <c r="AJB337"/>
      <c r="AJC337"/>
      <c r="AJD337"/>
      <c r="AJE337"/>
      <c r="AJF337"/>
      <c r="AJG337"/>
      <c r="AJH337"/>
      <c r="AJI337"/>
      <c r="AJJ337"/>
      <c r="AJK337"/>
      <c r="AJL337"/>
      <c r="AJM337"/>
      <c r="AJN337"/>
      <c r="AJO337"/>
      <c r="AJP337"/>
      <c r="AJQ337"/>
      <c r="AJR337"/>
      <c r="AJS337"/>
      <c r="AJT337"/>
      <c r="AJU337"/>
      <c r="AJV337"/>
      <c r="AJW337"/>
      <c r="AJX337"/>
      <c r="AJY337"/>
      <c r="AJZ337"/>
      <c r="AKA337"/>
      <c r="AKB337"/>
      <c r="AKC337"/>
      <c r="AKD337"/>
      <c r="AKE337"/>
      <c r="AKF337"/>
      <c r="AKG337"/>
      <c r="AKH337"/>
      <c r="AKI337"/>
      <c r="AKJ337"/>
      <c r="AKK337"/>
      <c r="AKL337"/>
      <c r="AKM337"/>
      <c r="AKN337"/>
      <c r="AKO337"/>
      <c r="AKP337"/>
      <c r="AKQ337"/>
      <c r="AKR337"/>
      <c r="AKS337"/>
      <c r="AKT337"/>
      <c r="AKU337"/>
      <c r="AKV337"/>
      <c r="AKW337"/>
      <c r="AKX337"/>
      <c r="AKY337"/>
      <c r="AKZ337"/>
      <c r="ALA337"/>
      <c r="ALB337"/>
      <c r="ALC337"/>
      <c r="ALD337"/>
      <c r="ALE337"/>
      <c r="ALF337"/>
      <c r="ALG337"/>
      <c r="ALH337"/>
      <c r="ALI337"/>
      <c r="ALJ337"/>
      <c r="ALK337"/>
      <c r="ALL337"/>
      <c r="ALM337"/>
      <c r="ALN337"/>
      <c r="ALO337"/>
      <c r="ALP337"/>
      <c r="ALQ337"/>
      <c r="ALR337"/>
      <c r="ALS337"/>
      <c r="ALT337"/>
      <c r="ALU337"/>
      <c r="ALV337"/>
      <c r="ALW337"/>
      <c r="ALX337"/>
      <c r="ALY337"/>
      <c r="ALZ337"/>
      <c r="AMA337"/>
      <c r="AMB337"/>
      <c r="AMC337"/>
      <c r="AMD337"/>
      <c r="AME337"/>
      <c r="AMF337"/>
      <c r="AMG337"/>
      <c r="AMH337"/>
      <c r="AMI337"/>
      <c r="AMJ337"/>
    </row>
    <row r="338" spans="1:1024" ht="22.5" customHeight="1">
      <c r="A338"/>
      <c r="B338" s="79" t="s">
        <v>113</v>
      </c>
      <c r="C338" s="80"/>
      <c r="D338" s="80"/>
      <c r="E338" s="80"/>
      <c r="F338" s="81"/>
      <c r="G338" s="82"/>
      <c r="H338" s="82"/>
      <c r="I338" s="82"/>
      <c r="J338" s="82"/>
      <c r="K338" s="82"/>
      <c r="L338" s="82"/>
      <c r="M338" s="83">
        <f t="shared" si="54"/>
        <v>0</v>
      </c>
      <c r="N338" s="80"/>
      <c r="O338" s="84">
        <f t="shared" si="55"/>
        <v>0</v>
      </c>
      <c r="P338" s="84" t="str">
        <f>IF(O338=0,"",VLOOKUP(C338&amp;D338&amp;E338,'(資料）基準単価表'!$I:$J,2,0))</f>
        <v/>
      </c>
      <c r="Q338" s="85">
        <f t="shared" si="56"/>
        <v>0</v>
      </c>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c r="AAA338"/>
      <c r="AAB338"/>
      <c r="AAC338"/>
      <c r="AAD338"/>
      <c r="AAE338"/>
      <c r="AAF338"/>
      <c r="AAG338"/>
      <c r="AAH338"/>
      <c r="AAI338"/>
      <c r="AAJ338"/>
      <c r="AAK338"/>
      <c r="AAL338"/>
      <c r="AAM338"/>
      <c r="AAN338"/>
      <c r="AAO338"/>
      <c r="AAP338"/>
      <c r="AAQ338"/>
      <c r="AAR338"/>
      <c r="AAS338"/>
      <c r="AAT338"/>
      <c r="AAU338"/>
      <c r="AAV338"/>
      <c r="AAW338"/>
      <c r="AAX338"/>
      <c r="AAY338"/>
      <c r="AAZ338"/>
      <c r="ABA338"/>
      <c r="ABB338"/>
      <c r="ABC338"/>
      <c r="ABD338"/>
      <c r="ABE338"/>
      <c r="ABF338"/>
      <c r="ABG338"/>
      <c r="ABH338"/>
      <c r="ABI338"/>
      <c r="ABJ338"/>
      <c r="ABK338"/>
      <c r="ABL338"/>
      <c r="ABM338"/>
      <c r="ABN338"/>
      <c r="ABO338"/>
      <c r="ABP338"/>
      <c r="ABQ338"/>
      <c r="ABR338"/>
      <c r="ABS338"/>
      <c r="ABT338"/>
      <c r="ABU338"/>
      <c r="ABV338"/>
      <c r="ABW338"/>
      <c r="ABX338"/>
      <c r="ABY338"/>
      <c r="ABZ338"/>
      <c r="ACA338"/>
      <c r="ACB338"/>
      <c r="ACC338"/>
      <c r="ACD338"/>
      <c r="ACE338"/>
      <c r="ACF338"/>
      <c r="ACG338"/>
      <c r="ACH338"/>
      <c r="ACI338"/>
      <c r="ACJ338"/>
      <c r="ACK338"/>
      <c r="ACL338"/>
      <c r="ACM338"/>
      <c r="ACN338"/>
      <c r="ACO338"/>
      <c r="ACP338"/>
      <c r="ACQ338"/>
      <c r="ACR338"/>
      <c r="ACS338"/>
      <c r="ACT338"/>
      <c r="ACU338"/>
      <c r="ACV338"/>
      <c r="ACW338"/>
      <c r="ACX338"/>
      <c r="ACY338"/>
      <c r="ACZ338"/>
      <c r="ADA338"/>
      <c r="ADB338"/>
      <c r="ADC338"/>
      <c r="ADD338"/>
      <c r="ADE338"/>
      <c r="ADF338"/>
      <c r="ADG338"/>
      <c r="ADH338"/>
      <c r="ADI338"/>
      <c r="ADJ338"/>
      <c r="ADK338"/>
      <c r="ADL338"/>
      <c r="ADM338"/>
      <c r="ADN338"/>
      <c r="ADO338"/>
      <c r="ADP338"/>
      <c r="ADQ338"/>
      <c r="ADR338"/>
      <c r="ADS338"/>
      <c r="ADT338"/>
      <c r="ADU338"/>
      <c r="ADV338"/>
      <c r="ADW338"/>
      <c r="ADX338"/>
      <c r="ADY338"/>
      <c r="ADZ338"/>
      <c r="AEA338"/>
      <c r="AEB338"/>
      <c r="AEC338"/>
      <c r="AED338"/>
      <c r="AEE338"/>
      <c r="AEF338"/>
      <c r="AEG338"/>
      <c r="AEH338"/>
      <c r="AEI338"/>
      <c r="AEJ338"/>
      <c r="AEK338"/>
      <c r="AEL338"/>
      <c r="AEM338"/>
      <c r="AEN338"/>
      <c r="AEO338"/>
      <c r="AEP338"/>
      <c r="AEQ338"/>
      <c r="AER338"/>
      <c r="AES338"/>
      <c r="AET338"/>
      <c r="AEU338"/>
      <c r="AEV338"/>
      <c r="AEW338"/>
      <c r="AEX338"/>
      <c r="AEY338"/>
      <c r="AEZ338"/>
      <c r="AFA338"/>
      <c r="AFB338"/>
      <c r="AFC338"/>
      <c r="AFD338"/>
      <c r="AFE338"/>
      <c r="AFF338"/>
      <c r="AFG338"/>
      <c r="AFH338"/>
      <c r="AFI338"/>
      <c r="AFJ338"/>
      <c r="AFK338"/>
      <c r="AFL338"/>
      <c r="AFM338"/>
      <c r="AFN338"/>
      <c r="AFO338"/>
      <c r="AFP338"/>
      <c r="AFQ338"/>
      <c r="AFR338"/>
      <c r="AFS338"/>
      <c r="AFT338"/>
      <c r="AFU338"/>
      <c r="AFV338"/>
      <c r="AFW338"/>
      <c r="AFX338"/>
      <c r="AFY338"/>
      <c r="AFZ338"/>
      <c r="AGA338"/>
      <c r="AGB338"/>
      <c r="AGC338"/>
      <c r="AGD338"/>
      <c r="AGE338"/>
      <c r="AGF338"/>
      <c r="AGG338"/>
      <c r="AGH338"/>
      <c r="AGI338"/>
      <c r="AGJ338"/>
      <c r="AGK338"/>
      <c r="AGL338"/>
      <c r="AGM338"/>
      <c r="AGN338"/>
      <c r="AGO338"/>
      <c r="AGP338"/>
      <c r="AGQ338"/>
      <c r="AGR338"/>
      <c r="AGS338"/>
      <c r="AGT338"/>
      <c r="AGU338"/>
      <c r="AGV338"/>
      <c r="AGW338"/>
      <c r="AGX338"/>
      <c r="AGY338"/>
      <c r="AGZ338"/>
      <c r="AHA338"/>
      <c r="AHB338"/>
      <c r="AHC338"/>
      <c r="AHD338"/>
      <c r="AHE338"/>
      <c r="AHF338"/>
      <c r="AHG338"/>
      <c r="AHH338"/>
      <c r="AHI338"/>
      <c r="AHJ338"/>
      <c r="AHK338"/>
      <c r="AHL338"/>
      <c r="AHM338"/>
      <c r="AHN338"/>
      <c r="AHO338"/>
      <c r="AHP338"/>
      <c r="AHQ338"/>
      <c r="AHR338"/>
      <c r="AHS338"/>
      <c r="AHT338"/>
      <c r="AHU338"/>
      <c r="AHV338"/>
      <c r="AHW338"/>
      <c r="AHX338"/>
      <c r="AHY338"/>
      <c r="AHZ338"/>
      <c r="AIA338"/>
      <c r="AIB338"/>
      <c r="AIC338"/>
      <c r="AID338"/>
      <c r="AIE338"/>
      <c r="AIF338"/>
      <c r="AIG338"/>
      <c r="AIH338"/>
      <c r="AII338"/>
      <c r="AIJ338"/>
      <c r="AIK338"/>
      <c r="AIL338"/>
      <c r="AIM338"/>
      <c r="AIN338"/>
      <c r="AIO338"/>
      <c r="AIP338"/>
      <c r="AIQ338"/>
      <c r="AIR338"/>
      <c r="AIS338"/>
      <c r="AIT338"/>
      <c r="AIU338"/>
      <c r="AIV338"/>
      <c r="AIW338"/>
      <c r="AIX338"/>
      <c r="AIY338"/>
      <c r="AIZ338"/>
      <c r="AJA338"/>
      <c r="AJB338"/>
      <c r="AJC338"/>
      <c r="AJD338"/>
      <c r="AJE338"/>
      <c r="AJF338"/>
      <c r="AJG338"/>
      <c r="AJH338"/>
      <c r="AJI338"/>
      <c r="AJJ338"/>
      <c r="AJK338"/>
      <c r="AJL338"/>
      <c r="AJM338"/>
      <c r="AJN338"/>
      <c r="AJO338"/>
      <c r="AJP338"/>
      <c r="AJQ338"/>
      <c r="AJR338"/>
      <c r="AJS338"/>
      <c r="AJT338"/>
      <c r="AJU338"/>
      <c r="AJV338"/>
      <c r="AJW338"/>
      <c r="AJX338"/>
      <c r="AJY338"/>
      <c r="AJZ338"/>
      <c r="AKA338"/>
      <c r="AKB338"/>
      <c r="AKC338"/>
      <c r="AKD338"/>
      <c r="AKE338"/>
      <c r="AKF338"/>
      <c r="AKG338"/>
      <c r="AKH338"/>
      <c r="AKI338"/>
      <c r="AKJ338"/>
      <c r="AKK338"/>
      <c r="AKL338"/>
      <c r="AKM338"/>
      <c r="AKN338"/>
      <c r="AKO338"/>
      <c r="AKP338"/>
      <c r="AKQ338"/>
      <c r="AKR338"/>
      <c r="AKS338"/>
      <c r="AKT338"/>
      <c r="AKU338"/>
      <c r="AKV338"/>
      <c r="AKW338"/>
      <c r="AKX338"/>
      <c r="AKY338"/>
      <c r="AKZ338"/>
      <c r="ALA338"/>
      <c r="ALB338"/>
      <c r="ALC338"/>
      <c r="ALD338"/>
      <c r="ALE338"/>
      <c r="ALF338"/>
      <c r="ALG338"/>
      <c r="ALH338"/>
      <c r="ALI338"/>
      <c r="ALJ338"/>
      <c r="ALK338"/>
      <c r="ALL338"/>
      <c r="ALM338"/>
      <c r="ALN338"/>
      <c r="ALO338"/>
      <c r="ALP338"/>
      <c r="ALQ338"/>
      <c r="ALR338"/>
      <c r="ALS338"/>
      <c r="ALT338"/>
      <c r="ALU338"/>
      <c r="ALV338"/>
      <c r="ALW338"/>
      <c r="ALX338"/>
      <c r="ALY338"/>
      <c r="ALZ338"/>
      <c r="AMA338"/>
      <c r="AMB338"/>
      <c r="AMC338"/>
      <c r="AMD338"/>
      <c r="AME338"/>
      <c r="AMF338"/>
      <c r="AMG338"/>
      <c r="AMH338"/>
      <c r="AMI338"/>
      <c r="AMJ338"/>
    </row>
    <row r="339" spans="1:1024" ht="22.5" customHeight="1">
      <c r="A339"/>
      <c r="B339" s="79" t="s">
        <v>114</v>
      </c>
      <c r="C339" s="80"/>
      <c r="D339" s="80"/>
      <c r="E339" s="80"/>
      <c r="F339" s="81"/>
      <c r="G339" s="82"/>
      <c r="H339" s="82"/>
      <c r="I339" s="82"/>
      <c r="J339" s="82"/>
      <c r="K339" s="82"/>
      <c r="L339" s="82"/>
      <c r="M339" s="83">
        <f t="shared" si="54"/>
        <v>0</v>
      </c>
      <c r="N339" s="80"/>
      <c r="O339" s="84">
        <f t="shared" si="55"/>
        <v>0</v>
      </c>
      <c r="P339" s="84" t="str">
        <f>IF(O339=0,"",VLOOKUP(C339&amp;D339&amp;E339,'(資料）基準単価表'!$I:$J,2,0))</f>
        <v/>
      </c>
      <c r="Q339" s="85">
        <f t="shared" si="56"/>
        <v>0</v>
      </c>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c r="AAA339"/>
      <c r="AAB339"/>
      <c r="AAC339"/>
      <c r="AAD339"/>
      <c r="AAE339"/>
      <c r="AAF339"/>
      <c r="AAG339"/>
      <c r="AAH339"/>
      <c r="AAI339"/>
      <c r="AAJ339"/>
      <c r="AAK339"/>
      <c r="AAL339"/>
      <c r="AAM339"/>
      <c r="AAN339"/>
      <c r="AAO339"/>
      <c r="AAP339"/>
      <c r="AAQ339"/>
      <c r="AAR339"/>
      <c r="AAS339"/>
      <c r="AAT339"/>
      <c r="AAU339"/>
      <c r="AAV339"/>
      <c r="AAW339"/>
      <c r="AAX339"/>
      <c r="AAY339"/>
      <c r="AAZ339"/>
      <c r="ABA339"/>
      <c r="ABB339"/>
      <c r="ABC339"/>
      <c r="ABD339"/>
      <c r="ABE339"/>
      <c r="ABF339"/>
      <c r="ABG339"/>
      <c r="ABH339"/>
      <c r="ABI339"/>
      <c r="ABJ339"/>
      <c r="ABK339"/>
      <c r="ABL339"/>
      <c r="ABM339"/>
      <c r="ABN339"/>
      <c r="ABO339"/>
      <c r="ABP339"/>
      <c r="ABQ339"/>
      <c r="ABR339"/>
      <c r="ABS339"/>
      <c r="ABT339"/>
      <c r="ABU339"/>
      <c r="ABV339"/>
      <c r="ABW339"/>
      <c r="ABX339"/>
      <c r="ABY339"/>
      <c r="ABZ339"/>
      <c r="ACA339"/>
      <c r="ACB339"/>
      <c r="ACC339"/>
      <c r="ACD339"/>
      <c r="ACE339"/>
      <c r="ACF339"/>
      <c r="ACG339"/>
      <c r="ACH339"/>
      <c r="ACI339"/>
      <c r="ACJ339"/>
      <c r="ACK339"/>
      <c r="ACL339"/>
      <c r="ACM339"/>
      <c r="ACN339"/>
      <c r="ACO339"/>
      <c r="ACP339"/>
      <c r="ACQ339"/>
      <c r="ACR339"/>
      <c r="ACS339"/>
      <c r="ACT339"/>
      <c r="ACU339"/>
      <c r="ACV339"/>
      <c r="ACW339"/>
      <c r="ACX339"/>
      <c r="ACY339"/>
      <c r="ACZ339"/>
      <c r="ADA339"/>
      <c r="ADB339"/>
      <c r="ADC339"/>
      <c r="ADD339"/>
      <c r="ADE339"/>
      <c r="ADF339"/>
      <c r="ADG339"/>
      <c r="ADH339"/>
      <c r="ADI339"/>
      <c r="ADJ339"/>
      <c r="ADK339"/>
      <c r="ADL339"/>
      <c r="ADM339"/>
      <c r="ADN339"/>
      <c r="ADO339"/>
      <c r="ADP339"/>
      <c r="ADQ339"/>
      <c r="ADR339"/>
      <c r="ADS339"/>
      <c r="ADT339"/>
      <c r="ADU339"/>
      <c r="ADV339"/>
      <c r="ADW339"/>
      <c r="ADX339"/>
      <c r="ADY339"/>
      <c r="ADZ339"/>
      <c r="AEA339"/>
      <c r="AEB339"/>
      <c r="AEC339"/>
      <c r="AED339"/>
      <c r="AEE339"/>
      <c r="AEF339"/>
      <c r="AEG339"/>
      <c r="AEH339"/>
      <c r="AEI339"/>
      <c r="AEJ339"/>
      <c r="AEK339"/>
      <c r="AEL339"/>
      <c r="AEM339"/>
      <c r="AEN339"/>
      <c r="AEO339"/>
      <c r="AEP339"/>
      <c r="AEQ339"/>
      <c r="AER339"/>
      <c r="AES339"/>
      <c r="AET339"/>
      <c r="AEU339"/>
      <c r="AEV339"/>
      <c r="AEW339"/>
      <c r="AEX339"/>
      <c r="AEY339"/>
      <c r="AEZ339"/>
      <c r="AFA339"/>
      <c r="AFB339"/>
      <c r="AFC339"/>
      <c r="AFD339"/>
      <c r="AFE339"/>
      <c r="AFF339"/>
      <c r="AFG339"/>
      <c r="AFH339"/>
      <c r="AFI339"/>
      <c r="AFJ339"/>
      <c r="AFK339"/>
      <c r="AFL339"/>
      <c r="AFM339"/>
      <c r="AFN339"/>
      <c r="AFO339"/>
      <c r="AFP339"/>
      <c r="AFQ339"/>
      <c r="AFR339"/>
      <c r="AFS339"/>
      <c r="AFT339"/>
      <c r="AFU339"/>
      <c r="AFV339"/>
      <c r="AFW339"/>
      <c r="AFX339"/>
      <c r="AFY339"/>
      <c r="AFZ339"/>
      <c r="AGA339"/>
      <c r="AGB339"/>
      <c r="AGC339"/>
      <c r="AGD339"/>
      <c r="AGE339"/>
      <c r="AGF339"/>
      <c r="AGG339"/>
      <c r="AGH339"/>
      <c r="AGI339"/>
      <c r="AGJ339"/>
      <c r="AGK339"/>
      <c r="AGL339"/>
      <c r="AGM339"/>
      <c r="AGN339"/>
      <c r="AGO339"/>
      <c r="AGP339"/>
      <c r="AGQ339"/>
      <c r="AGR339"/>
      <c r="AGS339"/>
      <c r="AGT339"/>
      <c r="AGU339"/>
      <c r="AGV339"/>
      <c r="AGW339"/>
      <c r="AGX339"/>
      <c r="AGY339"/>
      <c r="AGZ339"/>
      <c r="AHA339"/>
      <c r="AHB339"/>
      <c r="AHC339"/>
      <c r="AHD339"/>
      <c r="AHE339"/>
      <c r="AHF339"/>
      <c r="AHG339"/>
      <c r="AHH339"/>
      <c r="AHI339"/>
      <c r="AHJ339"/>
      <c r="AHK339"/>
      <c r="AHL339"/>
      <c r="AHM339"/>
      <c r="AHN339"/>
      <c r="AHO339"/>
      <c r="AHP339"/>
      <c r="AHQ339"/>
      <c r="AHR339"/>
      <c r="AHS339"/>
      <c r="AHT339"/>
      <c r="AHU339"/>
      <c r="AHV339"/>
      <c r="AHW339"/>
      <c r="AHX339"/>
      <c r="AHY339"/>
      <c r="AHZ339"/>
      <c r="AIA339"/>
      <c r="AIB339"/>
      <c r="AIC339"/>
      <c r="AID339"/>
      <c r="AIE339"/>
      <c r="AIF339"/>
      <c r="AIG339"/>
      <c r="AIH339"/>
      <c r="AII339"/>
      <c r="AIJ339"/>
      <c r="AIK339"/>
      <c r="AIL339"/>
      <c r="AIM339"/>
      <c r="AIN339"/>
      <c r="AIO339"/>
      <c r="AIP339"/>
      <c r="AIQ339"/>
      <c r="AIR339"/>
      <c r="AIS339"/>
      <c r="AIT339"/>
      <c r="AIU339"/>
      <c r="AIV339"/>
      <c r="AIW339"/>
      <c r="AIX339"/>
      <c r="AIY339"/>
      <c r="AIZ339"/>
      <c r="AJA339"/>
      <c r="AJB339"/>
      <c r="AJC339"/>
      <c r="AJD339"/>
      <c r="AJE339"/>
      <c r="AJF339"/>
      <c r="AJG339"/>
      <c r="AJH339"/>
      <c r="AJI339"/>
      <c r="AJJ339"/>
      <c r="AJK339"/>
      <c r="AJL339"/>
      <c r="AJM339"/>
      <c r="AJN339"/>
      <c r="AJO339"/>
      <c r="AJP339"/>
      <c r="AJQ339"/>
      <c r="AJR339"/>
      <c r="AJS339"/>
      <c r="AJT339"/>
      <c r="AJU339"/>
      <c r="AJV339"/>
      <c r="AJW339"/>
      <c r="AJX339"/>
      <c r="AJY339"/>
      <c r="AJZ339"/>
      <c r="AKA339"/>
      <c r="AKB339"/>
      <c r="AKC339"/>
      <c r="AKD339"/>
      <c r="AKE339"/>
      <c r="AKF339"/>
      <c r="AKG339"/>
      <c r="AKH339"/>
      <c r="AKI339"/>
      <c r="AKJ339"/>
      <c r="AKK339"/>
      <c r="AKL339"/>
      <c r="AKM339"/>
      <c r="AKN339"/>
      <c r="AKO339"/>
      <c r="AKP339"/>
      <c r="AKQ339"/>
      <c r="AKR339"/>
      <c r="AKS339"/>
      <c r="AKT339"/>
      <c r="AKU339"/>
      <c r="AKV339"/>
      <c r="AKW339"/>
      <c r="AKX339"/>
      <c r="AKY339"/>
      <c r="AKZ339"/>
      <c r="ALA339"/>
      <c r="ALB339"/>
      <c r="ALC339"/>
      <c r="ALD339"/>
      <c r="ALE339"/>
      <c r="ALF339"/>
      <c r="ALG339"/>
      <c r="ALH339"/>
      <c r="ALI339"/>
      <c r="ALJ339"/>
      <c r="ALK339"/>
      <c r="ALL339"/>
      <c r="ALM339"/>
      <c r="ALN339"/>
      <c r="ALO339"/>
      <c r="ALP339"/>
      <c r="ALQ339"/>
      <c r="ALR339"/>
      <c r="ALS339"/>
      <c r="ALT339"/>
      <c r="ALU339"/>
      <c r="ALV339"/>
      <c r="ALW339"/>
      <c r="ALX339"/>
      <c r="ALY339"/>
      <c r="ALZ339"/>
      <c r="AMA339"/>
      <c r="AMB339"/>
      <c r="AMC339"/>
      <c r="AMD339"/>
      <c r="AME339"/>
      <c r="AMF339"/>
      <c r="AMG339"/>
      <c r="AMH339"/>
      <c r="AMI339"/>
      <c r="AMJ339"/>
    </row>
    <row r="340" spans="1:1024" ht="22.5" customHeight="1">
      <c r="A340"/>
      <c r="B340" s="79" t="s">
        <v>115</v>
      </c>
      <c r="C340" s="80"/>
      <c r="D340" s="80"/>
      <c r="E340" s="80"/>
      <c r="F340" s="81"/>
      <c r="G340" s="82"/>
      <c r="H340" s="82"/>
      <c r="I340" s="82"/>
      <c r="J340" s="82"/>
      <c r="K340" s="82"/>
      <c r="L340" s="82"/>
      <c r="M340" s="83">
        <f t="shared" si="54"/>
        <v>0</v>
      </c>
      <c r="N340" s="80"/>
      <c r="O340" s="84">
        <f t="shared" si="55"/>
        <v>0</v>
      </c>
      <c r="P340" s="84" t="str">
        <f>IF(O340=0,"",VLOOKUP(C340&amp;D340&amp;E340,'(資料）基準単価表'!$I:$J,2,0))</f>
        <v/>
      </c>
      <c r="Q340" s="85">
        <f t="shared" si="56"/>
        <v>0</v>
      </c>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c r="ST340"/>
      <c r="SU340"/>
      <c r="SV340"/>
      <c r="SW340"/>
      <c r="SX340"/>
      <c r="SY340"/>
      <c r="SZ340"/>
      <c r="TA340"/>
      <c r="TB340"/>
      <c r="TC340"/>
      <c r="TD340"/>
      <c r="TE340"/>
      <c r="TF340"/>
      <c r="TG340"/>
      <c r="TH340"/>
      <c r="TI340"/>
      <c r="TJ340"/>
      <c r="TK340"/>
      <c r="TL340"/>
      <c r="TM340"/>
      <c r="TN340"/>
      <c r="TO340"/>
      <c r="TP340"/>
      <c r="TQ340"/>
      <c r="TR340"/>
      <c r="TS340"/>
      <c r="TT340"/>
      <c r="TU340"/>
      <c r="TV340"/>
      <c r="TW340"/>
      <c r="TX340"/>
      <c r="TY340"/>
      <c r="TZ340"/>
      <c r="UA340"/>
      <c r="UB340"/>
      <c r="UC340"/>
      <c r="UD340"/>
      <c r="UE340"/>
      <c r="UF340"/>
      <c r="UG340"/>
      <c r="UH340"/>
      <c r="UI340"/>
      <c r="UJ340"/>
      <c r="UK340"/>
      <c r="UL340"/>
      <c r="UM340"/>
      <c r="UN340"/>
      <c r="UO340"/>
      <c r="UP340"/>
      <c r="UQ340"/>
      <c r="UR340"/>
      <c r="US340"/>
      <c r="UT340"/>
      <c r="UU340"/>
      <c r="UV340"/>
      <c r="UW340"/>
      <c r="UX340"/>
      <c r="UY340"/>
      <c r="UZ340"/>
      <c r="VA340"/>
      <c r="VB340"/>
      <c r="VC340"/>
      <c r="VD340"/>
      <c r="VE340"/>
      <c r="VF340"/>
      <c r="VG340"/>
      <c r="VH340"/>
      <c r="VI340"/>
      <c r="VJ340"/>
      <c r="VK340"/>
      <c r="VL340"/>
      <c r="VM340"/>
      <c r="VN340"/>
      <c r="VO340"/>
      <c r="VP340"/>
      <c r="VQ340"/>
      <c r="VR340"/>
      <c r="VS340"/>
      <c r="VT340"/>
      <c r="VU340"/>
      <c r="VV340"/>
      <c r="VW340"/>
      <c r="VX340"/>
      <c r="VY340"/>
      <c r="VZ340"/>
      <c r="WA340"/>
      <c r="WB340"/>
      <c r="WC340"/>
      <c r="WD340"/>
      <c r="WE340"/>
      <c r="WF340"/>
      <c r="WG340"/>
      <c r="WH340"/>
      <c r="WI340"/>
      <c r="WJ340"/>
      <c r="WK340"/>
      <c r="WL340"/>
      <c r="WM340"/>
      <c r="WN340"/>
      <c r="WO340"/>
      <c r="WP340"/>
      <c r="WQ340"/>
      <c r="WR340"/>
      <c r="WS340"/>
      <c r="WT340"/>
      <c r="WU340"/>
      <c r="WV340"/>
      <c r="WW340"/>
      <c r="WX340"/>
      <c r="WY340"/>
      <c r="WZ340"/>
      <c r="XA340"/>
      <c r="XB340"/>
      <c r="XC340"/>
      <c r="XD340"/>
      <c r="XE340"/>
      <c r="XF340"/>
      <c r="XG340"/>
      <c r="XH340"/>
      <c r="XI340"/>
      <c r="XJ340"/>
      <c r="XK340"/>
      <c r="XL340"/>
      <c r="XM340"/>
      <c r="XN340"/>
      <c r="XO340"/>
      <c r="XP340"/>
      <c r="XQ340"/>
      <c r="XR340"/>
      <c r="XS340"/>
      <c r="XT340"/>
      <c r="XU340"/>
      <c r="XV340"/>
      <c r="XW340"/>
      <c r="XX340"/>
      <c r="XY340"/>
      <c r="XZ340"/>
      <c r="YA340"/>
      <c r="YB340"/>
      <c r="YC340"/>
      <c r="YD340"/>
      <c r="YE340"/>
      <c r="YF340"/>
      <c r="YG340"/>
      <c r="YH340"/>
      <c r="YI340"/>
      <c r="YJ340"/>
      <c r="YK340"/>
      <c r="YL340"/>
      <c r="YM340"/>
      <c r="YN340"/>
      <c r="YO340"/>
      <c r="YP340"/>
      <c r="YQ340"/>
      <c r="YR340"/>
      <c r="YS340"/>
      <c r="YT340"/>
      <c r="YU340"/>
      <c r="YV340"/>
      <c r="YW340"/>
      <c r="YX340"/>
      <c r="YY340"/>
      <c r="YZ340"/>
      <c r="ZA340"/>
      <c r="ZB340"/>
      <c r="ZC340"/>
      <c r="ZD340"/>
      <c r="ZE340"/>
      <c r="ZF340"/>
      <c r="ZG340"/>
      <c r="ZH340"/>
      <c r="ZI340"/>
      <c r="ZJ340"/>
      <c r="ZK340"/>
      <c r="ZL340"/>
      <c r="ZM340"/>
      <c r="ZN340"/>
      <c r="ZO340"/>
      <c r="ZP340"/>
      <c r="ZQ340"/>
      <c r="ZR340"/>
      <c r="ZS340"/>
      <c r="ZT340"/>
      <c r="ZU340"/>
      <c r="ZV340"/>
      <c r="ZW340"/>
      <c r="ZX340"/>
      <c r="ZY340"/>
      <c r="ZZ340"/>
      <c r="AAA340"/>
      <c r="AAB340"/>
      <c r="AAC340"/>
      <c r="AAD340"/>
      <c r="AAE340"/>
      <c r="AAF340"/>
      <c r="AAG340"/>
      <c r="AAH340"/>
      <c r="AAI340"/>
      <c r="AAJ340"/>
      <c r="AAK340"/>
      <c r="AAL340"/>
      <c r="AAM340"/>
      <c r="AAN340"/>
      <c r="AAO340"/>
      <c r="AAP340"/>
      <c r="AAQ340"/>
      <c r="AAR340"/>
      <c r="AAS340"/>
      <c r="AAT340"/>
      <c r="AAU340"/>
      <c r="AAV340"/>
      <c r="AAW340"/>
      <c r="AAX340"/>
      <c r="AAY340"/>
      <c r="AAZ340"/>
      <c r="ABA340"/>
      <c r="ABB340"/>
      <c r="ABC340"/>
      <c r="ABD340"/>
      <c r="ABE340"/>
      <c r="ABF340"/>
      <c r="ABG340"/>
      <c r="ABH340"/>
      <c r="ABI340"/>
      <c r="ABJ340"/>
      <c r="ABK340"/>
      <c r="ABL340"/>
      <c r="ABM340"/>
      <c r="ABN340"/>
      <c r="ABO340"/>
      <c r="ABP340"/>
      <c r="ABQ340"/>
      <c r="ABR340"/>
      <c r="ABS340"/>
      <c r="ABT340"/>
      <c r="ABU340"/>
      <c r="ABV340"/>
      <c r="ABW340"/>
      <c r="ABX340"/>
      <c r="ABY340"/>
      <c r="ABZ340"/>
      <c r="ACA340"/>
      <c r="ACB340"/>
      <c r="ACC340"/>
      <c r="ACD340"/>
      <c r="ACE340"/>
      <c r="ACF340"/>
      <c r="ACG340"/>
      <c r="ACH340"/>
      <c r="ACI340"/>
      <c r="ACJ340"/>
      <c r="ACK340"/>
      <c r="ACL340"/>
      <c r="ACM340"/>
      <c r="ACN340"/>
      <c r="ACO340"/>
      <c r="ACP340"/>
      <c r="ACQ340"/>
      <c r="ACR340"/>
      <c r="ACS340"/>
      <c r="ACT340"/>
      <c r="ACU340"/>
      <c r="ACV340"/>
      <c r="ACW340"/>
      <c r="ACX340"/>
      <c r="ACY340"/>
      <c r="ACZ340"/>
      <c r="ADA340"/>
      <c r="ADB340"/>
      <c r="ADC340"/>
      <c r="ADD340"/>
      <c r="ADE340"/>
      <c r="ADF340"/>
      <c r="ADG340"/>
      <c r="ADH340"/>
      <c r="ADI340"/>
      <c r="ADJ340"/>
      <c r="ADK340"/>
      <c r="ADL340"/>
      <c r="ADM340"/>
      <c r="ADN340"/>
      <c r="ADO340"/>
      <c r="ADP340"/>
      <c r="ADQ340"/>
      <c r="ADR340"/>
      <c r="ADS340"/>
      <c r="ADT340"/>
      <c r="ADU340"/>
      <c r="ADV340"/>
      <c r="ADW340"/>
      <c r="ADX340"/>
      <c r="ADY340"/>
      <c r="ADZ340"/>
      <c r="AEA340"/>
      <c r="AEB340"/>
      <c r="AEC340"/>
      <c r="AED340"/>
      <c r="AEE340"/>
      <c r="AEF340"/>
      <c r="AEG340"/>
      <c r="AEH340"/>
      <c r="AEI340"/>
      <c r="AEJ340"/>
      <c r="AEK340"/>
      <c r="AEL340"/>
      <c r="AEM340"/>
      <c r="AEN340"/>
      <c r="AEO340"/>
      <c r="AEP340"/>
      <c r="AEQ340"/>
      <c r="AER340"/>
      <c r="AES340"/>
      <c r="AET340"/>
      <c r="AEU340"/>
      <c r="AEV340"/>
      <c r="AEW340"/>
      <c r="AEX340"/>
      <c r="AEY340"/>
      <c r="AEZ340"/>
      <c r="AFA340"/>
      <c r="AFB340"/>
      <c r="AFC340"/>
      <c r="AFD340"/>
      <c r="AFE340"/>
      <c r="AFF340"/>
      <c r="AFG340"/>
      <c r="AFH340"/>
      <c r="AFI340"/>
      <c r="AFJ340"/>
      <c r="AFK340"/>
      <c r="AFL340"/>
      <c r="AFM340"/>
      <c r="AFN340"/>
      <c r="AFO340"/>
      <c r="AFP340"/>
      <c r="AFQ340"/>
      <c r="AFR340"/>
      <c r="AFS340"/>
      <c r="AFT340"/>
      <c r="AFU340"/>
      <c r="AFV340"/>
      <c r="AFW340"/>
      <c r="AFX340"/>
      <c r="AFY340"/>
      <c r="AFZ340"/>
      <c r="AGA340"/>
      <c r="AGB340"/>
      <c r="AGC340"/>
      <c r="AGD340"/>
      <c r="AGE340"/>
      <c r="AGF340"/>
      <c r="AGG340"/>
      <c r="AGH340"/>
      <c r="AGI340"/>
      <c r="AGJ340"/>
      <c r="AGK340"/>
      <c r="AGL340"/>
      <c r="AGM340"/>
      <c r="AGN340"/>
      <c r="AGO340"/>
      <c r="AGP340"/>
      <c r="AGQ340"/>
      <c r="AGR340"/>
      <c r="AGS340"/>
      <c r="AGT340"/>
      <c r="AGU340"/>
      <c r="AGV340"/>
      <c r="AGW340"/>
      <c r="AGX340"/>
      <c r="AGY340"/>
      <c r="AGZ340"/>
      <c r="AHA340"/>
      <c r="AHB340"/>
      <c r="AHC340"/>
      <c r="AHD340"/>
      <c r="AHE340"/>
      <c r="AHF340"/>
      <c r="AHG340"/>
      <c r="AHH340"/>
      <c r="AHI340"/>
      <c r="AHJ340"/>
      <c r="AHK340"/>
      <c r="AHL340"/>
      <c r="AHM340"/>
      <c r="AHN340"/>
      <c r="AHO340"/>
      <c r="AHP340"/>
      <c r="AHQ340"/>
      <c r="AHR340"/>
      <c r="AHS340"/>
      <c r="AHT340"/>
      <c r="AHU340"/>
      <c r="AHV340"/>
      <c r="AHW340"/>
      <c r="AHX340"/>
      <c r="AHY340"/>
      <c r="AHZ340"/>
      <c r="AIA340"/>
      <c r="AIB340"/>
      <c r="AIC340"/>
      <c r="AID340"/>
      <c r="AIE340"/>
      <c r="AIF340"/>
      <c r="AIG340"/>
      <c r="AIH340"/>
      <c r="AII340"/>
      <c r="AIJ340"/>
      <c r="AIK340"/>
      <c r="AIL340"/>
      <c r="AIM340"/>
      <c r="AIN340"/>
      <c r="AIO340"/>
      <c r="AIP340"/>
      <c r="AIQ340"/>
      <c r="AIR340"/>
      <c r="AIS340"/>
      <c r="AIT340"/>
      <c r="AIU340"/>
      <c r="AIV340"/>
      <c r="AIW340"/>
      <c r="AIX340"/>
      <c r="AIY340"/>
      <c r="AIZ340"/>
      <c r="AJA340"/>
      <c r="AJB340"/>
      <c r="AJC340"/>
      <c r="AJD340"/>
      <c r="AJE340"/>
      <c r="AJF340"/>
      <c r="AJG340"/>
      <c r="AJH340"/>
      <c r="AJI340"/>
      <c r="AJJ340"/>
      <c r="AJK340"/>
      <c r="AJL340"/>
      <c r="AJM340"/>
      <c r="AJN340"/>
      <c r="AJO340"/>
      <c r="AJP340"/>
      <c r="AJQ340"/>
      <c r="AJR340"/>
      <c r="AJS340"/>
      <c r="AJT340"/>
      <c r="AJU340"/>
      <c r="AJV340"/>
      <c r="AJW340"/>
      <c r="AJX340"/>
      <c r="AJY340"/>
      <c r="AJZ340"/>
      <c r="AKA340"/>
      <c r="AKB340"/>
      <c r="AKC340"/>
      <c r="AKD340"/>
      <c r="AKE340"/>
      <c r="AKF340"/>
      <c r="AKG340"/>
      <c r="AKH340"/>
      <c r="AKI340"/>
      <c r="AKJ340"/>
      <c r="AKK340"/>
      <c r="AKL340"/>
      <c r="AKM340"/>
      <c r="AKN340"/>
      <c r="AKO340"/>
      <c r="AKP340"/>
      <c r="AKQ340"/>
      <c r="AKR340"/>
      <c r="AKS340"/>
      <c r="AKT340"/>
      <c r="AKU340"/>
      <c r="AKV340"/>
      <c r="AKW340"/>
      <c r="AKX340"/>
      <c r="AKY340"/>
      <c r="AKZ340"/>
      <c r="ALA340"/>
      <c r="ALB340"/>
      <c r="ALC340"/>
      <c r="ALD340"/>
      <c r="ALE340"/>
      <c r="ALF340"/>
      <c r="ALG340"/>
      <c r="ALH340"/>
      <c r="ALI340"/>
      <c r="ALJ340"/>
      <c r="ALK340"/>
      <c r="ALL340"/>
      <c r="ALM340"/>
      <c r="ALN340"/>
      <c r="ALO340"/>
      <c r="ALP340"/>
      <c r="ALQ340"/>
      <c r="ALR340"/>
      <c r="ALS340"/>
      <c r="ALT340"/>
      <c r="ALU340"/>
      <c r="ALV340"/>
      <c r="ALW340"/>
      <c r="ALX340"/>
      <c r="ALY340"/>
      <c r="ALZ340"/>
      <c r="AMA340"/>
      <c r="AMB340"/>
      <c r="AMC340"/>
      <c r="AMD340"/>
      <c r="AME340"/>
      <c r="AMF340"/>
      <c r="AMG340"/>
      <c r="AMH340"/>
      <c r="AMI340"/>
      <c r="AMJ340"/>
    </row>
    <row r="341" spans="1:1024" ht="22.5" customHeight="1">
      <c r="A341"/>
      <c r="B341" s="79" t="s">
        <v>116</v>
      </c>
      <c r="C341" s="80"/>
      <c r="D341" s="80"/>
      <c r="E341" s="80"/>
      <c r="F341" s="81"/>
      <c r="G341" s="82"/>
      <c r="H341" s="82"/>
      <c r="I341" s="82"/>
      <c r="J341" s="82"/>
      <c r="K341" s="82"/>
      <c r="L341" s="82"/>
      <c r="M341" s="83">
        <f t="shared" si="54"/>
        <v>0</v>
      </c>
      <c r="N341" s="80"/>
      <c r="O341" s="84">
        <f t="shared" si="55"/>
        <v>0</v>
      </c>
      <c r="P341" s="84" t="str">
        <f>IF(O341=0,"",VLOOKUP(C341&amp;D341&amp;E341,'(資料）基準単価表'!$I:$J,2,0))</f>
        <v/>
      </c>
      <c r="Q341" s="85">
        <f t="shared" si="56"/>
        <v>0</v>
      </c>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c r="ST341"/>
      <c r="SU341"/>
      <c r="SV341"/>
      <c r="SW341"/>
      <c r="SX341"/>
      <c r="SY341"/>
      <c r="SZ341"/>
      <c r="TA341"/>
      <c r="TB341"/>
      <c r="TC341"/>
      <c r="TD341"/>
      <c r="TE341"/>
      <c r="TF341"/>
      <c r="TG341"/>
      <c r="TH341"/>
      <c r="TI341"/>
      <c r="TJ341"/>
      <c r="TK341"/>
      <c r="TL341"/>
      <c r="TM341"/>
      <c r="TN341"/>
      <c r="TO341"/>
      <c r="TP341"/>
      <c r="TQ341"/>
      <c r="TR341"/>
      <c r="TS341"/>
      <c r="TT341"/>
      <c r="TU341"/>
      <c r="TV341"/>
      <c r="TW341"/>
      <c r="TX341"/>
      <c r="TY341"/>
      <c r="TZ341"/>
      <c r="UA341"/>
      <c r="UB341"/>
      <c r="UC341"/>
      <c r="UD341"/>
      <c r="UE341"/>
      <c r="UF341"/>
      <c r="UG341"/>
      <c r="UH341"/>
      <c r="UI341"/>
      <c r="UJ341"/>
      <c r="UK341"/>
      <c r="UL341"/>
      <c r="UM341"/>
      <c r="UN341"/>
      <c r="UO341"/>
      <c r="UP341"/>
      <c r="UQ341"/>
      <c r="UR341"/>
      <c r="US341"/>
      <c r="UT341"/>
      <c r="UU341"/>
      <c r="UV341"/>
      <c r="UW341"/>
      <c r="UX341"/>
      <c r="UY341"/>
      <c r="UZ341"/>
      <c r="VA341"/>
      <c r="VB341"/>
      <c r="VC341"/>
      <c r="VD341"/>
      <c r="VE341"/>
      <c r="VF341"/>
      <c r="VG341"/>
      <c r="VH341"/>
      <c r="VI341"/>
      <c r="VJ341"/>
      <c r="VK341"/>
      <c r="VL341"/>
      <c r="VM341"/>
      <c r="VN341"/>
      <c r="VO341"/>
      <c r="VP341"/>
      <c r="VQ341"/>
      <c r="VR341"/>
      <c r="VS341"/>
      <c r="VT341"/>
      <c r="VU341"/>
      <c r="VV341"/>
      <c r="VW341"/>
      <c r="VX341"/>
      <c r="VY341"/>
      <c r="VZ341"/>
      <c r="WA341"/>
      <c r="WB341"/>
      <c r="WC341"/>
      <c r="WD341"/>
      <c r="WE341"/>
      <c r="WF341"/>
      <c r="WG341"/>
      <c r="WH341"/>
      <c r="WI341"/>
      <c r="WJ341"/>
      <c r="WK341"/>
      <c r="WL341"/>
      <c r="WM341"/>
      <c r="WN341"/>
      <c r="WO341"/>
      <c r="WP341"/>
      <c r="WQ341"/>
      <c r="WR341"/>
      <c r="WS341"/>
      <c r="WT341"/>
      <c r="WU341"/>
      <c r="WV341"/>
      <c r="WW341"/>
      <c r="WX341"/>
      <c r="WY341"/>
      <c r="WZ341"/>
      <c r="XA341"/>
      <c r="XB341"/>
      <c r="XC341"/>
      <c r="XD341"/>
      <c r="XE341"/>
      <c r="XF341"/>
      <c r="XG341"/>
      <c r="XH341"/>
      <c r="XI341"/>
      <c r="XJ341"/>
      <c r="XK341"/>
      <c r="XL341"/>
      <c r="XM341"/>
      <c r="XN341"/>
      <c r="XO341"/>
      <c r="XP341"/>
      <c r="XQ341"/>
      <c r="XR341"/>
      <c r="XS341"/>
      <c r="XT341"/>
      <c r="XU341"/>
      <c r="XV341"/>
      <c r="XW341"/>
      <c r="XX341"/>
      <c r="XY341"/>
      <c r="XZ341"/>
      <c r="YA341"/>
      <c r="YB341"/>
      <c r="YC341"/>
      <c r="YD341"/>
      <c r="YE341"/>
      <c r="YF341"/>
      <c r="YG341"/>
      <c r="YH341"/>
      <c r="YI341"/>
      <c r="YJ341"/>
      <c r="YK341"/>
      <c r="YL341"/>
      <c r="YM341"/>
      <c r="YN341"/>
      <c r="YO341"/>
      <c r="YP341"/>
      <c r="YQ341"/>
      <c r="YR341"/>
      <c r="YS341"/>
      <c r="YT341"/>
      <c r="YU341"/>
      <c r="YV341"/>
      <c r="YW341"/>
      <c r="YX341"/>
      <c r="YY341"/>
      <c r="YZ341"/>
      <c r="ZA341"/>
      <c r="ZB341"/>
      <c r="ZC341"/>
      <c r="ZD341"/>
      <c r="ZE341"/>
      <c r="ZF341"/>
      <c r="ZG341"/>
      <c r="ZH341"/>
      <c r="ZI341"/>
      <c r="ZJ341"/>
      <c r="ZK341"/>
      <c r="ZL341"/>
      <c r="ZM341"/>
      <c r="ZN341"/>
      <c r="ZO341"/>
      <c r="ZP341"/>
      <c r="ZQ341"/>
      <c r="ZR341"/>
      <c r="ZS341"/>
      <c r="ZT341"/>
      <c r="ZU341"/>
      <c r="ZV341"/>
      <c r="ZW341"/>
      <c r="ZX341"/>
      <c r="ZY341"/>
      <c r="ZZ341"/>
      <c r="AAA341"/>
      <c r="AAB341"/>
      <c r="AAC341"/>
      <c r="AAD341"/>
      <c r="AAE341"/>
      <c r="AAF341"/>
      <c r="AAG341"/>
      <c r="AAH341"/>
      <c r="AAI341"/>
      <c r="AAJ341"/>
      <c r="AAK341"/>
      <c r="AAL341"/>
      <c r="AAM341"/>
      <c r="AAN341"/>
      <c r="AAO341"/>
      <c r="AAP341"/>
      <c r="AAQ341"/>
      <c r="AAR341"/>
      <c r="AAS341"/>
      <c r="AAT341"/>
      <c r="AAU341"/>
      <c r="AAV341"/>
      <c r="AAW341"/>
      <c r="AAX341"/>
      <c r="AAY341"/>
      <c r="AAZ341"/>
      <c r="ABA341"/>
      <c r="ABB341"/>
      <c r="ABC341"/>
      <c r="ABD341"/>
      <c r="ABE341"/>
      <c r="ABF341"/>
      <c r="ABG341"/>
      <c r="ABH341"/>
      <c r="ABI341"/>
      <c r="ABJ341"/>
      <c r="ABK341"/>
      <c r="ABL341"/>
      <c r="ABM341"/>
      <c r="ABN341"/>
      <c r="ABO341"/>
      <c r="ABP341"/>
      <c r="ABQ341"/>
      <c r="ABR341"/>
      <c r="ABS341"/>
      <c r="ABT341"/>
      <c r="ABU341"/>
      <c r="ABV341"/>
      <c r="ABW341"/>
      <c r="ABX341"/>
      <c r="ABY341"/>
      <c r="ABZ341"/>
      <c r="ACA341"/>
      <c r="ACB341"/>
      <c r="ACC341"/>
      <c r="ACD341"/>
      <c r="ACE341"/>
      <c r="ACF341"/>
      <c r="ACG341"/>
      <c r="ACH341"/>
      <c r="ACI341"/>
      <c r="ACJ341"/>
      <c r="ACK341"/>
      <c r="ACL341"/>
      <c r="ACM341"/>
      <c r="ACN341"/>
      <c r="ACO341"/>
      <c r="ACP341"/>
      <c r="ACQ341"/>
      <c r="ACR341"/>
      <c r="ACS341"/>
      <c r="ACT341"/>
      <c r="ACU341"/>
      <c r="ACV341"/>
      <c r="ACW341"/>
      <c r="ACX341"/>
      <c r="ACY341"/>
      <c r="ACZ341"/>
      <c r="ADA341"/>
      <c r="ADB341"/>
      <c r="ADC341"/>
      <c r="ADD341"/>
      <c r="ADE341"/>
      <c r="ADF341"/>
      <c r="ADG341"/>
      <c r="ADH341"/>
      <c r="ADI341"/>
      <c r="ADJ341"/>
      <c r="ADK341"/>
      <c r="ADL341"/>
      <c r="ADM341"/>
      <c r="ADN341"/>
      <c r="ADO341"/>
      <c r="ADP341"/>
      <c r="ADQ341"/>
      <c r="ADR341"/>
      <c r="ADS341"/>
      <c r="ADT341"/>
      <c r="ADU341"/>
      <c r="ADV341"/>
      <c r="ADW341"/>
      <c r="ADX341"/>
      <c r="ADY341"/>
      <c r="ADZ341"/>
      <c r="AEA341"/>
      <c r="AEB341"/>
      <c r="AEC341"/>
      <c r="AED341"/>
      <c r="AEE341"/>
      <c r="AEF341"/>
      <c r="AEG341"/>
      <c r="AEH341"/>
      <c r="AEI341"/>
      <c r="AEJ341"/>
      <c r="AEK341"/>
      <c r="AEL341"/>
      <c r="AEM341"/>
      <c r="AEN341"/>
      <c r="AEO341"/>
      <c r="AEP341"/>
      <c r="AEQ341"/>
      <c r="AER341"/>
      <c r="AES341"/>
      <c r="AET341"/>
      <c r="AEU341"/>
      <c r="AEV341"/>
      <c r="AEW341"/>
      <c r="AEX341"/>
      <c r="AEY341"/>
      <c r="AEZ341"/>
      <c r="AFA341"/>
      <c r="AFB341"/>
      <c r="AFC341"/>
      <c r="AFD341"/>
      <c r="AFE341"/>
      <c r="AFF341"/>
      <c r="AFG341"/>
      <c r="AFH341"/>
      <c r="AFI341"/>
      <c r="AFJ341"/>
      <c r="AFK341"/>
      <c r="AFL341"/>
      <c r="AFM341"/>
      <c r="AFN341"/>
      <c r="AFO341"/>
      <c r="AFP341"/>
      <c r="AFQ341"/>
      <c r="AFR341"/>
      <c r="AFS341"/>
      <c r="AFT341"/>
      <c r="AFU341"/>
      <c r="AFV341"/>
      <c r="AFW341"/>
      <c r="AFX341"/>
      <c r="AFY341"/>
      <c r="AFZ341"/>
      <c r="AGA341"/>
      <c r="AGB341"/>
      <c r="AGC341"/>
      <c r="AGD341"/>
      <c r="AGE341"/>
      <c r="AGF341"/>
      <c r="AGG341"/>
      <c r="AGH341"/>
      <c r="AGI341"/>
      <c r="AGJ341"/>
      <c r="AGK341"/>
      <c r="AGL341"/>
      <c r="AGM341"/>
      <c r="AGN341"/>
      <c r="AGO341"/>
      <c r="AGP341"/>
      <c r="AGQ341"/>
      <c r="AGR341"/>
      <c r="AGS341"/>
      <c r="AGT341"/>
      <c r="AGU341"/>
      <c r="AGV341"/>
      <c r="AGW341"/>
      <c r="AGX341"/>
      <c r="AGY341"/>
      <c r="AGZ341"/>
      <c r="AHA341"/>
      <c r="AHB341"/>
      <c r="AHC341"/>
      <c r="AHD341"/>
      <c r="AHE341"/>
      <c r="AHF341"/>
      <c r="AHG341"/>
      <c r="AHH341"/>
      <c r="AHI341"/>
      <c r="AHJ341"/>
      <c r="AHK341"/>
      <c r="AHL341"/>
      <c r="AHM341"/>
      <c r="AHN341"/>
      <c r="AHO341"/>
      <c r="AHP341"/>
      <c r="AHQ341"/>
      <c r="AHR341"/>
      <c r="AHS341"/>
      <c r="AHT341"/>
      <c r="AHU341"/>
      <c r="AHV341"/>
      <c r="AHW341"/>
      <c r="AHX341"/>
      <c r="AHY341"/>
      <c r="AHZ341"/>
      <c r="AIA341"/>
      <c r="AIB341"/>
      <c r="AIC341"/>
      <c r="AID341"/>
      <c r="AIE341"/>
      <c r="AIF341"/>
      <c r="AIG341"/>
      <c r="AIH341"/>
      <c r="AII341"/>
      <c r="AIJ341"/>
      <c r="AIK341"/>
      <c r="AIL341"/>
      <c r="AIM341"/>
      <c r="AIN341"/>
      <c r="AIO341"/>
      <c r="AIP341"/>
      <c r="AIQ341"/>
      <c r="AIR341"/>
      <c r="AIS341"/>
      <c r="AIT341"/>
      <c r="AIU341"/>
      <c r="AIV341"/>
      <c r="AIW341"/>
      <c r="AIX341"/>
      <c r="AIY341"/>
      <c r="AIZ341"/>
      <c r="AJA341"/>
      <c r="AJB341"/>
      <c r="AJC341"/>
      <c r="AJD341"/>
      <c r="AJE341"/>
      <c r="AJF341"/>
      <c r="AJG341"/>
      <c r="AJH341"/>
      <c r="AJI341"/>
      <c r="AJJ341"/>
      <c r="AJK341"/>
      <c r="AJL341"/>
      <c r="AJM341"/>
      <c r="AJN341"/>
      <c r="AJO341"/>
      <c r="AJP341"/>
      <c r="AJQ341"/>
      <c r="AJR341"/>
      <c r="AJS341"/>
      <c r="AJT341"/>
      <c r="AJU341"/>
      <c r="AJV341"/>
      <c r="AJW341"/>
      <c r="AJX341"/>
      <c r="AJY341"/>
      <c r="AJZ341"/>
      <c r="AKA341"/>
      <c r="AKB341"/>
      <c r="AKC341"/>
      <c r="AKD341"/>
      <c r="AKE341"/>
      <c r="AKF341"/>
      <c r="AKG341"/>
      <c r="AKH341"/>
      <c r="AKI341"/>
      <c r="AKJ341"/>
      <c r="AKK341"/>
      <c r="AKL341"/>
      <c r="AKM341"/>
      <c r="AKN341"/>
      <c r="AKO341"/>
      <c r="AKP341"/>
      <c r="AKQ341"/>
      <c r="AKR341"/>
      <c r="AKS341"/>
      <c r="AKT341"/>
      <c r="AKU341"/>
      <c r="AKV341"/>
      <c r="AKW341"/>
      <c r="AKX341"/>
      <c r="AKY341"/>
      <c r="AKZ341"/>
      <c r="ALA341"/>
      <c r="ALB341"/>
      <c r="ALC341"/>
      <c r="ALD341"/>
      <c r="ALE341"/>
      <c r="ALF341"/>
      <c r="ALG341"/>
      <c r="ALH341"/>
      <c r="ALI341"/>
      <c r="ALJ341"/>
      <c r="ALK341"/>
      <c r="ALL341"/>
      <c r="ALM341"/>
      <c r="ALN341"/>
      <c r="ALO341"/>
      <c r="ALP341"/>
      <c r="ALQ341"/>
      <c r="ALR341"/>
      <c r="ALS341"/>
      <c r="ALT341"/>
      <c r="ALU341"/>
      <c r="ALV341"/>
      <c r="ALW341"/>
      <c r="ALX341"/>
      <c r="ALY341"/>
      <c r="ALZ341"/>
      <c r="AMA341"/>
      <c r="AMB341"/>
      <c r="AMC341"/>
      <c r="AMD341"/>
      <c r="AME341"/>
      <c r="AMF341"/>
      <c r="AMG341"/>
      <c r="AMH341"/>
      <c r="AMI341"/>
      <c r="AMJ341"/>
    </row>
    <row r="342" spans="1:1024" ht="22.5" customHeight="1">
      <c r="A342"/>
      <c r="B342" s="79" t="s">
        <v>117</v>
      </c>
      <c r="C342" s="80"/>
      <c r="D342" s="80"/>
      <c r="E342" s="80"/>
      <c r="F342" s="81"/>
      <c r="G342" s="82"/>
      <c r="H342" s="82"/>
      <c r="I342" s="82"/>
      <c r="J342" s="82"/>
      <c r="K342" s="82"/>
      <c r="L342" s="82"/>
      <c r="M342" s="83">
        <f t="shared" si="54"/>
        <v>0</v>
      </c>
      <c r="N342" s="80"/>
      <c r="O342" s="84">
        <f t="shared" si="55"/>
        <v>0</v>
      </c>
      <c r="P342" s="84" t="str">
        <f>IF(O342=0,"",VLOOKUP(C342&amp;D342&amp;E342,'(資料）基準単価表'!$I:$J,2,0))</f>
        <v/>
      </c>
      <c r="Q342" s="85">
        <f t="shared" si="56"/>
        <v>0</v>
      </c>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c r="VU342"/>
      <c r="VV342"/>
      <c r="VW342"/>
      <c r="VX342"/>
      <c r="VY342"/>
      <c r="VZ342"/>
      <c r="WA342"/>
      <c r="WB342"/>
      <c r="WC342"/>
      <c r="WD342"/>
      <c r="WE342"/>
      <c r="WF342"/>
      <c r="WG342"/>
      <c r="WH342"/>
      <c r="WI342"/>
      <c r="WJ342"/>
      <c r="WK342"/>
      <c r="WL342"/>
      <c r="WM342"/>
      <c r="WN342"/>
      <c r="WO342"/>
      <c r="WP342"/>
      <c r="WQ342"/>
      <c r="WR342"/>
      <c r="WS342"/>
      <c r="WT342"/>
      <c r="WU342"/>
      <c r="WV342"/>
      <c r="WW342"/>
      <c r="WX342"/>
      <c r="WY342"/>
      <c r="WZ342"/>
      <c r="XA342"/>
      <c r="XB342"/>
      <c r="XC342"/>
      <c r="XD342"/>
      <c r="XE342"/>
      <c r="XF342"/>
      <c r="XG342"/>
      <c r="XH342"/>
      <c r="XI342"/>
      <c r="XJ342"/>
      <c r="XK342"/>
      <c r="XL342"/>
      <c r="XM342"/>
      <c r="XN342"/>
      <c r="XO342"/>
      <c r="XP342"/>
      <c r="XQ342"/>
      <c r="XR342"/>
      <c r="XS342"/>
      <c r="XT342"/>
      <c r="XU342"/>
      <c r="XV342"/>
      <c r="XW342"/>
      <c r="XX342"/>
      <c r="XY342"/>
      <c r="XZ342"/>
      <c r="YA342"/>
      <c r="YB342"/>
      <c r="YC342"/>
      <c r="YD342"/>
      <c r="YE342"/>
      <c r="YF342"/>
      <c r="YG342"/>
      <c r="YH342"/>
      <c r="YI342"/>
      <c r="YJ342"/>
      <c r="YK342"/>
      <c r="YL342"/>
      <c r="YM342"/>
      <c r="YN342"/>
      <c r="YO342"/>
      <c r="YP342"/>
      <c r="YQ342"/>
      <c r="YR342"/>
      <c r="YS342"/>
      <c r="YT342"/>
      <c r="YU342"/>
      <c r="YV342"/>
      <c r="YW342"/>
      <c r="YX342"/>
      <c r="YY342"/>
      <c r="YZ342"/>
      <c r="ZA342"/>
      <c r="ZB342"/>
      <c r="ZC342"/>
      <c r="ZD342"/>
      <c r="ZE342"/>
      <c r="ZF342"/>
      <c r="ZG342"/>
      <c r="ZH342"/>
      <c r="ZI342"/>
      <c r="ZJ342"/>
      <c r="ZK342"/>
      <c r="ZL342"/>
      <c r="ZM342"/>
      <c r="ZN342"/>
      <c r="ZO342"/>
      <c r="ZP342"/>
      <c r="ZQ342"/>
      <c r="ZR342"/>
      <c r="ZS342"/>
      <c r="ZT342"/>
      <c r="ZU342"/>
      <c r="ZV342"/>
      <c r="ZW342"/>
      <c r="ZX342"/>
      <c r="ZY342"/>
      <c r="ZZ342"/>
      <c r="AAA342"/>
      <c r="AAB342"/>
      <c r="AAC342"/>
      <c r="AAD342"/>
      <c r="AAE342"/>
      <c r="AAF342"/>
      <c r="AAG342"/>
      <c r="AAH342"/>
      <c r="AAI342"/>
      <c r="AAJ342"/>
      <c r="AAK342"/>
      <c r="AAL342"/>
      <c r="AAM342"/>
      <c r="AAN342"/>
      <c r="AAO342"/>
      <c r="AAP342"/>
      <c r="AAQ342"/>
      <c r="AAR342"/>
      <c r="AAS342"/>
      <c r="AAT342"/>
      <c r="AAU342"/>
      <c r="AAV342"/>
      <c r="AAW342"/>
      <c r="AAX342"/>
      <c r="AAY342"/>
      <c r="AAZ342"/>
      <c r="ABA342"/>
      <c r="ABB342"/>
      <c r="ABC342"/>
      <c r="ABD342"/>
      <c r="ABE342"/>
      <c r="ABF342"/>
      <c r="ABG342"/>
      <c r="ABH342"/>
      <c r="ABI342"/>
      <c r="ABJ342"/>
      <c r="ABK342"/>
      <c r="ABL342"/>
      <c r="ABM342"/>
      <c r="ABN342"/>
      <c r="ABO342"/>
      <c r="ABP342"/>
      <c r="ABQ342"/>
      <c r="ABR342"/>
      <c r="ABS342"/>
      <c r="ABT342"/>
      <c r="ABU342"/>
      <c r="ABV342"/>
      <c r="ABW342"/>
      <c r="ABX342"/>
      <c r="ABY342"/>
      <c r="ABZ342"/>
      <c r="ACA342"/>
      <c r="ACB342"/>
      <c r="ACC342"/>
      <c r="ACD342"/>
      <c r="ACE342"/>
      <c r="ACF342"/>
      <c r="ACG342"/>
      <c r="ACH342"/>
      <c r="ACI342"/>
      <c r="ACJ342"/>
      <c r="ACK342"/>
      <c r="ACL342"/>
      <c r="ACM342"/>
      <c r="ACN342"/>
      <c r="ACO342"/>
      <c r="ACP342"/>
      <c r="ACQ342"/>
      <c r="ACR342"/>
      <c r="ACS342"/>
      <c r="ACT342"/>
      <c r="ACU342"/>
      <c r="ACV342"/>
      <c r="ACW342"/>
      <c r="ACX342"/>
      <c r="ACY342"/>
      <c r="ACZ342"/>
      <c r="ADA342"/>
      <c r="ADB342"/>
      <c r="ADC342"/>
      <c r="ADD342"/>
      <c r="ADE342"/>
      <c r="ADF342"/>
      <c r="ADG342"/>
      <c r="ADH342"/>
      <c r="ADI342"/>
      <c r="ADJ342"/>
      <c r="ADK342"/>
      <c r="ADL342"/>
      <c r="ADM342"/>
      <c r="ADN342"/>
      <c r="ADO342"/>
      <c r="ADP342"/>
      <c r="ADQ342"/>
      <c r="ADR342"/>
      <c r="ADS342"/>
      <c r="ADT342"/>
      <c r="ADU342"/>
      <c r="ADV342"/>
      <c r="ADW342"/>
      <c r="ADX342"/>
      <c r="ADY342"/>
      <c r="ADZ342"/>
      <c r="AEA342"/>
      <c r="AEB342"/>
      <c r="AEC342"/>
      <c r="AED342"/>
      <c r="AEE342"/>
      <c r="AEF342"/>
      <c r="AEG342"/>
      <c r="AEH342"/>
      <c r="AEI342"/>
      <c r="AEJ342"/>
      <c r="AEK342"/>
      <c r="AEL342"/>
      <c r="AEM342"/>
      <c r="AEN342"/>
      <c r="AEO342"/>
      <c r="AEP342"/>
      <c r="AEQ342"/>
      <c r="AER342"/>
      <c r="AES342"/>
      <c r="AET342"/>
      <c r="AEU342"/>
      <c r="AEV342"/>
      <c r="AEW342"/>
      <c r="AEX342"/>
      <c r="AEY342"/>
      <c r="AEZ342"/>
      <c r="AFA342"/>
      <c r="AFB342"/>
      <c r="AFC342"/>
      <c r="AFD342"/>
      <c r="AFE342"/>
      <c r="AFF342"/>
      <c r="AFG342"/>
      <c r="AFH342"/>
      <c r="AFI342"/>
      <c r="AFJ342"/>
      <c r="AFK342"/>
      <c r="AFL342"/>
      <c r="AFM342"/>
      <c r="AFN342"/>
      <c r="AFO342"/>
      <c r="AFP342"/>
      <c r="AFQ342"/>
      <c r="AFR342"/>
      <c r="AFS342"/>
      <c r="AFT342"/>
      <c r="AFU342"/>
      <c r="AFV342"/>
      <c r="AFW342"/>
      <c r="AFX342"/>
      <c r="AFY342"/>
      <c r="AFZ342"/>
      <c r="AGA342"/>
      <c r="AGB342"/>
      <c r="AGC342"/>
      <c r="AGD342"/>
      <c r="AGE342"/>
      <c r="AGF342"/>
      <c r="AGG342"/>
      <c r="AGH342"/>
      <c r="AGI342"/>
      <c r="AGJ342"/>
      <c r="AGK342"/>
      <c r="AGL342"/>
      <c r="AGM342"/>
      <c r="AGN342"/>
      <c r="AGO342"/>
      <c r="AGP342"/>
      <c r="AGQ342"/>
      <c r="AGR342"/>
      <c r="AGS342"/>
      <c r="AGT342"/>
      <c r="AGU342"/>
      <c r="AGV342"/>
      <c r="AGW342"/>
      <c r="AGX342"/>
      <c r="AGY342"/>
      <c r="AGZ342"/>
      <c r="AHA342"/>
      <c r="AHB342"/>
      <c r="AHC342"/>
      <c r="AHD342"/>
      <c r="AHE342"/>
      <c r="AHF342"/>
      <c r="AHG342"/>
      <c r="AHH342"/>
      <c r="AHI342"/>
      <c r="AHJ342"/>
      <c r="AHK342"/>
      <c r="AHL342"/>
      <c r="AHM342"/>
      <c r="AHN342"/>
      <c r="AHO342"/>
      <c r="AHP342"/>
      <c r="AHQ342"/>
      <c r="AHR342"/>
      <c r="AHS342"/>
      <c r="AHT342"/>
      <c r="AHU342"/>
      <c r="AHV342"/>
      <c r="AHW342"/>
      <c r="AHX342"/>
      <c r="AHY342"/>
      <c r="AHZ342"/>
      <c r="AIA342"/>
      <c r="AIB342"/>
      <c r="AIC342"/>
      <c r="AID342"/>
      <c r="AIE342"/>
      <c r="AIF342"/>
      <c r="AIG342"/>
      <c r="AIH342"/>
      <c r="AII342"/>
      <c r="AIJ342"/>
      <c r="AIK342"/>
      <c r="AIL342"/>
      <c r="AIM342"/>
      <c r="AIN342"/>
      <c r="AIO342"/>
      <c r="AIP342"/>
      <c r="AIQ342"/>
      <c r="AIR342"/>
      <c r="AIS342"/>
      <c r="AIT342"/>
      <c r="AIU342"/>
      <c r="AIV342"/>
      <c r="AIW342"/>
      <c r="AIX342"/>
      <c r="AIY342"/>
      <c r="AIZ342"/>
      <c r="AJA342"/>
      <c r="AJB342"/>
      <c r="AJC342"/>
      <c r="AJD342"/>
      <c r="AJE342"/>
      <c r="AJF342"/>
      <c r="AJG342"/>
      <c r="AJH342"/>
      <c r="AJI342"/>
      <c r="AJJ342"/>
      <c r="AJK342"/>
      <c r="AJL342"/>
      <c r="AJM342"/>
      <c r="AJN342"/>
      <c r="AJO342"/>
      <c r="AJP342"/>
      <c r="AJQ342"/>
      <c r="AJR342"/>
      <c r="AJS342"/>
      <c r="AJT342"/>
      <c r="AJU342"/>
      <c r="AJV342"/>
      <c r="AJW342"/>
      <c r="AJX342"/>
      <c r="AJY342"/>
      <c r="AJZ342"/>
      <c r="AKA342"/>
      <c r="AKB342"/>
      <c r="AKC342"/>
      <c r="AKD342"/>
      <c r="AKE342"/>
      <c r="AKF342"/>
      <c r="AKG342"/>
      <c r="AKH342"/>
      <c r="AKI342"/>
      <c r="AKJ342"/>
      <c r="AKK342"/>
      <c r="AKL342"/>
      <c r="AKM342"/>
      <c r="AKN342"/>
      <c r="AKO342"/>
      <c r="AKP342"/>
      <c r="AKQ342"/>
      <c r="AKR342"/>
      <c r="AKS342"/>
      <c r="AKT342"/>
      <c r="AKU342"/>
      <c r="AKV342"/>
      <c r="AKW342"/>
      <c r="AKX342"/>
      <c r="AKY342"/>
      <c r="AKZ342"/>
      <c r="ALA342"/>
      <c r="ALB342"/>
      <c r="ALC342"/>
      <c r="ALD342"/>
      <c r="ALE342"/>
      <c r="ALF342"/>
      <c r="ALG342"/>
      <c r="ALH342"/>
      <c r="ALI342"/>
      <c r="ALJ342"/>
      <c r="ALK342"/>
      <c r="ALL342"/>
      <c r="ALM342"/>
      <c r="ALN342"/>
      <c r="ALO342"/>
      <c r="ALP342"/>
      <c r="ALQ342"/>
      <c r="ALR342"/>
      <c r="ALS342"/>
      <c r="ALT342"/>
      <c r="ALU342"/>
      <c r="ALV342"/>
      <c r="ALW342"/>
      <c r="ALX342"/>
      <c r="ALY342"/>
      <c r="ALZ342"/>
      <c r="AMA342"/>
      <c r="AMB342"/>
      <c r="AMC342"/>
      <c r="AMD342"/>
      <c r="AME342"/>
      <c r="AMF342"/>
      <c r="AMG342"/>
      <c r="AMH342"/>
      <c r="AMI342"/>
      <c r="AMJ342"/>
    </row>
    <row r="343" spans="1:1024" ht="22.5" customHeight="1">
      <c r="A343"/>
      <c r="B343" s="79" t="s">
        <v>118</v>
      </c>
      <c r="C343" s="80"/>
      <c r="D343" s="80"/>
      <c r="E343" s="80"/>
      <c r="F343" s="81"/>
      <c r="G343" s="82"/>
      <c r="H343" s="82"/>
      <c r="I343" s="82"/>
      <c r="J343" s="82"/>
      <c r="K343" s="82"/>
      <c r="L343" s="82"/>
      <c r="M343" s="83">
        <f t="shared" si="54"/>
        <v>0</v>
      </c>
      <c r="N343" s="80"/>
      <c r="O343" s="84">
        <f t="shared" si="55"/>
        <v>0</v>
      </c>
      <c r="P343" s="84" t="str">
        <f>IF(O343=0,"",VLOOKUP(C343&amp;D343&amp;E343,'(資料）基準単価表'!$I:$J,2,0))</f>
        <v/>
      </c>
      <c r="Q343" s="85">
        <f t="shared" si="56"/>
        <v>0</v>
      </c>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c r="WR343"/>
      <c r="WS343"/>
      <c r="WT343"/>
      <c r="WU343"/>
      <c r="WV343"/>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c r="YF343"/>
      <c r="YG343"/>
      <c r="YH343"/>
      <c r="YI343"/>
      <c r="YJ343"/>
      <c r="YK343"/>
      <c r="YL343"/>
      <c r="YM343"/>
      <c r="YN343"/>
      <c r="YO343"/>
      <c r="YP343"/>
      <c r="YQ343"/>
      <c r="YR343"/>
      <c r="YS343"/>
      <c r="YT343"/>
      <c r="YU343"/>
      <c r="YV343"/>
      <c r="YW343"/>
      <c r="YX343"/>
      <c r="YY343"/>
      <c r="YZ343"/>
      <c r="ZA343"/>
      <c r="ZB343"/>
      <c r="ZC343"/>
      <c r="ZD343"/>
      <c r="ZE343"/>
      <c r="ZF343"/>
      <c r="ZG343"/>
      <c r="ZH343"/>
      <c r="ZI343"/>
      <c r="ZJ343"/>
      <c r="ZK343"/>
      <c r="ZL343"/>
      <c r="ZM343"/>
      <c r="ZN343"/>
      <c r="ZO343"/>
      <c r="ZP343"/>
      <c r="ZQ343"/>
      <c r="ZR343"/>
      <c r="ZS343"/>
      <c r="ZT343"/>
      <c r="ZU343"/>
      <c r="ZV343"/>
      <c r="ZW343"/>
      <c r="ZX343"/>
      <c r="ZY343"/>
      <c r="ZZ343"/>
      <c r="AAA343"/>
      <c r="AAB343"/>
      <c r="AAC343"/>
      <c r="AAD343"/>
      <c r="AAE343"/>
      <c r="AAF343"/>
      <c r="AAG343"/>
      <c r="AAH343"/>
      <c r="AAI343"/>
      <c r="AAJ343"/>
      <c r="AAK343"/>
      <c r="AAL343"/>
      <c r="AAM343"/>
      <c r="AAN343"/>
      <c r="AAO343"/>
      <c r="AAP343"/>
      <c r="AAQ343"/>
      <c r="AAR343"/>
      <c r="AAS343"/>
      <c r="AAT343"/>
      <c r="AAU343"/>
      <c r="AAV343"/>
      <c r="AAW343"/>
      <c r="AAX343"/>
      <c r="AAY343"/>
      <c r="AAZ343"/>
      <c r="ABA343"/>
      <c r="ABB343"/>
      <c r="ABC343"/>
      <c r="ABD343"/>
      <c r="ABE343"/>
      <c r="ABF343"/>
      <c r="ABG343"/>
      <c r="ABH343"/>
      <c r="ABI343"/>
      <c r="ABJ343"/>
      <c r="ABK343"/>
      <c r="ABL343"/>
      <c r="ABM343"/>
      <c r="ABN343"/>
      <c r="ABO343"/>
      <c r="ABP343"/>
      <c r="ABQ343"/>
      <c r="ABR343"/>
      <c r="ABS343"/>
      <c r="ABT343"/>
      <c r="ABU343"/>
      <c r="ABV343"/>
      <c r="ABW343"/>
      <c r="ABX343"/>
      <c r="ABY343"/>
      <c r="ABZ343"/>
      <c r="ACA343"/>
      <c r="ACB343"/>
      <c r="ACC343"/>
      <c r="ACD343"/>
      <c r="ACE343"/>
      <c r="ACF343"/>
      <c r="ACG343"/>
      <c r="ACH343"/>
      <c r="ACI343"/>
      <c r="ACJ343"/>
      <c r="ACK343"/>
      <c r="ACL343"/>
      <c r="ACM343"/>
      <c r="ACN343"/>
      <c r="ACO343"/>
      <c r="ACP343"/>
      <c r="ACQ343"/>
      <c r="ACR343"/>
      <c r="ACS343"/>
      <c r="ACT343"/>
      <c r="ACU343"/>
      <c r="ACV343"/>
      <c r="ACW343"/>
      <c r="ACX343"/>
      <c r="ACY343"/>
      <c r="ACZ343"/>
      <c r="ADA343"/>
      <c r="ADB343"/>
      <c r="ADC343"/>
      <c r="ADD343"/>
      <c r="ADE343"/>
      <c r="ADF343"/>
      <c r="ADG343"/>
      <c r="ADH343"/>
      <c r="ADI343"/>
      <c r="ADJ343"/>
      <c r="ADK343"/>
      <c r="ADL343"/>
      <c r="ADM343"/>
      <c r="ADN343"/>
      <c r="ADO343"/>
      <c r="ADP343"/>
      <c r="ADQ343"/>
      <c r="ADR343"/>
      <c r="ADS343"/>
      <c r="ADT343"/>
      <c r="ADU343"/>
      <c r="ADV343"/>
      <c r="ADW343"/>
      <c r="ADX343"/>
      <c r="ADY343"/>
      <c r="ADZ343"/>
      <c r="AEA343"/>
      <c r="AEB343"/>
      <c r="AEC343"/>
      <c r="AED343"/>
      <c r="AEE343"/>
      <c r="AEF343"/>
      <c r="AEG343"/>
      <c r="AEH343"/>
      <c r="AEI343"/>
      <c r="AEJ343"/>
      <c r="AEK343"/>
      <c r="AEL343"/>
      <c r="AEM343"/>
      <c r="AEN343"/>
      <c r="AEO343"/>
      <c r="AEP343"/>
      <c r="AEQ343"/>
      <c r="AER343"/>
      <c r="AES343"/>
      <c r="AET343"/>
      <c r="AEU343"/>
      <c r="AEV343"/>
      <c r="AEW343"/>
      <c r="AEX343"/>
      <c r="AEY343"/>
      <c r="AEZ343"/>
      <c r="AFA343"/>
      <c r="AFB343"/>
      <c r="AFC343"/>
      <c r="AFD343"/>
      <c r="AFE343"/>
      <c r="AFF343"/>
      <c r="AFG343"/>
      <c r="AFH343"/>
      <c r="AFI343"/>
      <c r="AFJ343"/>
      <c r="AFK343"/>
      <c r="AFL343"/>
      <c r="AFM343"/>
      <c r="AFN343"/>
      <c r="AFO343"/>
      <c r="AFP343"/>
      <c r="AFQ343"/>
      <c r="AFR343"/>
      <c r="AFS343"/>
      <c r="AFT343"/>
      <c r="AFU343"/>
      <c r="AFV343"/>
      <c r="AFW343"/>
      <c r="AFX343"/>
      <c r="AFY343"/>
      <c r="AFZ343"/>
      <c r="AGA343"/>
      <c r="AGB343"/>
      <c r="AGC343"/>
      <c r="AGD343"/>
      <c r="AGE343"/>
      <c r="AGF343"/>
      <c r="AGG343"/>
      <c r="AGH343"/>
      <c r="AGI343"/>
      <c r="AGJ343"/>
      <c r="AGK343"/>
      <c r="AGL343"/>
      <c r="AGM343"/>
      <c r="AGN343"/>
      <c r="AGO343"/>
      <c r="AGP343"/>
      <c r="AGQ343"/>
      <c r="AGR343"/>
      <c r="AGS343"/>
      <c r="AGT343"/>
      <c r="AGU343"/>
      <c r="AGV343"/>
      <c r="AGW343"/>
      <c r="AGX343"/>
      <c r="AGY343"/>
      <c r="AGZ343"/>
      <c r="AHA343"/>
      <c r="AHB343"/>
      <c r="AHC343"/>
      <c r="AHD343"/>
      <c r="AHE343"/>
      <c r="AHF343"/>
      <c r="AHG343"/>
      <c r="AHH343"/>
      <c r="AHI343"/>
      <c r="AHJ343"/>
      <c r="AHK343"/>
      <c r="AHL343"/>
      <c r="AHM343"/>
      <c r="AHN343"/>
      <c r="AHO343"/>
      <c r="AHP343"/>
      <c r="AHQ343"/>
      <c r="AHR343"/>
      <c r="AHS343"/>
      <c r="AHT343"/>
      <c r="AHU343"/>
      <c r="AHV343"/>
      <c r="AHW343"/>
      <c r="AHX343"/>
      <c r="AHY343"/>
      <c r="AHZ343"/>
      <c r="AIA343"/>
      <c r="AIB343"/>
      <c r="AIC343"/>
      <c r="AID343"/>
      <c r="AIE343"/>
      <c r="AIF343"/>
      <c r="AIG343"/>
      <c r="AIH343"/>
      <c r="AII343"/>
      <c r="AIJ343"/>
      <c r="AIK343"/>
      <c r="AIL343"/>
      <c r="AIM343"/>
      <c r="AIN343"/>
      <c r="AIO343"/>
      <c r="AIP343"/>
      <c r="AIQ343"/>
      <c r="AIR343"/>
      <c r="AIS343"/>
      <c r="AIT343"/>
      <c r="AIU343"/>
      <c r="AIV343"/>
      <c r="AIW343"/>
      <c r="AIX343"/>
      <c r="AIY343"/>
      <c r="AIZ343"/>
      <c r="AJA343"/>
      <c r="AJB343"/>
      <c r="AJC343"/>
      <c r="AJD343"/>
      <c r="AJE343"/>
      <c r="AJF343"/>
      <c r="AJG343"/>
      <c r="AJH343"/>
      <c r="AJI343"/>
      <c r="AJJ343"/>
      <c r="AJK343"/>
      <c r="AJL343"/>
      <c r="AJM343"/>
      <c r="AJN343"/>
      <c r="AJO343"/>
      <c r="AJP343"/>
      <c r="AJQ343"/>
      <c r="AJR343"/>
      <c r="AJS343"/>
      <c r="AJT343"/>
      <c r="AJU343"/>
      <c r="AJV343"/>
      <c r="AJW343"/>
      <c r="AJX343"/>
      <c r="AJY343"/>
      <c r="AJZ343"/>
      <c r="AKA343"/>
      <c r="AKB343"/>
      <c r="AKC343"/>
      <c r="AKD343"/>
      <c r="AKE343"/>
      <c r="AKF343"/>
      <c r="AKG343"/>
      <c r="AKH343"/>
      <c r="AKI343"/>
      <c r="AKJ343"/>
      <c r="AKK343"/>
      <c r="AKL343"/>
      <c r="AKM343"/>
      <c r="AKN343"/>
      <c r="AKO343"/>
      <c r="AKP343"/>
      <c r="AKQ343"/>
      <c r="AKR343"/>
      <c r="AKS343"/>
      <c r="AKT343"/>
      <c r="AKU343"/>
      <c r="AKV343"/>
      <c r="AKW343"/>
      <c r="AKX343"/>
      <c r="AKY343"/>
      <c r="AKZ343"/>
      <c r="ALA343"/>
      <c r="ALB343"/>
      <c r="ALC343"/>
      <c r="ALD343"/>
      <c r="ALE343"/>
      <c r="ALF343"/>
      <c r="ALG343"/>
      <c r="ALH343"/>
      <c r="ALI343"/>
      <c r="ALJ343"/>
      <c r="ALK343"/>
      <c r="ALL343"/>
      <c r="ALM343"/>
      <c r="ALN343"/>
      <c r="ALO343"/>
      <c r="ALP343"/>
      <c r="ALQ343"/>
      <c r="ALR343"/>
      <c r="ALS343"/>
      <c r="ALT343"/>
      <c r="ALU343"/>
      <c r="ALV343"/>
      <c r="ALW343"/>
      <c r="ALX343"/>
      <c r="ALY343"/>
      <c r="ALZ343"/>
      <c r="AMA343"/>
      <c r="AMB343"/>
      <c r="AMC343"/>
      <c r="AMD343"/>
      <c r="AME343"/>
      <c r="AMF343"/>
      <c r="AMG343"/>
      <c r="AMH343"/>
      <c r="AMI343"/>
      <c r="AMJ343"/>
    </row>
    <row r="344" spans="1:1024">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c r="VU344"/>
      <c r="VV344"/>
      <c r="VW344"/>
      <c r="VX344"/>
      <c r="VY344"/>
      <c r="VZ344"/>
      <c r="WA344"/>
      <c r="WB344"/>
      <c r="WC344"/>
      <c r="WD344"/>
      <c r="WE344"/>
      <c r="WF344"/>
      <c r="WG344"/>
      <c r="WH344"/>
      <c r="WI344"/>
      <c r="WJ344"/>
      <c r="WK344"/>
      <c r="WL344"/>
      <c r="WM344"/>
      <c r="WN344"/>
      <c r="WO344"/>
      <c r="WP344"/>
      <c r="WQ344"/>
      <c r="WR344"/>
      <c r="WS344"/>
      <c r="WT344"/>
      <c r="WU344"/>
      <c r="WV344"/>
      <c r="WW344"/>
      <c r="WX344"/>
      <c r="WY344"/>
      <c r="WZ344"/>
      <c r="XA344"/>
      <c r="XB344"/>
      <c r="XC344"/>
      <c r="XD344"/>
      <c r="XE344"/>
      <c r="XF344"/>
      <c r="XG344"/>
      <c r="XH344"/>
      <c r="XI344"/>
      <c r="XJ344"/>
      <c r="XK344"/>
      <c r="XL344"/>
      <c r="XM344"/>
      <c r="XN344"/>
      <c r="XO344"/>
      <c r="XP344"/>
      <c r="XQ344"/>
      <c r="XR344"/>
      <c r="XS344"/>
      <c r="XT344"/>
      <c r="XU344"/>
      <c r="XV344"/>
      <c r="XW344"/>
      <c r="XX344"/>
      <c r="XY344"/>
      <c r="XZ344"/>
      <c r="YA344"/>
      <c r="YB344"/>
      <c r="YC344"/>
      <c r="YD344"/>
      <c r="YE344"/>
      <c r="YF344"/>
      <c r="YG344"/>
      <c r="YH344"/>
      <c r="YI344"/>
      <c r="YJ344"/>
      <c r="YK344"/>
      <c r="YL344"/>
      <c r="YM344"/>
      <c r="YN344"/>
      <c r="YO344"/>
      <c r="YP344"/>
      <c r="YQ344"/>
      <c r="YR344"/>
      <c r="YS344"/>
      <c r="YT344"/>
      <c r="YU344"/>
      <c r="YV344"/>
      <c r="YW344"/>
      <c r="YX344"/>
      <c r="YY344"/>
      <c r="YZ344"/>
      <c r="ZA344"/>
      <c r="ZB344"/>
      <c r="ZC344"/>
      <c r="ZD344"/>
      <c r="ZE344"/>
      <c r="ZF344"/>
      <c r="ZG344"/>
      <c r="ZH344"/>
      <c r="ZI344"/>
      <c r="ZJ344"/>
      <c r="ZK344"/>
      <c r="ZL344"/>
      <c r="ZM344"/>
      <c r="ZN344"/>
      <c r="ZO344"/>
      <c r="ZP344"/>
      <c r="ZQ344"/>
      <c r="ZR344"/>
      <c r="ZS344"/>
      <c r="ZT344"/>
      <c r="ZU344"/>
      <c r="ZV344"/>
      <c r="ZW344"/>
      <c r="ZX344"/>
      <c r="ZY344"/>
      <c r="ZZ344"/>
      <c r="AAA344"/>
      <c r="AAB344"/>
      <c r="AAC344"/>
      <c r="AAD344"/>
      <c r="AAE344"/>
      <c r="AAF344"/>
      <c r="AAG344"/>
      <c r="AAH344"/>
      <c r="AAI344"/>
      <c r="AAJ344"/>
      <c r="AAK344"/>
      <c r="AAL344"/>
      <c r="AAM344"/>
      <c r="AAN344"/>
      <c r="AAO344"/>
      <c r="AAP344"/>
      <c r="AAQ344"/>
      <c r="AAR344"/>
      <c r="AAS344"/>
      <c r="AAT344"/>
      <c r="AAU344"/>
      <c r="AAV344"/>
      <c r="AAW344"/>
      <c r="AAX344"/>
      <c r="AAY344"/>
      <c r="AAZ344"/>
      <c r="ABA344"/>
      <c r="ABB344"/>
      <c r="ABC344"/>
      <c r="ABD344"/>
      <c r="ABE344"/>
      <c r="ABF344"/>
      <c r="ABG344"/>
      <c r="ABH344"/>
      <c r="ABI344"/>
      <c r="ABJ344"/>
      <c r="ABK344"/>
      <c r="ABL344"/>
      <c r="ABM344"/>
      <c r="ABN344"/>
      <c r="ABO344"/>
      <c r="ABP344"/>
      <c r="ABQ344"/>
      <c r="ABR344"/>
      <c r="ABS344"/>
      <c r="ABT344"/>
      <c r="ABU344"/>
      <c r="ABV344"/>
      <c r="ABW344"/>
      <c r="ABX344"/>
      <c r="ABY344"/>
      <c r="ABZ344"/>
      <c r="ACA344"/>
      <c r="ACB344"/>
      <c r="ACC344"/>
      <c r="ACD344"/>
      <c r="ACE344"/>
      <c r="ACF344"/>
      <c r="ACG344"/>
      <c r="ACH344"/>
      <c r="ACI344"/>
      <c r="ACJ344"/>
      <c r="ACK344"/>
      <c r="ACL344"/>
      <c r="ACM344"/>
      <c r="ACN344"/>
      <c r="ACO344"/>
      <c r="ACP344"/>
      <c r="ACQ344"/>
      <c r="ACR344"/>
      <c r="ACS344"/>
      <c r="ACT344"/>
      <c r="ACU344"/>
      <c r="ACV344"/>
      <c r="ACW344"/>
      <c r="ACX344"/>
      <c r="ACY344"/>
      <c r="ACZ344"/>
      <c r="ADA344"/>
      <c r="ADB344"/>
      <c r="ADC344"/>
      <c r="ADD344"/>
      <c r="ADE344"/>
      <c r="ADF344"/>
      <c r="ADG344"/>
      <c r="ADH344"/>
      <c r="ADI344"/>
      <c r="ADJ344"/>
      <c r="ADK344"/>
      <c r="ADL344"/>
      <c r="ADM344"/>
      <c r="ADN344"/>
      <c r="ADO344"/>
      <c r="ADP344"/>
      <c r="ADQ344"/>
      <c r="ADR344"/>
      <c r="ADS344"/>
      <c r="ADT344"/>
      <c r="ADU344"/>
      <c r="ADV344"/>
      <c r="ADW344"/>
      <c r="ADX344"/>
      <c r="ADY344"/>
      <c r="ADZ344"/>
      <c r="AEA344"/>
      <c r="AEB344"/>
      <c r="AEC344"/>
      <c r="AED344"/>
      <c r="AEE344"/>
      <c r="AEF344"/>
      <c r="AEG344"/>
      <c r="AEH344"/>
      <c r="AEI344"/>
      <c r="AEJ344"/>
      <c r="AEK344"/>
      <c r="AEL344"/>
      <c r="AEM344"/>
      <c r="AEN344"/>
      <c r="AEO344"/>
      <c r="AEP344"/>
      <c r="AEQ344"/>
      <c r="AER344"/>
      <c r="AES344"/>
      <c r="AET344"/>
      <c r="AEU344"/>
      <c r="AEV344"/>
      <c r="AEW344"/>
      <c r="AEX344"/>
      <c r="AEY344"/>
      <c r="AEZ344"/>
      <c r="AFA344"/>
      <c r="AFB344"/>
      <c r="AFC344"/>
      <c r="AFD344"/>
      <c r="AFE344"/>
      <c r="AFF344"/>
      <c r="AFG344"/>
      <c r="AFH344"/>
      <c r="AFI344"/>
      <c r="AFJ344"/>
      <c r="AFK344"/>
      <c r="AFL344"/>
      <c r="AFM344"/>
      <c r="AFN344"/>
      <c r="AFO344"/>
      <c r="AFP344"/>
      <c r="AFQ344"/>
      <c r="AFR344"/>
      <c r="AFS344"/>
      <c r="AFT344"/>
      <c r="AFU344"/>
      <c r="AFV344"/>
      <c r="AFW344"/>
      <c r="AFX344"/>
      <c r="AFY344"/>
      <c r="AFZ344"/>
      <c r="AGA344"/>
      <c r="AGB344"/>
      <c r="AGC344"/>
      <c r="AGD344"/>
      <c r="AGE344"/>
      <c r="AGF344"/>
      <c r="AGG344"/>
      <c r="AGH344"/>
      <c r="AGI344"/>
      <c r="AGJ344"/>
      <c r="AGK344"/>
      <c r="AGL344"/>
      <c r="AGM344"/>
      <c r="AGN344"/>
      <c r="AGO344"/>
      <c r="AGP344"/>
      <c r="AGQ344"/>
      <c r="AGR344"/>
      <c r="AGS344"/>
      <c r="AGT344"/>
      <c r="AGU344"/>
      <c r="AGV344"/>
      <c r="AGW344"/>
      <c r="AGX344"/>
      <c r="AGY344"/>
      <c r="AGZ344"/>
      <c r="AHA344"/>
      <c r="AHB344"/>
      <c r="AHC344"/>
      <c r="AHD344"/>
      <c r="AHE344"/>
      <c r="AHF344"/>
      <c r="AHG344"/>
      <c r="AHH344"/>
      <c r="AHI344"/>
      <c r="AHJ344"/>
      <c r="AHK344"/>
      <c r="AHL344"/>
      <c r="AHM344"/>
      <c r="AHN344"/>
      <c r="AHO344"/>
      <c r="AHP344"/>
      <c r="AHQ344"/>
      <c r="AHR344"/>
      <c r="AHS344"/>
      <c r="AHT344"/>
      <c r="AHU344"/>
      <c r="AHV344"/>
      <c r="AHW344"/>
      <c r="AHX344"/>
      <c r="AHY344"/>
      <c r="AHZ344"/>
      <c r="AIA344"/>
      <c r="AIB344"/>
      <c r="AIC344"/>
      <c r="AID344"/>
      <c r="AIE344"/>
      <c r="AIF344"/>
      <c r="AIG344"/>
      <c r="AIH344"/>
      <c r="AII344"/>
      <c r="AIJ344"/>
      <c r="AIK344"/>
      <c r="AIL344"/>
      <c r="AIM344"/>
      <c r="AIN344"/>
      <c r="AIO344"/>
      <c r="AIP344"/>
      <c r="AIQ344"/>
      <c r="AIR344"/>
      <c r="AIS344"/>
      <c r="AIT344"/>
      <c r="AIU344"/>
      <c r="AIV344"/>
      <c r="AIW344"/>
      <c r="AIX344"/>
      <c r="AIY344"/>
      <c r="AIZ344"/>
      <c r="AJA344"/>
      <c r="AJB344"/>
      <c r="AJC344"/>
      <c r="AJD344"/>
      <c r="AJE344"/>
      <c r="AJF344"/>
      <c r="AJG344"/>
      <c r="AJH344"/>
      <c r="AJI344"/>
      <c r="AJJ344"/>
      <c r="AJK344"/>
      <c r="AJL344"/>
      <c r="AJM344"/>
      <c r="AJN344"/>
      <c r="AJO344"/>
      <c r="AJP344"/>
      <c r="AJQ344"/>
      <c r="AJR344"/>
      <c r="AJS344"/>
      <c r="AJT344"/>
      <c r="AJU344"/>
      <c r="AJV344"/>
      <c r="AJW344"/>
      <c r="AJX344"/>
      <c r="AJY344"/>
      <c r="AJZ344"/>
      <c r="AKA344"/>
      <c r="AKB344"/>
      <c r="AKC344"/>
      <c r="AKD344"/>
      <c r="AKE344"/>
      <c r="AKF344"/>
      <c r="AKG344"/>
      <c r="AKH344"/>
      <c r="AKI344"/>
      <c r="AKJ344"/>
      <c r="AKK344"/>
      <c r="AKL344"/>
      <c r="AKM344"/>
      <c r="AKN344"/>
      <c r="AKO344"/>
      <c r="AKP344"/>
      <c r="AKQ344"/>
      <c r="AKR344"/>
      <c r="AKS344"/>
      <c r="AKT344"/>
      <c r="AKU344"/>
      <c r="AKV344"/>
      <c r="AKW344"/>
      <c r="AKX344"/>
      <c r="AKY344"/>
      <c r="AKZ344"/>
      <c r="ALA344"/>
      <c r="ALB344"/>
      <c r="ALC344"/>
      <c r="ALD344"/>
      <c r="ALE344"/>
      <c r="ALF344"/>
      <c r="ALG344"/>
      <c r="ALH344"/>
      <c r="ALI344"/>
      <c r="ALJ344"/>
      <c r="ALK344"/>
      <c r="ALL344"/>
      <c r="ALM344"/>
      <c r="ALN344"/>
      <c r="ALO344"/>
      <c r="ALP344"/>
      <c r="ALQ344"/>
      <c r="ALR344"/>
      <c r="ALS344"/>
      <c r="ALT344"/>
      <c r="ALU344"/>
      <c r="ALV344"/>
      <c r="ALW344"/>
      <c r="ALX344"/>
      <c r="ALY344"/>
      <c r="ALZ344"/>
      <c r="AMA344"/>
      <c r="AMB344"/>
      <c r="AMC344"/>
      <c r="AMD344"/>
      <c r="AME344"/>
      <c r="AMF344"/>
      <c r="AMG344"/>
      <c r="AMH344"/>
      <c r="AMI344"/>
      <c r="AMJ344"/>
    </row>
    <row r="345" spans="1:1024" ht="21.75" customHeight="1">
      <c r="A345"/>
      <c r="B345" s="211" t="s">
        <v>87</v>
      </c>
      <c r="C345" s="211"/>
      <c r="D345" s="58"/>
      <c r="E345" s="59"/>
      <c r="F345" s="56"/>
      <c r="G345" s="60" t="s">
        <v>88</v>
      </c>
      <c r="H345" s="61"/>
      <c r="I345"/>
      <c r="J345"/>
      <c r="K345"/>
      <c r="L345"/>
      <c r="M345"/>
      <c r="N345"/>
      <c r="O345" s="212" t="s">
        <v>89</v>
      </c>
      <c r="P345" s="212"/>
      <c r="Q345" s="63">
        <f>SUBTOTAL(9,Q350:Q361)</f>
        <v>0</v>
      </c>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c r="AAA345"/>
      <c r="AAB345"/>
      <c r="AAC345"/>
      <c r="AAD345"/>
      <c r="AAE345"/>
      <c r="AAF345"/>
      <c r="AAG345"/>
      <c r="AAH345"/>
      <c r="AAI345"/>
      <c r="AAJ345"/>
      <c r="AAK345"/>
      <c r="AAL345"/>
      <c r="AAM345"/>
      <c r="AAN345"/>
      <c r="AAO345"/>
      <c r="AAP345"/>
      <c r="AAQ345"/>
      <c r="AAR345"/>
      <c r="AAS345"/>
      <c r="AAT345"/>
      <c r="AAU345"/>
      <c r="AAV345"/>
      <c r="AAW345"/>
      <c r="AAX345"/>
      <c r="AAY345"/>
      <c r="AAZ345"/>
      <c r="ABA345"/>
      <c r="ABB345"/>
      <c r="ABC345"/>
      <c r="ABD345"/>
      <c r="ABE345"/>
      <c r="ABF345"/>
      <c r="ABG345"/>
      <c r="ABH345"/>
      <c r="ABI345"/>
      <c r="ABJ345"/>
      <c r="ABK345"/>
      <c r="ABL345"/>
      <c r="ABM345"/>
      <c r="ABN345"/>
      <c r="ABO345"/>
      <c r="ABP345"/>
      <c r="ABQ345"/>
      <c r="ABR345"/>
      <c r="ABS345"/>
      <c r="ABT345"/>
      <c r="ABU345"/>
      <c r="ABV345"/>
      <c r="ABW345"/>
      <c r="ABX345"/>
      <c r="ABY345"/>
      <c r="ABZ345"/>
      <c r="ACA345"/>
      <c r="ACB345"/>
      <c r="ACC345"/>
      <c r="ACD345"/>
      <c r="ACE345"/>
      <c r="ACF345"/>
      <c r="ACG345"/>
      <c r="ACH345"/>
      <c r="ACI345"/>
      <c r="ACJ345"/>
      <c r="ACK345"/>
      <c r="ACL345"/>
      <c r="ACM345"/>
      <c r="ACN345"/>
      <c r="ACO345"/>
      <c r="ACP345"/>
      <c r="ACQ345"/>
      <c r="ACR345"/>
      <c r="ACS345"/>
      <c r="ACT345"/>
      <c r="ACU345"/>
      <c r="ACV345"/>
      <c r="ACW345"/>
      <c r="ACX345"/>
      <c r="ACY345"/>
      <c r="ACZ345"/>
      <c r="ADA345"/>
      <c r="ADB345"/>
      <c r="ADC345"/>
      <c r="ADD345"/>
      <c r="ADE345"/>
      <c r="ADF345"/>
      <c r="ADG345"/>
      <c r="ADH345"/>
      <c r="ADI345"/>
      <c r="ADJ345"/>
      <c r="ADK345"/>
      <c r="ADL345"/>
      <c r="ADM345"/>
      <c r="ADN345"/>
      <c r="ADO345"/>
      <c r="ADP345"/>
      <c r="ADQ345"/>
      <c r="ADR345"/>
      <c r="ADS345"/>
      <c r="ADT345"/>
      <c r="ADU345"/>
      <c r="ADV345"/>
      <c r="ADW345"/>
      <c r="ADX345"/>
      <c r="ADY345"/>
      <c r="ADZ345"/>
      <c r="AEA345"/>
      <c r="AEB345"/>
      <c r="AEC345"/>
      <c r="AED345"/>
      <c r="AEE345"/>
      <c r="AEF345"/>
      <c r="AEG345"/>
      <c r="AEH345"/>
      <c r="AEI345"/>
      <c r="AEJ345"/>
      <c r="AEK345"/>
      <c r="AEL345"/>
      <c r="AEM345"/>
      <c r="AEN345"/>
      <c r="AEO345"/>
      <c r="AEP345"/>
      <c r="AEQ345"/>
      <c r="AER345"/>
      <c r="AES345"/>
      <c r="AET345"/>
      <c r="AEU345"/>
      <c r="AEV345"/>
      <c r="AEW345"/>
      <c r="AEX345"/>
      <c r="AEY345"/>
      <c r="AEZ345"/>
      <c r="AFA345"/>
      <c r="AFB345"/>
      <c r="AFC345"/>
      <c r="AFD345"/>
      <c r="AFE345"/>
      <c r="AFF345"/>
      <c r="AFG345"/>
      <c r="AFH345"/>
      <c r="AFI345"/>
      <c r="AFJ345"/>
      <c r="AFK345"/>
      <c r="AFL345"/>
      <c r="AFM345"/>
      <c r="AFN345"/>
      <c r="AFO345"/>
      <c r="AFP345"/>
      <c r="AFQ345"/>
      <c r="AFR345"/>
      <c r="AFS345"/>
      <c r="AFT345"/>
      <c r="AFU345"/>
      <c r="AFV345"/>
      <c r="AFW345"/>
      <c r="AFX345"/>
      <c r="AFY345"/>
      <c r="AFZ345"/>
      <c r="AGA345"/>
      <c r="AGB345"/>
      <c r="AGC345"/>
      <c r="AGD345"/>
      <c r="AGE345"/>
      <c r="AGF345"/>
      <c r="AGG345"/>
      <c r="AGH345"/>
      <c r="AGI345"/>
      <c r="AGJ345"/>
      <c r="AGK345"/>
      <c r="AGL345"/>
      <c r="AGM345"/>
      <c r="AGN345"/>
      <c r="AGO345"/>
      <c r="AGP345"/>
      <c r="AGQ345"/>
      <c r="AGR345"/>
      <c r="AGS345"/>
      <c r="AGT345"/>
      <c r="AGU345"/>
      <c r="AGV345"/>
      <c r="AGW345"/>
      <c r="AGX345"/>
      <c r="AGY345"/>
      <c r="AGZ345"/>
      <c r="AHA345"/>
      <c r="AHB345"/>
      <c r="AHC345"/>
      <c r="AHD345"/>
      <c r="AHE345"/>
      <c r="AHF345"/>
      <c r="AHG345"/>
      <c r="AHH345"/>
      <c r="AHI345"/>
      <c r="AHJ345"/>
      <c r="AHK345"/>
      <c r="AHL345"/>
      <c r="AHM345"/>
      <c r="AHN345"/>
      <c r="AHO345"/>
      <c r="AHP345"/>
      <c r="AHQ345"/>
      <c r="AHR345"/>
      <c r="AHS345"/>
      <c r="AHT345"/>
      <c r="AHU345"/>
      <c r="AHV345"/>
      <c r="AHW345"/>
      <c r="AHX345"/>
      <c r="AHY345"/>
      <c r="AHZ345"/>
      <c r="AIA345"/>
      <c r="AIB345"/>
      <c r="AIC345"/>
      <c r="AID345"/>
      <c r="AIE345"/>
      <c r="AIF345"/>
      <c r="AIG345"/>
      <c r="AIH345"/>
      <c r="AII345"/>
      <c r="AIJ345"/>
      <c r="AIK345"/>
      <c r="AIL345"/>
      <c r="AIM345"/>
      <c r="AIN345"/>
      <c r="AIO345"/>
      <c r="AIP345"/>
      <c r="AIQ345"/>
      <c r="AIR345"/>
      <c r="AIS345"/>
      <c r="AIT345"/>
      <c r="AIU345"/>
      <c r="AIV345"/>
      <c r="AIW345"/>
      <c r="AIX345"/>
      <c r="AIY345"/>
      <c r="AIZ345"/>
      <c r="AJA345"/>
      <c r="AJB345"/>
      <c r="AJC345"/>
      <c r="AJD345"/>
      <c r="AJE345"/>
      <c r="AJF345"/>
      <c r="AJG345"/>
      <c r="AJH345"/>
      <c r="AJI345"/>
      <c r="AJJ345"/>
      <c r="AJK345"/>
      <c r="AJL345"/>
      <c r="AJM345"/>
      <c r="AJN345"/>
      <c r="AJO345"/>
      <c r="AJP345"/>
      <c r="AJQ345"/>
      <c r="AJR345"/>
      <c r="AJS345"/>
      <c r="AJT345"/>
      <c r="AJU345"/>
      <c r="AJV345"/>
      <c r="AJW345"/>
      <c r="AJX345"/>
      <c r="AJY345"/>
      <c r="AJZ345"/>
      <c r="AKA345"/>
      <c r="AKB345"/>
      <c r="AKC345"/>
      <c r="AKD345"/>
      <c r="AKE345"/>
      <c r="AKF345"/>
      <c r="AKG345"/>
      <c r="AKH345"/>
      <c r="AKI345"/>
      <c r="AKJ345"/>
      <c r="AKK345"/>
      <c r="AKL345"/>
      <c r="AKM345"/>
      <c r="AKN345"/>
      <c r="AKO345"/>
      <c r="AKP345"/>
      <c r="AKQ345"/>
      <c r="AKR345"/>
      <c r="AKS345"/>
      <c r="AKT345"/>
      <c r="AKU345"/>
      <c r="AKV345"/>
      <c r="AKW345"/>
      <c r="AKX345"/>
      <c r="AKY345"/>
      <c r="AKZ345"/>
      <c r="ALA345"/>
      <c r="ALB345"/>
      <c r="ALC345"/>
      <c r="ALD345"/>
      <c r="ALE345"/>
      <c r="ALF345"/>
      <c r="ALG345"/>
      <c r="ALH345"/>
      <c r="ALI345"/>
      <c r="ALJ345"/>
      <c r="ALK345"/>
      <c r="ALL345"/>
      <c r="ALM345"/>
      <c r="ALN345"/>
      <c r="ALO345"/>
      <c r="ALP345"/>
      <c r="ALQ345"/>
      <c r="ALR345"/>
      <c r="ALS345"/>
      <c r="ALT345"/>
      <c r="ALU345"/>
      <c r="ALV345"/>
      <c r="ALW345"/>
      <c r="ALX345"/>
      <c r="ALY345"/>
      <c r="ALZ345"/>
      <c r="AMA345"/>
      <c r="AMB345"/>
      <c r="AMC345"/>
      <c r="AMD345"/>
      <c r="AME345"/>
      <c r="AMF345"/>
      <c r="AMG345"/>
      <c r="AMH345"/>
      <c r="AMI345"/>
      <c r="AMJ345"/>
    </row>
    <row r="346" spans="1:1024" ht="21.75" customHeight="1">
      <c r="A346"/>
      <c r="B346" s="211" t="s">
        <v>90</v>
      </c>
      <c r="C346" s="211"/>
      <c r="D346" s="58"/>
      <c r="E346"/>
      <c r="F346"/>
      <c r="G346" s="64" t="s">
        <v>91</v>
      </c>
      <c r="H346" s="65"/>
      <c r="I346"/>
      <c r="J346"/>
      <c r="K346"/>
      <c r="L346"/>
      <c r="M346"/>
      <c r="N346"/>
      <c r="O346" s="213" t="s">
        <v>92</v>
      </c>
      <c r="P346" s="213"/>
      <c r="Q346" s="66">
        <f>SUBTOTAL(9,P350:P361)</f>
        <v>0</v>
      </c>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c r="AAA346"/>
      <c r="AAB346"/>
      <c r="AAC346"/>
      <c r="AAD346"/>
      <c r="AAE346"/>
      <c r="AAF346"/>
      <c r="AAG346"/>
      <c r="AAH346"/>
      <c r="AAI346"/>
      <c r="AAJ346"/>
      <c r="AAK346"/>
      <c r="AAL346"/>
      <c r="AAM346"/>
      <c r="AAN346"/>
      <c r="AAO346"/>
      <c r="AAP346"/>
      <c r="AAQ346"/>
      <c r="AAR346"/>
      <c r="AAS346"/>
      <c r="AAT346"/>
      <c r="AAU346"/>
      <c r="AAV346"/>
      <c r="AAW346"/>
      <c r="AAX346"/>
      <c r="AAY346"/>
      <c r="AAZ346"/>
      <c r="ABA346"/>
      <c r="ABB346"/>
      <c r="ABC346"/>
      <c r="ABD346"/>
      <c r="ABE346"/>
      <c r="ABF346"/>
      <c r="ABG346"/>
      <c r="ABH346"/>
      <c r="ABI346"/>
      <c r="ABJ346"/>
      <c r="ABK346"/>
      <c r="ABL346"/>
      <c r="ABM346"/>
      <c r="ABN346"/>
      <c r="ABO346"/>
      <c r="ABP346"/>
      <c r="ABQ346"/>
      <c r="ABR346"/>
      <c r="ABS346"/>
      <c r="ABT346"/>
      <c r="ABU346"/>
      <c r="ABV346"/>
      <c r="ABW346"/>
      <c r="ABX346"/>
      <c r="ABY346"/>
      <c r="ABZ346"/>
      <c r="ACA346"/>
      <c r="ACB346"/>
      <c r="ACC346"/>
      <c r="ACD346"/>
      <c r="ACE346"/>
      <c r="ACF346"/>
      <c r="ACG346"/>
      <c r="ACH346"/>
      <c r="ACI346"/>
      <c r="ACJ346"/>
      <c r="ACK346"/>
      <c r="ACL346"/>
      <c r="ACM346"/>
      <c r="ACN346"/>
      <c r="ACO346"/>
      <c r="ACP346"/>
      <c r="ACQ346"/>
      <c r="ACR346"/>
      <c r="ACS346"/>
      <c r="ACT346"/>
      <c r="ACU346"/>
      <c r="ACV346"/>
      <c r="ACW346"/>
      <c r="ACX346"/>
      <c r="ACY346"/>
      <c r="ACZ346"/>
      <c r="ADA346"/>
      <c r="ADB346"/>
      <c r="ADC346"/>
      <c r="ADD346"/>
      <c r="ADE346"/>
      <c r="ADF346"/>
      <c r="ADG346"/>
      <c r="ADH346"/>
      <c r="ADI346"/>
      <c r="ADJ346"/>
      <c r="ADK346"/>
      <c r="ADL346"/>
      <c r="ADM346"/>
      <c r="ADN346"/>
      <c r="ADO346"/>
      <c r="ADP346"/>
      <c r="ADQ346"/>
      <c r="ADR346"/>
      <c r="ADS346"/>
      <c r="ADT346"/>
      <c r="ADU346"/>
      <c r="ADV346"/>
      <c r="ADW346"/>
      <c r="ADX346"/>
      <c r="ADY346"/>
      <c r="ADZ346"/>
      <c r="AEA346"/>
      <c r="AEB346"/>
      <c r="AEC346"/>
      <c r="AED346"/>
      <c r="AEE346"/>
      <c r="AEF346"/>
      <c r="AEG346"/>
      <c r="AEH346"/>
      <c r="AEI346"/>
      <c r="AEJ346"/>
      <c r="AEK346"/>
      <c r="AEL346"/>
      <c r="AEM346"/>
      <c r="AEN346"/>
      <c r="AEO346"/>
      <c r="AEP346"/>
      <c r="AEQ346"/>
      <c r="AER346"/>
      <c r="AES346"/>
      <c r="AET346"/>
      <c r="AEU346"/>
      <c r="AEV346"/>
      <c r="AEW346"/>
      <c r="AEX346"/>
      <c r="AEY346"/>
      <c r="AEZ346"/>
      <c r="AFA346"/>
      <c r="AFB346"/>
      <c r="AFC346"/>
      <c r="AFD346"/>
      <c r="AFE346"/>
      <c r="AFF346"/>
      <c r="AFG346"/>
      <c r="AFH346"/>
      <c r="AFI346"/>
      <c r="AFJ346"/>
      <c r="AFK346"/>
      <c r="AFL346"/>
      <c r="AFM346"/>
      <c r="AFN346"/>
      <c r="AFO346"/>
      <c r="AFP346"/>
      <c r="AFQ346"/>
      <c r="AFR346"/>
      <c r="AFS346"/>
      <c r="AFT346"/>
      <c r="AFU346"/>
      <c r="AFV346"/>
      <c r="AFW346"/>
      <c r="AFX346"/>
      <c r="AFY346"/>
      <c r="AFZ346"/>
      <c r="AGA346"/>
      <c r="AGB346"/>
      <c r="AGC346"/>
      <c r="AGD346"/>
      <c r="AGE346"/>
      <c r="AGF346"/>
      <c r="AGG346"/>
      <c r="AGH346"/>
      <c r="AGI346"/>
      <c r="AGJ346"/>
      <c r="AGK346"/>
      <c r="AGL346"/>
      <c r="AGM346"/>
      <c r="AGN346"/>
      <c r="AGO346"/>
      <c r="AGP346"/>
      <c r="AGQ346"/>
      <c r="AGR346"/>
      <c r="AGS346"/>
      <c r="AGT346"/>
      <c r="AGU346"/>
      <c r="AGV346"/>
      <c r="AGW346"/>
      <c r="AGX346"/>
      <c r="AGY346"/>
      <c r="AGZ346"/>
      <c r="AHA346"/>
      <c r="AHB346"/>
      <c r="AHC346"/>
      <c r="AHD346"/>
      <c r="AHE346"/>
      <c r="AHF346"/>
      <c r="AHG346"/>
      <c r="AHH346"/>
      <c r="AHI346"/>
      <c r="AHJ346"/>
      <c r="AHK346"/>
      <c r="AHL346"/>
      <c r="AHM346"/>
      <c r="AHN346"/>
      <c r="AHO346"/>
      <c r="AHP346"/>
      <c r="AHQ346"/>
      <c r="AHR346"/>
      <c r="AHS346"/>
      <c r="AHT346"/>
      <c r="AHU346"/>
      <c r="AHV346"/>
      <c r="AHW346"/>
      <c r="AHX346"/>
      <c r="AHY346"/>
      <c r="AHZ346"/>
      <c r="AIA346"/>
      <c r="AIB346"/>
      <c r="AIC346"/>
      <c r="AID346"/>
      <c r="AIE346"/>
      <c r="AIF346"/>
      <c r="AIG346"/>
      <c r="AIH346"/>
      <c r="AII346"/>
      <c r="AIJ346"/>
      <c r="AIK346"/>
      <c r="AIL346"/>
      <c r="AIM346"/>
      <c r="AIN346"/>
      <c r="AIO346"/>
      <c r="AIP346"/>
      <c r="AIQ346"/>
      <c r="AIR346"/>
      <c r="AIS346"/>
      <c r="AIT346"/>
      <c r="AIU346"/>
      <c r="AIV346"/>
      <c r="AIW346"/>
      <c r="AIX346"/>
      <c r="AIY346"/>
      <c r="AIZ346"/>
      <c r="AJA346"/>
      <c r="AJB346"/>
      <c r="AJC346"/>
      <c r="AJD346"/>
      <c r="AJE346"/>
      <c r="AJF346"/>
      <c r="AJG346"/>
      <c r="AJH346"/>
      <c r="AJI346"/>
      <c r="AJJ346"/>
      <c r="AJK346"/>
      <c r="AJL346"/>
      <c r="AJM346"/>
      <c r="AJN346"/>
      <c r="AJO346"/>
      <c r="AJP346"/>
      <c r="AJQ346"/>
      <c r="AJR346"/>
      <c r="AJS346"/>
      <c r="AJT346"/>
      <c r="AJU346"/>
      <c r="AJV346"/>
      <c r="AJW346"/>
      <c r="AJX346"/>
      <c r="AJY346"/>
      <c r="AJZ346"/>
      <c r="AKA346"/>
      <c r="AKB346"/>
      <c r="AKC346"/>
      <c r="AKD346"/>
      <c r="AKE346"/>
      <c r="AKF346"/>
      <c r="AKG346"/>
      <c r="AKH346"/>
      <c r="AKI346"/>
      <c r="AKJ346"/>
      <c r="AKK346"/>
      <c r="AKL346"/>
      <c r="AKM346"/>
      <c r="AKN346"/>
      <c r="AKO346"/>
      <c r="AKP346"/>
      <c r="AKQ346"/>
      <c r="AKR346"/>
      <c r="AKS346"/>
      <c r="AKT346"/>
      <c r="AKU346"/>
      <c r="AKV346"/>
      <c r="AKW346"/>
      <c r="AKX346"/>
      <c r="AKY346"/>
      <c r="AKZ346"/>
      <c r="ALA346"/>
      <c r="ALB346"/>
      <c r="ALC346"/>
      <c r="ALD346"/>
      <c r="ALE346"/>
      <c r="ALF346"/>
      <c r="ALG346"/>
      <c r="ALH346"/>
      <c r="ALI346"/>
      <c r="ALJ346"/>
      <c r="ALK346"/>
      <c r="ALL346"/>
      <c r="ALM346"/>
      <c r="ALN346"/>
      <c r="ALO346"/>
      <c r="ALP346"/>
      <c r="ALQ346"/>
      <c r="ALR346"/>
      <c r="ALS346"/>
      <c r="ALT346"/>
      <c r="ALU346"/>
      <c r="ALV346"/>
      <c r="ALW346"/>
      <c r="ALX346"/>
      <c r="ALY346"/>
      <c r="ALZ346"/>
      <c r="AMA346"/>
      <c r="AMB346"/>
      <c r="AMC346"/>
      <c r="AMD346"/>
      <c r="AME346"/>
      <c r="AMF346"/>
      <c r="AMG346"/>
      <c r="AMH346"/>
      <c r="AMI346"/>
      <c r="AMJ346"/>
    </row>
    <row r="347" spans="1:1024" ht="21.75" customHeight="1">
      <c r="A347"/>
      <c r="B347" s="59"/>
      <c r="C347" s="59"/>
      <c r="D347" s="67"/>
      <c r="E347"/>
      <c r="F347"/>
      <c r="G347" s="64"/>
      <c r="H347" s="64"/>
      <c r="I347" s="64"/>
      <c r="J347" s="64"/>
      <c r="K347" s="64"/>
      <c r="L347"/>
      <c r="M347"/>
      <c r="N347"/>
      <c r="O347" s="210" t="s">
        <v>93</v>
      </c>
      <c r="P347" s="210"/>
      <c r="Q347" s="68">
        <f>Q346-Q345</f>
        <v>0</v>
      </c>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c r="WZ347"/>
      <c r="XA347"/>
      <c r="XB347"/>
      <c r="XC347"/>
      <c r="XD347"/>
      <c r="XE347"/>
      <c r="XF347"/>
      <c r="XG347"/>
      <c r="XH347"/>
      <c r="XI347"/>
      <c r="XJ347"/>
      <c r="XK347"/>
      <c r="XL347"/>
      <c r="XM347"/>
      <c r="XN347"/>
      <c r="XO347"/>
      <c r="XP347"/>
      <c r="XQ347"/>
      <c r="XR347"/>
      <c r="XS347"/>
      <c r="XT347"/>
      <c r="XU347"/>
      <c r="XV347"/>
      <c r="XW347"/>
      <c r="XX347"/>
      <c r="XY347"/>
      <c r="XZ347"/>
      <c r="YA347"/>
      <c r="YB347"/>
      <c r="YC347"/>
      <c r="YD347"/>
      <c r="YE347"/>
      <c r="YF347"/>
      <c r="YG347"/>
      <c r="YH347"/>
      <c r="YI347"/>
      <c r="YJ347"/>
      <c r="YK347"/>
      <c r="YL347"/>
      <c r="YM347"/>
      <c r="YN347"/>
      <c r="YO347"/>
      <c r="YP347"/>
      <c r="YQ347"/>
      <c r="YR347"/>
      <c r="YS347"/>
      <c r="YT347"/>
      <c r="YU347"/>
      <c r="YV347"/>
      <c r="YW347"/>
      <c r="YX347"/>
      <c r="YY347"/>
      <c r="YZ347"/>
      <c r="ZA347"/>
      <c r="ZB347"/>
      <c r="ZC347"/>
      <c r="ZD347"/>
      <c r="ZE347"/>
      <c r="ZF347"/>
      <c r="ZG347"/>
      <c r="ZH347"/>
      <c r="ZI347"/>
      <c r="ZJ347"/>
      <c r="ZK347"/>
      <c r="ZL347"/>
      <c r="ZM347"/>
      <c r="ZN347"/>
      <c r="ZO347"/>
      <c r="ZP347"/>
      <c r="ZQ347"/>
      <c r="ZR347"/>
      <c r="ZS347"/>
      <c r="ZT347"/>
      <c r="ZU347"/>
      <c r="ZV347"/>
      <c r="ZW347"/>
      <c r="ZX347"/>
      <c r="ZY347"/>
      <c r="ZZ347"/>
      <c r="AAA347"/>
      <c r="AAB347"/>
      <c r="AAC347"/>
      <c r="AAD347"/>
      <c r="AAE347"/>
      <c r="AAF347"/>
      <c r="AAG347"/>
      <c r="AAH347"/>
      <c r="AAI347"/>
      <c r="AAJ347"/>
      <c r="AAK347"/>
      <c r="AAL347"/>
      <c r="AAM347"/>
      <c r="AAN347"/>
      <c r="AAO347"/>
      <c r="AAP347"/>
      <c r="AAQ347"/>
      <c r="AAR347"/>
      <c r="AAS347"/>
      <c r="AAT347"/>
      <c r="AAU347"/>
      <c r="AAV347"/>
      <c r="AAW347"/>
      <c r="AAX347"/>
      <c r="AAY347"/>
      <c r="AAZ347"/>
      <c r="ABA347"/>
      <c r="ABB347"/>
      <c r="ABC347"/>
      <c r="ABD347"/>
      <c r="ABE347"/>
      <c r="ABF347"/>
      <c r="ABG347"/>
      <c r="ABH347"/>
      <c r="ABI347"/>
      <c r="ABJ347"/>
      <c r="ABK347"/>
      <c r="ABL347"/>
      <c r="ABM347"/>
      <c r="ABN347"/>
      <c r="ABO347"/>
      <c r="ABP347"/>
      <c r="ABQ347"/>
      <c r="ABR347"/>
      <c r="ABS347"/>
      <c r="ABT347"/>
      <c r="ABU347"/>
      <c r="ABV347"/>
      <c r="ABW347"/>
      <c r="ABX347"/>
      <c r="ABY347"/>
      <c r="ABZ347"/>
      <c r="ACA347"/>
      <c r="ACB347"/>
      <c r="ACC347"/>
      <c r="ACD347"/>
      <c r="ACE347"/>
      <c r="ACF347"/>
      <c r="ACG347"/>
      <c r="ACH347"/>
      <c r="ACI347"/>
      <c r="ACJ347"/>
      <c r="ACK347"/>
      <c r="ACL347"/>
      <c r="ACM347"/>
      <c r="ACN347"/>
      <c r="ACO347"/>
      <c r="ACP347"/>
      <c r="ACQ347"/>
      <c r="ACR347"/>
      <c r="ACS347"/>
      <c r="ACT347"/>
      <c r="ACU347"/>
      <c r="ACV347"/>
      <c r="ACW347"/>
      <c r="ACX347"/>
      <c r="ACY347"/>
      <c r="ACZ347"/>
      <c r="ADA347"/>
      <c r="ADB347"/>
      <c r="ADC347"/>
      <c r="ADD347"/>
      <c r="ADE347"/>
      <c r="ADF347"/>
      <c r="ADG347"/>
      <c r="ADH347"/>
      <c r="ADI347"/>
      <c r="ADJ347"/>
      <c r="ADK347"/>
      <c r="ADL347"/>
      <c r="ADM347"/>
      <c r="ADN347"/>
      <c r="ADO347"/>
      <c r="ADP347"/>
      <c r="ADQ347"/>
      <c r="ADR347"/>
      <c r="ADS347"/>
      <c r="ADT347"/>
      <c r="ADU347"/>
      <c r="ADV347"/>
      <c r="ADW347"/>
      <c r="ADX347"/>
      <c r="ADY347"/>
      <c r="ADZ347"/>
      <c r="AEA347"/>
      <c r="AEB347"/>
      <c r="AEC347"/>
      <c r="AED347"/>
      <c r="AEE347"/>
      <c r="AEF347"/>
      <c r="AEG347"/>
      <c r="AEH347"/>
      <c r="AEI347"/>
      <c r="AEJ347"/>
      <c r="AEK347"/>
      <c r="AEL347"/>
      <c r="AEM347"/>
      <c r="AEN347"/>
      <c r="AEO347"/>
      <c r="AEP347"/>
      <c r="AEQ347"/>
      <c r="AER347"/>
      <c r="AES347"/>
      <c r="AET347"/>
      <c r="AEU347"/>
      <c r="AEV347"/>
      <c r="AEW347"/>
      <c r="AEX347"/>
      <c r="AEY347"/>
      <c r="AEZ347"/>
      <c r="AFA347"/>
      <c r="AFB347"/>
      <c r="AFC347"/>
      <c r="AFD347"/>
      <c r="AFE347"/>
      <c r="AFF347"/>
      <c r="AFG347"/>
      <c r="AFH347"/>
      <c r="AFI347"/>
      <c r="AFJ347"/>
      <c r="AFK347"/>
      <c r="AFL347"/>
      <c r="AFM347"/>
      <c r="AFN347"/>
      <c r="AFO347"/>
      <c r="AFP347"/>
      <c r="AFQ347"/>
      <c r="AFR347"/>
      <c r="AFS347"/>
      <c r="AFT347"/>
      <c r="AFU347"/>
      <c r="AFV347"/>
      <c r="AFW347"/>
      <c r="AFX347"/>
      <c r="AFY347"/>
      <c r="AFZ347"/>
      <c r="AGA347"/>
      <c r="AGB347"/>
      <c r="AGC347"/>
      <c r="AGD347"/>
      <c r="AGE347"/>
      <c r="AGF347"/>
      <c r="AGG347"/>
      <c r="AGH347"/>
      <c r="AGI347"/>
      <c r="AGJ347"/>
      <c r="AGK347"/>
      <c r="AGL347"/>
      <c r="AGM347"/>
      <c r="AGN347"/>
      <c r="AGO347"/>
      <c r="AGP347"/>
      <c r="AGQ347"/>
      <c r="AGR347"/>
      <c r="AGS347"/>
      <c r="AGT347"/>
      <c r="AGU347"/>
      <c r="AGV347"/>
      <c r="AGW347"/>
      <c r="AGX347"/>
      <c r="AGY347"/>
      <c r="AGZ347"/>
      <c r="AHA347"/>
      <c r="AHB347"/>
      <c r="AHC347"/>
      <c r="AHD347"/>
      <c r="AHE347"/>
      <c r="AHF347"/>
      <c r="AHG347"/>
      <c r="AHH347"/>
      <c r="AHI347"/>
      <c r="AHJ347"/>
      <c r="AHK347"/>
      <c r="AHL347"/>
      <c r="AHM347"/>
      <c r="AHN347"/>
      <c r="AHO347"/>
      <c r="AHP347"/>
      <c r="AHQ347"/>
      <c r="AHR347"/>
      <c r="AHS347"/>
      <c r="AHT347"/>
      <c r="AHU347"/>
      <c r="AHV347"/>
      <c r="AHW347"/>
      <c r="AHX347"/>
      <c r="AHY347"/>
      <c r="AHZ347"/>
      <c r="AIA347"/>
      <c r="AIB347"/>
      <c r="AIC347"/>
      <c r="AID347"/>
      <c r="AIE347"/>
      <c r="AIF347"/>
      <c r="AIG347"/>
      <c r="AIH347"/>
      <c r="AII347"/>
      <c r="AIJ347"/>
      <c r="AIK347"/>
      <c r="AIL347"/>
      <c r="AIM347"/>
      <c r="AIN347"/>
      <c r="AIO347"/>
      <c r="AIP347"/>
      <c r="AIQ347"/>
      <c r="AIR347"/>
      <c r="AIS347"/>
      <c r="AIT347"/>
      <c r="AIU347"/>
      <c r="AIV347"/>
      <c r="AIW347"/>
      <c r="AIX347"/>
      <c r="AIY347"/>
      <c r="AIZ347"/>
      <c r="AJA347"/>
      <c r="AJB347"/>
      <c r="AJC347"/>
      <c r="AJD347"/>
      <c r="AJE347"/>
      <c r="AJF347"/>
      <c r="AJG347"/>
      <c r="AJH347"/>
      <c r="AJI347"/>
      <c r="AJJ347"/>
      <c r="AJK347"/>
      <c r="AJL347"/>
      <c r="AJM347"/>
      <c r="AJN347"/>
      <c r="AJO347"/>
      <c r="AJP347"/>
      <c r="AJQ347"/>
      <c r="AJR347"/>
      <c r="AJS347"/>
      <c r="AJT347"/>
      <c r="AJU347"/>
      <c r="AJV347"/>
      <c r="AJW347"/>
      <c r="AJX347"/>
      <c r="AJY347"/>
      <c r="AJZ347"/>
      <c r="AKA347"/>
      <c r="AKB347"/>
      <c r="AKC347"/>
      <c r="AKD347"/>
      <c r="AKE347"/>
      <c r="AKF347"/>
      <c r="AKG347"/>
      <c r="AKH347"/>
      <c r="AKI347"/>
      <c r="AKJ347"/>
      <c r="AKK347"/>
      <c r="AKL347"/>
      <c r="AKM347"/>
      <c r="AKN347"/>
      <c r="AKO347"/>
      <c r="AKP347"/>
      <c r="AKQ347"/>
      <c r="AKR347"/>
      <c r="AKS347"/>
      <c r="AKT347"/>
      <c r="AKU347"/>
      <c r="AKV347"/>
      <c r="AKW347"/>
      <c r="AKX347"/>
      <c r="AKY347"/>
      <c r="AKZ347"/>
      <c r="ALA347"/>
      <c r="ALB347"/>
      <c r="ALC347"/>
      <c r="ALD347"/>
      <c r="ALE347"/>
      <c r="ALF347"/>
      <c r="ALG347"/>
      <c r="ALH347"/>
      <c r="ALI347"/>
      <c r="ALJ347"/>
      <c r="ALK347"/>
      <c r="ALL347"/>
      <c r="ALM347"/>
      <c r="ALN347"/>
      <c r="ALO347"/>
      <c r="ALP347"/>
      <c r="ALQ347"/>
      <c r="ALR347"/>
      <c r="ALS347"/>
      <c r="ALT347"/>
      <c r="ALU347"/>
      <c r="ALV347"/>
      <c r="ALW347"/>
      <c r="ALX347"/>
      <c r="ALY347"/>
      <c r="ALZ347"/>
      <c r="AMA347"/>
      <c r="AMB347"/>
      <c r="AMC347"/>
      <c r="AMD347"/>
      <c r="AME347"/>
      <c r="AMF347"/>
      <c r="AMG347"/>
      <c r="AMH347"/>
      <c r="AMI347"/>
      <c r="AMJ347"/>
    </row>
    <row r="348" spans="1:1024" ht="8.25" customHeight="1">
      <c r="A348"/>
      <c r="B348" s="59"/>
      <c r="C348" s="59"/>
      <c r="D348" s="69"/>
      <c r="E348"/>
      <c r="F348"/>
      <c r="G348" s="64"/>
      <c r="H348" s="64"/>
      <c r="I348" s="64"/>
      <c r="J348" s="64"/>
      <c r="K348" s="64"/>
      <c r="L348"/>
      <c r="M348" s="70"/>
      <c r="N348"/>
      <c r="O348" s="71"/>
      <c r="P348" s="72"/>
      <c r="Q348" s="73"/>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c r="AAA348"/>
      <c r="AAB348"/>
      <c r="AAC348"/>
      <c r="AAD348"/>
      <c r="AAE348"/>
      <c r="AAF348"/>
      <c r="AAG348"/>
      <c r="AAH348"/>
      <c r="AAI348"/>
      <c r="AAJ348"/>
      <c r="AAK348"/>
      <c r="AAL348"/>
      <c r="AAM348"/>
      <c r="AAN348"/>
      <c r="AAO348"/>
      <c r="AAP348"/>
      <c r="AAQ348"/>
      <c r="AAR348"/>
      <c r="AAS348"/>
      <c r="AAT348"/>
      <c r="AAU348"/>
      <c r="AAV348"/>
      <c r="AAW348"/>
      <c r="AAX348"/>
      <c r="AAY348"/>
      <c r="AAZ348"/>
      <c r="ABA348"/>
      <c r="ABB348"/>
      <c r="ABC348"/>
      <c r="ABD348"/>
      <c r="ABE348"/>
      <c r="ABF348"/>
      <c r="ABG348"/>
      <c r="ABH348"/>
      <c r="ABI348"/>
      <c r="ABJ348"/>
      <c r="ABK348"/>
      <c r="ABL348"/>
      <c r="ABM348"/>
      <c r="ABN348"/>
      <c r="ABO348"/>
      <c r="ABP348"/>
      <c r="ABQ348"/>
      <c r="ABR348"/>
      <c r="ABS348"/>
      <c r="ABT348"/>
      <c r="ABU348"/>
      <c r="ABV348"/>
      <c r="ABW348"/>
      <c r="ABX348"/>
      <c r="ABY348"/>
      <c r="ABZ348"/>
      <c r="ACA348"/>
      <c r="ACB348"/>
      <c r="ACC348"/>
      <c r="ACD348"/>
      <c r="ACE348"/>
      <c r="ACF348"/>
      <c r="ACG348"/>
      <c r="ACH348"/>
      <c r="ACI348"/>
      <c r="ACJ348"/>
      <c r="ACK348"/>
      <c r="ACL348"/>
      <c r="ACM348"/>
      <c r="ACN348"/>
      <c r="ACO348"/>
      <c r="ACP348"/>
      <c r="ACQ348"/>
      <c r="ACR348"/>
      <c r="ACS348"/>
      <c r="ACT348"/>
      <c r="ACU348"/>
      <c r="ACV348"/>
      <c r="ACW348"/>
      <c r="ACX348"/>
      <c r="ACY348"/>
      <c r="ACZ348"/>
      <c r="ADA348"/>
      <c r="ADB348"/>
      <c r="ADC348"/>
      <c r="ADD348"/>
      <c r="ADE348"/>
      <c r="ADF348"/>
      <c r="ADG348"/>
      <c r="ADH348"/>
      <c r="ADI348"/>
      <c r="ADJ348"/>
      <c r="ADK348"/>
      <c r="ADL348"/>
      <c r="ADM348"/>
      <c r="ADN348"/>
      <c r="ADO348"/>
      <c r="ADP348"/>
      <c r="ADQ348"/>
      <c r="ADR348"/>
      <c r="ADS348"/>
      <c r="ADT348"/>
      <c r="ADU348"/>
      <c r="ADV348"/>
      <c r="ADW348"/>
      <c r="ADX348"/>
      <c r="ADY348"/>
      <c r="ADZ348"/>
      <c r="AEA348"/>
      <c r="AEB348"/>
      <c r="AEC348"/>
      <c r="AED348"/>
      <c r="AEE348"/>
      <c r="AEF348"/>
      <c r="AEG348"/>
      <c r="AEH348"/>
      <c r="AEI348"/>
      <c r="AEJ348"/>
      <c r="AEK348"/>
      <c r="AEL348"/>
      <c r="AEM348"/>
      <c r="AEN348"/>
      <c r="AEO348"/>
      <c r="AEP348"/>
      <c r="AEQ348"/>
      <c r="AER348"/>
      <c r="AES348"/>
      <c r="AET348"/>
      <c r="AEU348"/>
      <c r="AEV348"/>
      <c r="AEW348"/>
      <c r="AEX348"/>
      <c r="AEY348"/>
      <c r="AEZ348"/>
      <c r="AFA348"/>
      <c r="AFB348"/>
      <c r="AFC348"/>
      <c r="AFD348"/>
      <c r="AFE348"/>
      <c r="AFF348"/>
      <c r="AFG348"/>
      <c r="AFH348"/>
      <c r="AFI348"/>
      <c r="AFJ348"/>
      <c r="AFK348"/>
      <c r="AFL348"/>
      <c r="AFM348"/>
      <c r="AFN348"/>
      <c r="AFO348"/>
      <c r="AFP348"/>
      <c r="AFQ348"/>
      <c r="AFR348"/>
      <c r="AFS348"/>
      <c r="AFT348"/>
      <c r="AFU348"/>
      <c r="AFV348"/>
      <c r="AFW348"/>
      <c r="AFX348"/>
      <c r="AFY348"/>
      <c r="AFZ348"/>
      <c r="AGA348"/>
      <c r="AGB348"/>
      <c r="AGC348"/>
      <c r="AGD348"/>
      <c r="AGE348"/>
      <c r="AGF348"/>
      <c r="AGG348"/>
      <c r="AGH348"/>
      <c r="AGI348"/>
      <c r="AGJ348"/>
      <c r="AGK348"/>
      <c r="AGL348"/>
      <c r="AGM348"/>
      <c r="AGN348"/>
      <c r="AGO348"/>
      <c r="AGP348"/>
      <c r="AGQ348"/>
      <c r="AGR348"/>
      <c r="AGS348"/>
      <c r="AGT348"/>
      <c r="AGU348"/>
      <c r="AGV348"/>
      <c r="AGW348"/>
      <c r="AGX348"/>
      <c r="AGY348"/>
      <c r="AGZ348"/>
      <c r="AHA348"/>
      <c r="AHB348"/>
      <c r="AHC348"/>
      <c r="AHD348"/>
      <c r="AHE348"/>
      <c r="AHF348"/>
      <c r="AHG348"/>
      <c r="AHH348"/>
      <c r="AHI348"/>
      <c r="AHJ348"/>
      <c r="AHK348"/>
      <c r="AHL348"/>
      <c r="AHM348"/>
      <c r="AHN348"/>
      <c r="AHO348"/>
      <c r="AHP348"/>
      <c r="AHQ348"/>
      <c r="AHR348"/>
      <c r="AHS348"/>
      <c r="AHT348"/>
      <c r="AHU348"/>
      <c r="AHV348"/>
      <c r="AHW348"/>
      <c r="AHX348"/>
      <c r="AHY348"/>
      <c r="AHZ348"/>
      <c r="AIA348"/>
      <c r="AIB348"/>
      <c r="AIC348"/>
      <c r="AID348"/>
      <c r="AIE348"/>
      <c r="AIF348"/>
      <c r="AIG348"/>
      <c r="AIH348"/>
      <c r="AII348"/>
      <c r="AIJ348"/>
      <c r="AIK348"/>
      <c r="AIL348"/>
      <c r="AIM348"/>
      <c r="AIN348"/>
      <c r="AIO348"/>
      <c r="AIP348"/>
      <c r="AIQ348"/>
      <c r="AIR348"/>
      <c r="AIS348"/>
      <c r="AIT348"/>
      <c r="AIU348"/>
      <c r="AIV348"/>
      <c r="AIW348"/>
      <c r="AIX348"/>
      <c r="AIY348"/>
      <c r="AIZ348"/>
      <c r="AJA348"/>
      <c r="AJB348"/>
      <c r="AJC348"/>
      <c r="AJD348"/>
      <c r="AJE348"/>
      <c r="AJF348"/>
      <c r="AJG348"/>
      <c r="AJH348"/>
      <c r="AJI348"/>
      <c r="AJJ348"/>
      <c r="AJK348"/>
      <c r="AJL348"/>
      <c r="AJM348"/>
      <c r="AJN348"/>
      <c r="AJO348"/>
      <c r="AJP348"/>
      <c r="AJQ348"/>
      <c r="AJR348"/>
      <c r="AJS348"/>
      <c r="AJT348"/>
      <c r="AJU348"/>
      <c r="AJV348"/>
      <c r="AJW348"/>
      <c r="AJX348"/>
      <c r="AJY348"/>
      <c r="AJZ348"/>
      <c r="AKA348"/>
      <c r="AKB348"/>
      <c r="AKC348"/>
      <c r="AKD348"/>
      <c r="AKE348"/>
      <c r="AKF348"/>
      <c r="AKG348"/>
      <c r="AKH348"/>
      <c r="AKI348"/>
      <c r="AKJ348"/>
      <c r="AKK348"/>
      <c r="AKL348"/>
      <c r="AKM348"/>
      <c r="AKN348"/>
      <c r="AKO348"/>
      <c r="AKP348"/>
      <c r="AKQ348"/>
      <c r="AKR348"/>
      <c r="AKS348"/>
      <c r="AKT348"/>
      <c r="AKU348"/>
      <c r="AKV348"/>
      <c r="AKW348"/>
      <c r="AKX348"/>
      <c r="AKY348"/>
      <c r="AKZ348"/>
      <c r="ALA348"/>
      <c r="ALB348"/>
      <c r="ALC348"/>
      <c r="ALD348"/>
      <c r="ALE348"/>
      <c r="ALF348"/>
      <c r="ALG348"/>
      <c r="ALH348"/>
      <c r="ALI348"/>
      <c r="ALJ348"/>
      <c r="ALK348"/>
      <c r="ALL348"/>
      <c r="ALM348"/>
      <c r="ALN348"/>
      <c r="ALO348"/>
      <c r="ALP348"/>
      <c r="ALQ348"/>
      <c r="ALR348"/>
      <c r="ALS348"/>
      <c r="ALT348"/>
      <c r="ALU348"/>
      <c r="ALV348"/>
      <c r="ALW348"/>
      <c r="ALX348"/>
      <c r="ALY348"/>
      <c r="ALZ348"/>
      <c r="AMA348"/>
      <c r="AMB348"/>
      <c r="AMC348"/>
      <c r="AMD348"/>
      <c r="AME348"/>
      <c r="AMF348"/>
      <c r="AMG348"/>
      <c r="AMH348"/>
      <c r="AMI348"/>
      <c r="AMJ348"/>
    </row>
    <row r="349" spans="1:1024" s="74" customFormat="1" ht="42" customHeight="1">
      <c r="B349" s="75" t="s">
        <v>94</v>
      </c>
      <c r="C349" s="76" t="s">
        <v>95</v>
      </c>
      <c r="D349" s="75" t="s">
        <v>56</v>
      </c>
      <c r="E349" s="76" t="s">
        <v>53</v>
      </c>
      <c r="F349" s="75" t="s">
        <v>96</v>
      </c>
      <c r="G349" s="77" t="s">
        <v>97</v>
      </c>
      <c r="H349" s="77" t="s">
        <v>98</v>
      </c>
      <c r="I349" s="77" t="s">
        <v>99</v>
      </c>
      <c r="J349" s="77" t="s">
        <v>100</v>
      </c>
      <c r="K349" s="77" t="s">
        <v>101</v>
      </c>
      <c r="L349" s="77" t="s">
        <v>102</v>
      </c>
      <c r="M349" s="76" t="s">
        <v>103</v>
      </c>
      <c r="N349" s="76" t="s">
        <v>104</v>
      </c>
      <c r="O349" s="78" t="s">
        <v>105</v>
      </c>
      <c r="P349" s="62" t="s">
        <v>106</v>
      </c>
      <c r="Q349" s="76" t="s">
        <v>89</v>
      </c>
    </row>
    <row r="350" spans="1:1024" ht="22.5" customHeight="1">
      <c r="A350"/>
      <c r="B350" s="79" t="s">
        <v>107</v>
      </c>
      <c r="C350" s="80"/>
      <c r="D350" s="80"/>
      <c r="E350" s="80"/>
      <c r="F350" s="81"/>
      <c r="G350" s="82"/>
      <c r="H350" s="82"/>
      <c r="I350" s="82"/>
      <c r="J350" s="82"/>
      <c r="K350" s="82"/>
      <c r="L350" s="82"/>
      <c r="M350" s="83">
        <f t="shared" ref="M350:M361" si="57">SUM(G350:L350)</f>
        <v>0</v>
      </c>
      <c r="N350" s="80"/>
      <c r="O350" s="84">
        <f t="shared" ref="O350:O361" si="58">ROUNDDOWN(M350*N350,0)</f>
        <v>0</v>
      </c>
      <c r="P350" s="84" t="str">
        <f>IF(O350=0,"",VLOOKUP(C350&amp;D350&amp;E350,'(資料）基準単価表'!$I:$J,2,0))</f>
        <v/>
      </c>
      <c r="Q350" s="85">
        <f t="shared" ref="Q350:Q361" si="59">MIN(O350,P350)</f>
        <v>0</v>
      </c>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c r="AAA350"/>
      <c r="AAB350"/>
      <c r="AAC350"/>
      <c r="AAD350"/>
      <c r="AAE350"/>
      <c r="AAF350"/>
      <c r="AAG350"/>
      <c r="AAH350"/>
      <c r="AAI350"/>
      <c r="AAJ350"/>
      <c r="AAK350"/>
      <c r="AAL350"/>
      <c r="AAM350"/>
      <c r="AAN350"/>
      <c r="AAO350"/>
      <c r="AAP350"/>
      <c r="AAQ350"/>
      <c r="AAR350"/>
      <c r="AAS350"/>
      <c r="AAT350"/>
      <c r="AAU350"/>
      <c r="AAV350"/>
      <c r="AAW350"/>
      <c r="AAX350"/>
      <c r="AAY350"/>
      <c r="AAZ350"/>
      <c r="ABA350"/>
      <c r="ABB350"/>
      <c r="ABC350"/>
      <c r="ABD350"/>
      <c r="ABE350"/>
      <c r="ABF350"/>
      <c r="ABG350"/>
      <c r="ABH350"/>
      <c r="ABI350"/>
      <c r="ABJ350"/>
      <c r="ABK350"/>
      <c r="ABL350"/>
      <c r="ABM350"/>
      <c r="ABN350"/>
      <c r="ABO350"/>
      <c r="ABP350"/>
      <c r="ABQ350"/>
      <c r="ABR350"/>
      <c r="ABS350"/>
      <c r="ABT350"/>
      <c r="ABU350"/>
      <c r="ABV350"/>
      <c r="ABW350"/>
      <c r="ABX350"/>
      <c r="ABY350"/>
      <c r="ABZ350"/>
      <c r="ACA350"/>
      <c r="ACB350"/>
      <c r="ACC350"/>
      <c r="ACD350"/>
      <c r="ACE350"/>
      <c r="ACF350"/>
      <c r="ACG350"/>
      <c r="ACH350"/>
      <c r="ACI350"/>
      <c r="ACJ350"/>
      <c r="ACK350"/>
      <c r="ACL350"/>
      <c r="ACM350"/>
      <c r="ACN350"/>
      <c r="ACO350"/>
      <c r="ACP350"/>
      <c r="ACQ350"/>
      <c r="ACR350"/>
      <c r="ACS350"/>
      <c r="ACT350"/>
      <c r="ACU350"/>
      <c r="ACV350"/>
      <c r="ACW350"/>
      <c r="ACX350"/>
      <c r="ACY350"/>
      <c r="ACZ350"/>
      <c r="ADA350"/>
      <c r="ADB350"/>
      <c r="ADC350"/>
      <c r="ADD350"/>
      <c r="ADE350"/>
      <c r="ADF350"/>
      <c r="ADG350"/>
      <c r="ADH350"/>
      <c r="ADI350"/>
      <c r="ADJ350"/>
      <c r="ADK350"/>
      <c r="ADL350"/>
      <c r="ADM350"/>
      <c r="ADN350"/>
      <c r="ADO350"/>
      <c r="ADP350"/>
      <c r="ADQ350"/>
      <c r="ADR350"/>
      <c r="ADS350"/>
      <c r="ADT350"/>
      <c r="ADU350"/>
      <c r="ADV350"/>
      <c r="ADW350"/>
      <c r="ADX350"/>
      <c r="ADY350"/>
      <c r="ADZ350"/>
      <c r="AEA350"/>
      <c r="AEB350"/>
      <c r="AEC350"/>
      <c r="AED350"/>
      <c r="AEE350"/>
      <c r="AEF350"/>
      <c r="AEG350"/>
      <c r="AEH350"/>
      <c r="AEI350"/>
      <c r="AEJ350"/>
      <c r="AEK350"/>
      <c r="AEL350"/>
      <c r="AEM350"/>
      <c r="AEN350"/>
      <c r="AEO350"/>
      <c r="AEP350"/>
      <c r="AEQ350"/>
      <c r="AER350"/>
      <c r="AES350"/>
      <c r="AET350"/>
      <c r="AEU350"/>
      <c r="AEV350"/>
      <c r="AEW350"/>
      <c r="AEX350"/>
      <c r="AEY350"/>
      <c r="AEZ350"/>
      <c r="AFA350"/>
      <c r="AFB350"/>
      <c r="AFC350"/>
      <c r="AFD350"/>
      <c r="AFE350"/>
      <c r="AFF350"/>
      <c r="AFG350"/>
      <c r="AFH350"/>
      <c r="AFI350"/>
      <c r="AFJ350"/>
      <c r="AFK350"/>
      <c r="AFL350"/>
      <c r="AFM350"/>
      <c r="AFN350"/>
      <c r="AFO350"/>
      <c r="AFP350"/>
      <c r="AFQ350"/>
      <c r="AFR350"/>
      <c r="AFS350"/>
      <c r="AFT350"/>
      <c r="AFU350"/>
      <c r="AFV350"/>
      <c r="AFW350"/>
      <c r="AFX350"/>
      <c r="AFY350"/>
      <c r="AFZ350"/>
      <c r="AGA350"/>
      <c r="AGB350"/>
      <c r="AGC350"/>
      <c r="AGD350"/>
      <c r="AGE350"/>
      <c r="AGF350"/>
      <c r="AGG350"/>
      <c r="AGH350"/>
      <c r="AGI350"/>
      <c r="AGJ350"/>
      <c r="AGK350"/>
      <c r="AGL350"/>
      <c r="AGM350"/>
      <c r="AGN350"/>
      <c r="AGO350"/>
      <c r="AGP350"/>
      <c r="AGQ350"/>
      <c r="AGR350"/>
      <c r="AGS350"/>
      <c r="AGT350"/>
      <c r="AGU350"/>
      <c r="AGV350"/>
      <c r="AGW350"/>
      <c r="AGX350"/>
      <c r="AGY350"/>
      <c r="AGZ350"/>
      <c r="AHA350"/>
      <c r="AHB350"/>
      <c r="AHC350"/>
      <c r="AHD350"/>
      <c r="AHE350"/>
      <c r="AHF350"/>
      <c r="AHG350"/>
      <c r="AHH350"/>
      <c r="AHI350"/>
      <c r="AHJ350"/>
      <c r="AHK350"/>
      <c r="AHL350"/>
      <c r="AHM350"/>
      <c r="AHN350"/>
      <c r="AHO350"/>
      <c r="AHP350"/>
      <c r="AHQ350"/>
      <c r="AHR350"/>
      <c r="AHS350"/>
      <c r="AHT350"/>
      <c r="AHU350"/>
      <c r="AHV350"/>
      <c r="AHW350"/>
      <c r="AHX350"/>
      <c r="AHY350"/>
      <c r="AHZ350"/>
      <c r="AIA350"/>
      <c r="AIB350"/>
      <c r="AIC350"/>
      <c r="AID350"/>
      <c r="AIE350"/>
      <c r="AIF350"/>
      <c r="AIG350"/>
      <c r="AIH350"/>
      <c r="AII350"/>
      <c r="AIJ350"/>
      <c r="AIK350"/>
      <c r="AIL350"/>
      <c r="AIM350"/>
      <c r="AIN350"/>
      <c r="AIO350"/>
      <c r="AIP350"/>
      <c r="AIQ350"/>
      <c r="AIR350"/>
      <c r="AIS350"/>
      <c r="AIT350"/>
      <c r="AIU350"/>
      <c r="AIV350"/>
      <c r="AIW350"/>
      <c r="AIX350"/>
      <c r="AIY350"/>
      <c r="AIZ350"/>
      <c r="AJA350"/>
      <c r="AJB350"/>
      <c r="AJC350"/>
      <c r="AJD350"/>
      <c r="AJE350"/>
      <c r="AJF350"/>
      <c r="AJG350"/>
      <c r="AJH350"/>
      <c r="AJI350"/>
      <c r="AJJ350"/>
      <c r="AJK350"/>
      <c r="AJL350"/>
      <c r="AJM350"/>
      <c r="AJN350"/>
      <c r="AJO350"/>
      <c r="AJP350"/>
      <c r="AJQ350"/>
      <c r="AJR350"/>
      <c r="AJS350"/>
      <c r="AJT350"/>
      <c r="AJU350"/>
      <c r="AJV350"/>
      <c r="AJW350"/>
      <c r="AJX350"/>
      <c r="AJY350"/>
      <c r="AJZ350"/>
      <c r="AKA350"/>
      <c r="AKB350"/>
      <c r="AKC350"/>
      <c r="AKD350"/>
      <c r="AKE350"/>
      <c r="AKF350"/>
      <c r="AKG350"/>
      <c r="AKH350"/>
      <c r="AKI350"/>
      <c r="AKJ350"/>
      <c r="AKK350"/>
      <c r="AKL350"/>
      <c r="AKM350"/>
      <c r="AKN350"/>
      <c r="AKO350"/>
      <c r="AKP350"/>
      <c r="AKQ350"/>
      <c r="AKR350"/>
      <c r="AKS350"/>
      <c r="AKT350"/>
      <c r="AKU350"/>
      <c r="AKV350"/>
      <c r="AKW350"/>
      <c r="AKX350"/>
      <c r="AKY350"/>
      <c r="AKZ350"/>
      <c r="ALA350"/>
      <c r="ALB350"/>
      <c r="ALC350"/>
      <c r="ALD350"/>
      <c r="ALE350"/>
      <c r="ALF350"/>
      <c r="ALG350"/>
      <c r="ALH350"/>
      <c r="ALI350"/>
      <c r="ALJ350"/>
      <c r="ALK350"/>
      <c r="ALL350"/>
      <c r="ALM350"/>
      <c r="ALN350"/>
      <c r="ALO350"/>
      <c r="ALP350"/>
      <c r="ALQ350"/>
      <c r="ALR350"/>
      <c r="ALS350"/>
      <c r="ALT350"/>
      <c r="ALU350"/>
      <c r="ALV350"/>
      <c r="ALW350"/>
      <c r="ALX350"/>
      <c r="ALY350"/>
      <c r="ALZ350"/>
      <c r="AMA350"/>
      <c r="AMB350"/>
      <c r="AMC350"/>
      <c r="AMD350"/>
      <c r="AME350"/>
      <c r="AMF350"/>
      <c r="AMG350"/>
      <c r="AMH350"/>
      <c r="AMI350"/>
      <c r="AMJ350"/>
    </row>
    <row r="351" spans="1:1024" ht="22.5" customHeight="1">
      <c r="A351"/>
      <c r="B351" s="79" t="s">
        <v>108</v>
      </c>
      <c r="C351" s="80"/>
      <c r="D351" s="80"/>
      <c r="E351" s="80"/>
      <c r="F351" s="81"/>
      <c r="G351" s="82"/>
      <c r="H351" s="82"/>
      <c r="I351" s="82"/>
      <c r="J351" s="82"/>
      <c r="K351" s="82"/>
      <c r="L351" s="82"/>
      <c r="M351" s="83">
        <f t="shared" si="57"/>
        <v>0</v>
      </c>
      <c r="N351" s="80"/>
      <c r="O351" s="84">
        <f t="shared" si="58"/>
        <v>0</v>
      </c>
      <c r="P351" s="84" t="str">
        <f>IF(O351=0,"",VLOOKUP(C351&amp;D351&amp;E351,'(資料）基準単価表'!$I:$J,2,0))</f>
        <v/>
      </c>
      <c r="Q351" s="85">
        <f t="shared" si="59"/>
        <v>0</v>
      </c>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c r="YF351"/>
      <c r="YG351"/>
      <c r="YH351"/>
      <c r="YI351"/>
      <c r="YJ351"/>
      <c r="YK351"/>
      <c r="YL351"/>
      <c r="YM351"/>
      <c r="YN351"/>
      <c r="YO351"/>
      <c r="YP351"/>
      <c r="YQ351"/>
      <c r="YR351"/>
      <c r="YS351"/>
      <c r="YT351"/>
      <c r="YU351"/>
      <c r="YV351"/>
      <c r="YW351"/>
      <c r="YX351"/>
      <c r="YY351"/>
      <c r="YZ351"/>
      <c r="ZA351"/>
      <c r="ZB351"/>
      <c r="ZC351"/>
      <c r="ZD351"/>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c r="AAW351"/>
      <c r="AAX351"/>
      <c r="AAY351"/>
      <c r="AAZ351"/>
      <c r="ABA351"/>
      <c r="ABB351"/>
      <c r="ABC351"/>
      <c r="ABD351"/>
      <c r="ABE351"/>
      <c r="ABF351"/>
      <c r="ABG351"/>
      <c r="ABH351"/>
      <c r="ABI351"/>
      <c r="ABJ351"/>
      <c r="ABK351"/>
      <c r="ABL351"/>
      <c r="ABM351"/>
      <c r="ABN351"/>
      <c r="ABO351"/>
      <c r="ABP351"/>
      <c r="ABQ351"/>
      <c r="ABR351"/>
      <c r="ABS351"/>
      <c r="ABT351"/>
      <c r="ABU351"/>
      <c r="ABV351"/>
      <c r="ABW351"/>
      <c r="ABX351"/>
      <c r="ABY351"/>
      <c r="ABZ351"/>
      <c r="ACA351"/>
      <c r="ACB351"/>
      <c r="ACC351"/>
      <c r="ACD351"/>
      <c r="ACE351"/>
      <c r="ACF351"/>
      <c r="ACG351"/>
      <c r="ACH351"/>
      <c r="ACI351"/>
      <c r="ACJ351"/>
      <c r="ACK351"/>
      <c r="ACL351"/>
      <c r="ACM351"/>
      <c r="ACN351"/>
      <c r="ACO351"/>
      <c r="ACP351"/>
      <c r="ACQ351"/>
      <c r="ACR351"/>
      <c r="ACS351"/>
      <c r="ACT351"/>
      <c r="ACU351"/>
      <c r="ACV351"/>
      <c r="ACW351"/>
      <c r="ACX351"/>
      <c r="ACY351"/>
      <c r="ACZ351"/>
      <c r="ADA351"/>
      <c r="ADB351"/>
      <c r="ADC351"/>
      <c r="ADD351"/>
      <c r="ADE351"/>
      <c r="ADF351"/>
      <c r="ADG351"/>
      <c r="ADH351"/>
      <c r="ADI351"/>
      <c r="ADJ351"/>
      <c r="ADK351"/>
      <c r="ADL351"/>
      <c r="ADM351"/>
      <c r="ADN351"/>
      <c r="ADO351"/>
      <c r="ADP351"/>
      <c r="ADQ351"/>
      <c r="ADR351"/>
      <c r="ADS351"/>
      <c r="ADT351"/>
      <c r="ADU351"/>
      <c r="ADV351"/>
      <c r="ADW351"/>
      <c r="ADX351"/>
      <c r="ADY351"/>
      <c r="ADZ351"/>
      <c r="AEA351"/>
      <c r="AEB351"/>
      <c r="AEC351"/>
      <c r="AED351"/>
      <c r="AEE351"/>
      <c r="AEF351"/>
      <c r="AEG351"/>
      <c r="AEH351"/>
      <c r="AEI351"/>
      <c r="AEJ351"/>
      <c r="AEK351"/>
      <c r="AEL351"/>
      <c r="AEM351"/>
      <c r="AEN351"/>
      <c r="AEO351"/>
      <c r="AEP351"/>
      <c r="AEQ351"/>
      <c r="AER351"/>
      <c r="AES351"/>
      <c r="AET351"/>
      <c r="AEU351"/>
      <c r="AEV351"/>
      <c r="AEW351"/>
      <c r="AEX351"/>
      <c r="AEY351"/>
      <c r="AEZ351"/>
      <c r="AFA351"/>
      <c r="AFB351"/>
      <c r="AFC351"/>
      <c r="AFD351"/>
      <c r="AFE351"/>
      <c r="AFF351"/>
      <c r="AFG351"/>
      <c r="AFH351"/>
      <c r="AFI351"/>
      <c r="AFJ351"/>
      <c r="AFK351"/>
      <c r="AFL351"/>
      <c r="AFM351"/>
      <c r="AFN351"/>
      <c r="AFO351"/>
      <c r="AFP351"/>
      <c r="AFQ351"/>
      <c r="AFR351"/>
      <c r="AFS351"/>
      <c r="AFT351"/>
      <c r="AFU351"/>
      <c r="AFV351"/>
      <c r="AFW351"/>
      <c r="AFX351"/>
      <c r="AFY351"/>
      <c r="AFZ351"/>
      <c r="AGA351"/>
      <c r="AGB351"/>
      <c r="AGC351"/>
      <c r="AGD351"/>
      <c r="AGE351"/>
      <c r="AGF351"/>
      <c r="AGG351"/>
      <c r="AGH351"/>
      <c r="AGI351"/>
      <c r="AGJ351"/>
      <c r="AGK351"/>
      <c r="AGL351"/>
      <c r="AGM351"/>
      <c r="AGN351"/>
      <c r="AGO351"/>
      <c r="AGP351"/>
      <c r="AGQ351"/>
      <c r="AGR351"/>
      <c r="AGS351"/>
      <c r="AGT351"/>
      <c r="AGU351"/>
      <c r="AGV351"/>
      <c r="AGW351"/>
      <c r="AGX351"/>
      <c r="AGY351"/>
      <c r="AGZ351"/>
      <c r="AHA351"/>
      <c r="AHB351"/>
      <c r="AHC351"/>
      <c r="AHD351"/>
      <c r="AHE351"/>
      <c r="AHF351"/>
      <c r="AHG351"/>
      <c r="AHH351"/>
      <c r="AHI351"/>
      <c r="AHJ351"/>
      <c r="AHK351"/>
      <c r="AHL351"/>
      <c r="AHM351"/>
      <c r="AHN351"/>
      <c r="AHO351"/>
      <c r="AHP351"/>
      <c r="AHQ351"/>
      <c r="AHR351"/>
      <c r="AHS351"/>
      <c r="AHT351"/>
      <c r="AHU351"/>
      <c r="AHV351"/>
      <c r="AHW351"/>
      <c r="AHX351"/>
      <c r="AHY351"/>
      <c r="AHZ351"/>
      <c r="AIA351"/>
      <c r="AIB351"/>
      <c r="AIC351"/>
      <c r="AID351"/>
      <c r="AIE351"/>
      <c r="AIF351"/>
      <c r="AIG351"/>
      <c r="AIH351"/>
      <c r="AII351"/>
      <c r="AIJ351"/>
      <c r="AIK351"/>
      <c r="AIL351"/>
      <c r="AIM351"/>
      <c r="AIN351"/>
      <c r="AIO351"/>
      <c r="AIP351"/>
      <c r="AIQ351"/>
      <c r="AIR351"/>
      <c r="AIS351"/>
      <c r="AIT351"/>
      <c r="AIU351"/>
      <c r="AIV351"/>
      <c r="AIW351"/>
      <c r="AIX351"/>
      <c r="AIY351"/>
      <c r="AIZ351"/>
      <c r="AJA351"/>
      <c r="AJB351"/>
      <c r="AJC351"/>
      <c r="AJD351"/>
      <c r="AJE351"/>
      <c r="AJF351"/>
      <c r="AJG351"/>
      <c r="AJH351"/>
      <c r="AJI351"/>
      <c r="AJJ351"/>
      <c r="AJK351"/>
      <c r="AJL351"/>
      <c r="AJM351"/>
      <c r="AJN351"/>
      <c r="AJO351"/>
      <c r="AJP351"/>
      <c r="AJQ351"/>
      <c r="AJR351"/>
      <c r="AJS351"/>
      <c r="AJT351"/>
      <c r="AJU351"/>
      <c r="AJV351"/>
      <c r="AJW351"/>
      <c r="AJX351"/>
      <c r="AJY351"/>
      <c r="AJZ351"/>
      <c r="AKA351"/>
      <c r="AKB351"/>
      <c r="AKC351"/>
      <c r="AKD351"/>
      <c r="AKE351"/>
      <c r="AKF351"/>
      <c r="AKG351"/>
      <c r="AKH351"/>
      <c r="AKI351"/>
      <c r="AKJ351"/>
      <c r="AKK351"/>
      <c r="AKL351"/>
      <c r="AKM351"/>
      <c r="AKN351"/>
      <c r="AKO351"/>
      <c r="AKP351"/>
      <c r="AKQ351"/>
      <c r="AKR351"/>
      <c r="AKS351"/>
      <c r="AKT351"/>
      <c r="AKU351"/>
      <c r="AKV351"/>
      <c r="AKW351"/>
      <c r="AKX351"/>
      <c r="AKY351"/>
      <c r="AKZ351"/>
      <c r="ALA351"/>
      <c r="ALB351"/>
      <c r="ALC351"/>
      <c r="ALD351"/>
      <c r="ALE351"/>
      <c r="ALF351"/>
      <c r="ALG351"/>
      <c r="ALH351"/>
      <c r="ALI351"/>
      <c r="ALJ351"/>
      <c r="ALK351"/>
      <c r="ALL351"/>
      <c r="ALM351"/>
      <c r="ALN351"/>
      <c r="ALO351"/>
      <c r="ALP351"/>
      <c r="ALQ351"/>
      <c r="ALR351"/>
      <c r="ALS351"/>
      <c r="ALT351"/>
      <c r="ALU351"/>
      <c r="ALV351"/>
      <c r="ALW351"/>
      <c r="ALX351"/>
      <c r="ALY351"/>
      <c r="ALZ351"/>
      <c r="AMA351"/>
      <c r="AMB351"/>
      <c r="AMC351"/>
      <c r="AMD351"/>
      <c r="AME351"/>
      <c r="AMF351"/>
      <c r="AMG351"/>
      <c r="AMH351"/>
      <c r="AMI351"/>
      <c r="AMJ351"/>
    </row>
    <row r="352" spans="1:1024" ht="22.5" customHeight="1">
      <c r="A352"/>
      <c r="B352" s="79" t="s">
        <v>109</v>
      </c>
      <c r="C352" s="80"/>
      <c r="D352" s="80"/>
      <c r="E352" s="80"/>
      <c r="F352" s="81"/>
      <c r="G352" s="82"/>
      <c r="H352" s="82"/>
      <c r="I352" s="82"/>
      <c r="J352" s="82"/>
      <c r="K352" s="82"/>
      <c r="L352" s="82"/>
      <c r="M352" s="83">
        <f t="shared" si="57"/>
        <v>0</v>
      </c>
      <c r="N352" s="80"/>
      <c r="O352" s="84">
        <f t="shared" si="58"/>
        <v>0</v>
      </c>
      <c r="P352" s="84" t="str">
        <f>IF(O352=0,"",VLOOKUP(C352&amp;D352&amp;E352,'(資料）基準単価表'!$I:$J,2,0))</f>
        <v/>
      </c>
      <c r="Q352" s="85">
        <f t="shared" si="59"/>
        <v>0</v>
      </c>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c r="AAA352"/>
      <c r="AAB352"/>
      <c r="AAC352"/>
      <c r="AAD352"/>
      <c r="AAE352"/>
      <c r="AAF352"/>
      <c r="AAG352"/>
      <c r="AAH352"/>
      <c r="AAI352"/>
      <c r="AAJ352"/>
      <c r="AAK352"/>
      <c r="AAL352"/>
      <c r="AAM352"/>
      <c r="AAN352"/>
      <c r="AAO352"/>
      <c r="AAP352"/>
      <c r="AAQ352"/>
      <c r="AAR352"/>
      <c r="AAS352"/>
      <c r="AAT352"/>
      <c r="AAU352"/>
      <c r="AAV352"/>
      <c r="AAW352"/>
      <c r="AAX352"/>
      <c r="AAY352"/>
      <c r="AAZ352"/>
      <c r="ABA352"/>
      <c r="ABB352"/>
      <c r="ABC352"/>
      <c r="ABD352"/>
      <c r="ABE352"/>
      <c r="ABF352"/>
      <c r="ABG352"/>
      <c r="ABH352"/>
      <c r="ABI352"/>
      <c r="ABJ352"/>
      <c r="ABK352"/>
      <c r="ABL352"/>
      <c r="ABM352"/>
      <c r="ABN352"/>
      <c r="ABO352"/>
      <c r="ABP352"/>
      <c r="ABQ352"/>
      <c r="ABR352"/>
      <c r="ABS352"/>
      <c r="ABT352"/>
      <c r="ABU352"/>
      <c r="ABV352"/>
      <c r="ABW352"/>
      <c r="ABX352"/>
      <c r="ABY352"/>
      <c r="ABZ352"/>
      <c r="ACA352"/>
      <c r="ACB352"/>
      <c r="ACC352"/>
      <c r="ACD352"/>
      <c r="ACE352"/>
      <c r="ACF352"/>
      <c r="ACG352"/>
      <c r="ACH352"/>
      <c r="ACI352"/>
      <c r="ACJ352"/>
      <c r="ACK352"/>
      <c r="ACL352"/>
      <c r="ACM352"/>
      <c r="ACN352"/>
      <c r="ACO352"/>
      <c r="ACP352"/>
      <c r="ACQ352"/>
      <c r="ACR352"/>
      <c r="ACS352"/>
      <c r="ACT352"/>
      <c r="ACU352"/>
      <c r="ACV352"/>
      <c r="ACW352"/>
      <c r="ACX352"/>
      <c r="ACY352"/>
      <c r="ACZ352"/>
      <c r="ADA352"/>
      <c r="ADB352"/>
      <c r="ADC352"/>
      <c r="ADD352"/>
      <c r="ADE352"/>
      <c r="ADF352"/>
      <c r="ADG352"/>
      <c r="ADH352"/>
      <c r="ADI352"/>
      <c r="ADJ352"/>
      <c r="ADK352"/>
      <c r="ADL352"/>
      <c r="ADM352"/>
      <c r="ADN352"/>
      <c r="ADO352"/>
      <c r="ADP352"/>
      <c r="ADQ352"/>
      <c r="ADR352"/>
      <c r="ADS352"/>
      <c r="ADT352"/>
      <c r="ADU352"/>
      <c r="ADV352"/>
      <c r="ADW352"/>
      <c r="ADX352"/>
      <c r="ADY352"/>
      <c r="ADZ352"/>
      <c r="AEA352"/>
      <c r="AEB352"/>
      <c r="AEC352"/>
      <c r="AED352"/>
      <c r="AEE352"/>
      <c r="AEF352"/>
      <c r="AEG352"/>
      <c r="AEH352"/>
      <c r="AEI352"/>
      <c r="AEJ352"/>
      <c r="AEK352"/>
      <c r="AEL352"/>
      <c r="AEM352"/>
      <c r="AEN352"/>
      <c r="AEO352"/>
      <c r="AEP352"/>
      <c r="AEQ352"/>
      <c r="AER352"/>
      <c r="AES352"/>
      <c r="AET352"/>
      <c r="AEU352"/>
      <c r="AEV352"/>
      <c r="AEW352"/>
      <c r="AEX352"/>
      <c r="AEY352"/>
      <c r="AEZ352"/>
      <c r="AFA352"/>
      <c r="AFB352"/>
      <c r="AFC352"/>
      <c r="AFD352"/>
      <c r="AFE352"/>
      <c r="AFF352"/>
      <c r="AFG352"/>
      <c r="AFH352"/>
      <c r="AFI352"/>
      <c r="AFJ352"/>
      <c r="AFK352"/>
      <c r="AFL352"/>
      <c r="AFM352"/>
      <c r="AFN352"/>
      <c r="AFO352"/>
      <c r="AFP352"/>
      <c r="AFQ352"/>
      <c r="AFR352"/>
      <c r="AFS352"/>
      <c r="AFT352"/>
      <c r="AFU352"/>
      <c r="AFV352"/>
      <c r="AFW352"/>
      <c r="AFX352"/>
      <c r="AFY352"/>
      <c r="AFZ352"/>
      <c r="AGA352"/>
      <c r="AGB352"/>
      <c r="AGC352"/>
      <c r="AGD352"/>
      <c r="AGE352"/>
      <c r="AGF352"/>
      <c r="AGG352"/>
      <c r="AGH352"/>
      <c r="AGI352"/>
      <c r="AGJ352"/>
      <c r="AGK352"/>
      <c r="AGL352"/>
      <c r="AGM352"/>
      <c r="AGN352"/>
      <c r="AGO352"/>
      <c r="AGP352"/>
      <c r="AGQ352"/>
      <c r="AGR352"/>
      <c r="AGS352"/>
      <c r="AGT352"/>
      <c r="AGU352"/>
      <c r="AGV352"/>
      <c r="AGW352"/>
      <c r="AGX352"/>
      <c r="AGY352"/>
      <c r="AGZ352"/>
      <c r="AHA352"/>
      <c r="AHB352"/>
      <c r="AHC352"/>
      <c r="AHD352"/>
      <c r="AHE352"/>
      <c r="AHF352"/>
      <c r="AHG352"/>
      <c r="AHH352"/>
      <c r="AHI352"/>
      <c r="AHJ352"/>
      <c r="AHK352"/>
      <c r="AHL352"/>
      <c r="AHM352"/>
      <c r="AHN352"/>
      <c r="AHO352"/>
      <c r="AHP352"/>
      <c r="AHQ352"/>
      <c r="AHR352"/>
      <c r="AHS352"/>
      <c r="AHT352"/>
      <c r="AHU352"/>
      <c r="AHV352"/>
      <c r="AHW352"/>
      <c r="AHX352"/>
      <c r="AHY352"/>
      <c r="AHZ352"/>
      <c r="AIA352"/>
      <c r="AIB352"/>
      <c r="AIC352"/>
      <c r="AID352"/>
      <c r="AIE352"/>
      <c r="AIF352"/>
      <c r="AIG352"/>
      <c r="AIH352"/>
      <c r="AII352"/>
      <c r="AIJ352"/>
      <c r="AIK352"/>
      <c r="AIL352"/>
      <c r="AIM352"/>
      <c r="AIN352"/>
      <c r="AIO352"/>
      <c r="AIP352"/>
      <c r="AIQ352"/>
      <c r="AIR352"/>
      <c r="AIS352"/>
      <c r="AIT352"/>
      <c r="AIU352"/>
      <c r="AIV352"/>
      <c r="AIW352"/>
      <c r="AIX352"/>
      <c r="AIY352"/>
      <c r="AIZ352"/>
      <c r="AJA352"/>
      <c r="AJB352"/>
      <c r="AJC352"/>
      <c r="AJD352"/>
      <c r="AJE352"/>
      <c r="AJF352"/>
      <c r="AJG352"/>
      <c r="AJH352"/>
      <c r="AJI352"/>
      <c r="AJJ352"/>
      <c r="AJK352"/>
      <c r="AJL352"/>
      <c r="AJM352"/>
      <c r="AJN352"/>
      <c r="AJO352"/>
      <c r="AJP352"/>
      <c r="AJQ352"/>
      <c r="AJR352"/>
      <c r="AJS352"/>
      <c r="AJT352"/>
      <c r="AJU352"/>
      <c r="AJV352"/>
      <c r="AJW352"/>
      <c r="AJX352"/>
      <c r="AJY352"/>
      <c r="AJZ352"/>
      <c r="AKA352"/>
      <c r="AKB352"/>
      <c r="AKC352"/>
      <c r="AKD352"/>
      <c r="AKE352"/>
      <c r="AKF352"/>
      <c r="AKG352"/>
      <c r="AKH352"/>
      <c r="AKI352"/>
      <c r="AKJ352"/>
      <c r="AKK352"/>
      <c r="AKL352"/>
      <c r="AKM352"/>
      <c r="AKN352"/>
      <c r="AKO352"/>
      <c r="AKP352"/>
      <c r="AKQ352"/>
      <c r="AKR352"/>
      <c r="AKS352"/>
      <c r="AKT352"/>
      <c r="AKU352"/>
      <c r="AKV352"/>
      <c r="AKW352"/>
      <c r="AKX352"/>
      <c r="AKY352"/>
      <c r="AKZ352"/>
      <c r="ALA352"/>
      <c r="ALB352"/>
      <c r="ALC352"/>
      <c r="ALD352"/>
      <c r="ALE352"/>
      <c r="ALF352"/>
      <c r="ALG352"/>
      <c r="ALH352"/>
      <c r="ALI352"/>
      <c r="ALJ352"/>
      <c r="ALK352"/>
      <c r="ALL352"/>
      <c r="ALM352"/>
      <c r="ALN352"/>
      <c r="ALO352"/>
      <c r="ALP352"/>
      <c r="ALQ352"/>
      <c r="ALR352"/>
      <c r="ALS352"/>
      <c r="ALT352"/>
      <c r="ALU352"/>
      <c r="ALV352"/>
      <c r="ALW352"/>
      <c r="ALX352"/>
      <c r="ALY352"/>
      <c r="ALZ352"/>
      <c r="AMA352"/>
      <c r="AMB352"/>
      <c r="AMC352"/>
      <c r="AMD352"/>
      <c r="AME352"/>
      <c r="AMF352"/>
      <c r="AMG352"/>
      <c r="AMH352"/>
      <c r="AMI352"/>
      <c r="AMJ352"/>
    </row>
    <row r="353" spans="1:1024" ht="22.5" customHeight="1">
      <c r="A353"/>
      <c r="B353" s="79" t="s">
        <v>110</v>
      </c>
      <c r="C353" s="80"/>
      <c r="D353" s="80"/>
      <c r="E353" s="80"/>
      <c r="F353" s="81"/>
      <c r="G353" s="82"/>
      <c r="H353" s="82"/>
      <c r="I353" s="82"/>
      <c r="J353" s="82"/>
      <c r="K353" s="82"/>
      <c r="L353" s="82"/>
      <c r="M353" s="83">
        <f t="shared" si="57"/>
        <v>0</v>
      </c>
      <c r="N353" s="80"/>
      <c r="O353" s="84">
        <f t="shared" si="58"/>
        <v>0</v>
      </c>
      <c r="P353" s="84" t="str">
        <f>IF(O353=0,"",VLOOKUP(C353&amp;D353&amp;E353,'(資料）基準単価表'!$I:$J,2,0))</f>
        <v/>
      </c>
      <c r="Q353" s="85">
        <f t="shared" si="59"/>
        <v>0</v>
      </c>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c r="AAA353"/>
      <c r="AAB353"/>
      <c r="AAC353"/>
      <c r="AAD353"/>
      <c r="AAE353"/>
      <c r="AAF353"/>
      <c r="AAG353"/>
      <c r="AAH353"/>
      <c r="AAI353"/>
      <c r="AAJ353"/>
      <c r="AAK353"/>
      <c r="AAL353"/>
      <c r="AAM353"/>
      <c r="AAN353"/>
      <c r="AAO353"/>
      <c r="AAP353"/>
      <c r="AAQ353"/>
      <c r="AAR353"/>
      <c r="AAS353"/>
      <c r="AAT353"/>
      <c r="AAU353"/>
      <c r="AAV353"/>
      <c r="AAW353"/>
      <c r="AAX353"/>
      <c r="AAY353"/>
      <c r="AAZ353"/>
      <c r="ABA353"/>
      <c r="ABB353"/>
      <c r="ABC353"/>
      <c r="ABD353"/>
      <c r="ABE353"/>
      <c r="ABF353"/>
      <c r="ABG353"/>
      <c r="ABH353"/>
      <c r="ABI353"/>
      <c r="ABJ353"/>
      <c r="ABK353"/>
      <c r="ABL353"/>
      <c r="ABM353"/>
      <c r="ABN353"/>
      <c r="ABO353"/>
      <c r="ABP353"/>
      <c r="ABQ353"/>
      <c r="ABR353"/>
      <c r="ABS353"/>
      <c r="ABT353"/>
      <c r="ABU353"/>
      <c r="ABV353"/>
      <c r="ABW353"/>
      <c r="ABX353"/>
      <c r="ABY353"/>
      <c r="ABZ353"/>
      <c r="ACA353"/>
      <c r="ACB353"/>
      <c r="ACC353"/>
      <c r="ACD353"/>
      <c r="ACE353"/>
      <c r="ACF353"/>
      <c r="ACG353"/>
      <c r="ACH353"/>
      <c r="ACI353"/>
      <c r="ACJ353"/>
      <c r="ACK353"/>
      <c r="ACL353"/>
      <c r="ACM353"/>
      <c r="ACN353"/>
      <c r="ACO353"/>
      <c r="ACP353"/>
      <c r="ACQ353"/>
      <c r="ACR353"/>
      <c r="ACS353"/>
      <c r="ACT353"/>
      <c r="ACU353"/>
      <c r="ACV353"/>
      <c r="ACW353"/>
      <c r="ACX353"/>
      <c r="ACY353"/>
      <c r="ACZ353"/>
      <c r="ADA353"/>
      <c r="ADB353"/>
      <c r="ADC353"/>
      <c r="ADD353"/>
      <c r="ADE353"/>
      <c r="ADF353"/>
      <c r="ADG353"/>
      <c r="ADH353"/>
      <c r="ADI353"/>
      <c r="ADJ353"/>
      <c r="ADK353"/>
      <c r="ADL353"/>
      <c r="ADM353"/>
      <c r="ADN353"/>
      <c r="ADO353"/>
      <c r="ADP353"/>
      <c r="ADQ353"/>
      <c r="ADR353"/>
      <c r="ADS353"/>
      <c r="ADT353"/>
      <c r="ADU353"/>
      <c r="ADV353"/>
      <c r="ADW353"/>
      <c r="ADX353"/>
      <c r="ADY353"/>
      <c r="ADZ353"/>
      <c r="AEA353"/>
      <c r="AEB353"/>
      <c r="AEC353"/>
      <c r="AED353"/>
      <c r="AEE353"/>
      <c r="AEF353"/>
      <c r="AEG353"/>
      <c r="AEH353"/>
      <c r="AEI353"/>
      <c r="AEJ353"/>
      <c r="AEK353"/>
      <c r="AEL353"/>
      <c r="AEM353"/>
      <c r="AEN353"/>
      <c r="AEO353"/>
      <c r="AEP353"/>
      <c r="AEQ353"/>
      <c r="AER353"/>
      <c r="AES353"/>
      <c r="AET353"/>
      <c r="AEU353"/>
      <c r="AEV353"/>
      <c r="AEW353"/>
      <c r="AEX353"/>
      <c r="AEY353"/>
      <c r="AEZ353"/>
      <c r="AFA353"/>
      <c r="AFB353"/>
      <c r="AFC353"/>
      <c r="AFD353"/>
      <c r="AFE353"/>
      <c r="AFF353"/>
      <c r="AFG353"/>
      <c r="AFH353"/>
      <c r="AFI353"/>
      <c r="AFJ353"/>
      <c r="AFK353"/>
      <c r="AFL353"/>
      <c r="AFM353"/>
      <c r="AFN353"/>
      <c r="AFO353"/>
      <c r="AFP353"/>
      <c r="AFQ353"/>
      <c r="AFR353"/>
      <c r="AFS353"/>
      <c r="AFT353"/>
      <c r="AFU353"/>
      <c r="AFV353"/>
      <c r="AFW353"/>
      <c r="AFX353"/>
      <c r="AFY353"/>
      <c r="AFZ353"/>
      <c r="AGA353"/>
      <c r="AGB353"/>
      <c r="AGC353"/>
      <c r="AGD353"/>
      <c r="AGE353"/>
      <c r="AGF353"/>
      <c r="AGG353"/>
      <c r="AGH353"/>
      <c r="AGI353"/>
      <c r="AGJ353"/>
      <c r="AGK353"/>
      <c r="AGL353"/>
      <c r="AGM353"/>
      <c r="AGN353"/>
      <c r="AGO353"/>
      <c r="AGP353"/>
      <c r="AGQ353"/>
      <c r="AGR353"/>
      <c r="AGS353"/>
      <c r="AGT353"/>
      <c r="AGU353"/>
      <c r="AGV353"/>
      <c r="AGW353"/>
      <c r="AGX353"/>
      <c r="AGY353"/>
      <c r="AGZ353"/>
      <c r="AHA353"/>
      <c r="AHB353"/>
      <c r="AHC353"/>
      <c r="AHD353"/>
      <c r="AHE353"/>
      <c r="AHF353"/>
      <c r="AHG353"/>
      <c r="AHH353"/>
      <c r="AHI353"/>
      <c r="AHJ353"/>
      <c r="AHK353"/>
      <c r="AHL353"/>
      <c r="AHM353"/>
      <c r="AHN353"/>
      <c r="AHO353"/>
      <c r="AHP353"/>
      <c r="AHQ353"/>
      <c r="AHR353"/>
      <c r="AHS353"/>
      <c r="AHT353"/>
      <c r="AHU353"/>
      <c r="AHV353"/>
      <c r="AHW353"/>
      <c r="AHX353"/>
      <c r="AHY353"/>
      <c r="AHZ353"/>
      <c r="AIA353"/>
      <c r="AIB353"/>
      <c r="AIC353"/>
      <c r="AID353"/>
      <c r="AIE353"/>
      <c r="AIF353"/>
      <c r="AIG353"/>
      <c r="AIH353"/>
      <c r="AII353"/>
      <c r="AIJ353"/>
      <c r="AIK353"/>
      <c r="AIL353"/>
      <c r="AIM353"/>
      <c r="AIN353"/>
      <c r="AIO353"/>
      <c r="AIP353"/>
      <c r="AIQ353"/>
      <c r="AIR353"/>
      <c r="AIS353"/>
      <c r="AIT353"/>
      <c r="AIU353"/>
      <c r="AIV353"/>
      <c r="AIW353"/>
      <c r="AIX353"/>
      <c r="AIY353"/>
      <c r="AIZ353"/>
      <c r="AJA353"/>
      <c r="AJB353"/>
      <c r="AJC353"/>
      <c r="AJD353"/>
      <c r="AJE353"/>
      <c r="AJF353"/>
      <c r="AJG353"/>
      <c r="AJH353"/>
      <c r="AJI353"/>
      <c r="AJJ353"/>
      <c r="AJK353"/>
      <c r="AJL353"/>
      <c r="AJM353"/>
      <c r="AJN353"/>
      <c r="AJO353"/>
      <c r="AJP353"/>
      <c r="AJQ353"/>
      <c r="AJR353"/>
      <c r="AJS353"/>
      <c r="AJT353"/>
      <c r="AJU353"/>
      <c r="AJV353"/>
      <c r="AJW353"/>
      <c r="AJX353"/>
      <c r="AJY353"/>
      <c r="AJZ353"/>
      <c r="AKA353"/>
      <c r="AKB353"/>
      <c r="AKC353"/>
      <c r="AKD353"/>
      <c r="AKE353"/>
      <c r="AKF353"/>
      <c r="AKG353"/>
      <c r="AKH353"/>
      <c r="AKI353"/>
      <c r="AKJ353"/>
      <c r="AKK353"/>
      <c r="AKL353"/>
      <c r="AKM353"/>
      <c r="AKN353"/>
      <c r="AKO353"/>
      <c r="AKP353"/>
      <c r="AKQ353"/>
      <c r="AKR353"/>
      <c r="AKS353"/>
      <c r="AKT353"/>
      <c r="AKU353"/>
      <c r="AKV353"/>
      <c r="AKW353"/>
      <c r="AKX353"/>
      <c r="AKY353"/>
      <c r="AKZ353"/>
      <c r="ALA353"/>
      <c r="ALB353"/>
      <c r="ALC353"/>
      <c r="ALD353"/>
      <c r="ALE353"/>
      <c r="ALF353"/>
      <c r="ALG353"/>
      <c r="ALH353"/>
      <c r="ALI353"/>
      <c r="ALJ353"/>
      <c r="ALK353"/>
      <c r="ALL353"/>
      <c r="ALM353"/>
      <c r="ALN353"/>
      <c r="ALO353"/>
      <c r="ALP353"/>
      <c r="ALQ353"/>
      <c r="ALR353"/>
      <c r="ALS353"/>
      <c r="ALT353"/>
      <c r="ALU353"/>
      <c r="ALV353"/>
      <c r="ALW353"/>
      <c r="ALX353"/>
      <c r="ALY353"/>
      <c r="ALZ353"/>
      <c r="AMA353"/>
      <c r="AMB353"/>
      <c r="AMC353"/>
      <c r="AMD353"/>
      <c r="AME353"/>
      <c r="AMF353"/>
      <c r="AMG353"/>
      <c r="AMH353"/>
      <c r="AMI353"/>
      <c r="AMJ353"/>
    </row>
    <row r="354" spans="1:1024" ht="22.5" customHeight="1">
      <c r="A354"/>
      <c r="B354" s="79" t="s">
        <v>111</v>
      </c>
      <c r="C354" s="80"/>
      <c r="D354" s="80"/>
      <c r="E354" s="80"/>
      <c r="F354" s="81"/>
      <c r="G354" s="82"/>
      <c r="H354" s="82"/>
      <c r="I354" s="82"/>
      <c r="J354" s="82"/>
      <c r="K354" s="82"/>
      <c r="L354" s="82"/>
      <c r="M354" s="83">
        <f t="shared" si="57"/>
        <v>0</v>
      </c>
      <c r="N354" s="80"/>
      <c r="O354" s="84">
        <f t="shared" si="58"/>
        <v>0</v>
      </c>
      <c r="P354" s="84" t="str">
        <f>IF(O354=0,"",VLOOKUP(C354&amp;D354&amp;E354,'(資料）基準単価表'!$I:$J,2,0))</f>
        <v/>
      </c>
      <c r="Q354" s="85">
        <f t="shared" si="59"/>
        <v>0</v>
      </c>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c r="YE354"/>
      <c r="YF354"/>
      <c r="YG354"/>
      <c r="YH354"/>
      <c r="YI354"/>
      <c r="YJ354"/>
      <c r="YK354"/>
      <c r="YL354"/>
      <c r="YM354"/>
      <c r="YN354"/>
      <c r="YO354"/>
      <c r="YP354"/>
      <c r="YQ354"/>
      <c r="YR354"/>
      <c r="YS354"/>
      <c r="YT354"/>
      <c r="YU354"/>
      <c r="YV354"/>
      <c r="YW354"/>
      <c r="YX354"/>
      <c r="YY354"/>
      <c r="YZ354"/>
      <c r="ZA354"/>
      <c r="ZB354"/>
      <c r="ZC354"/>
      <c r="ZD354"/>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c r="AAW354"/>
      <c r="AAX354"/>
      <c r="AAY354"/>
      <c r="AAZ354"/>
      <c r="ABA354"/>
      <c r="ABB354"/>
      <c r="ABC354"/>
      <c r="ABD354"/>
      <c r="ABE354"/>
      <c r="ABF354"/>
      <c r="ABG354"/>
      <c r="ABH354"/>
      <c r="ABI354"/>
      <c r="ABJ354"/>
      <c r="ABK354"/>
      <c r="ABL354"/>
      <c r="ABM354"/>
      <c r="ABN354"/>
      <c r="ABO354"/>
      <c r="ABP354"/>
      <c r="ABQ354"/>
      <c r="ABR354"/>
      <c r="ABS354"/>
      <c r="ABT354"/>
      <c r="ABU354"/>
      <c r="ABV354"/>
      <c r="ABW354"/>
      <c r="ABX354"/>
      <c r="ABY354"/>
      <c r="ABZ354"/>
      <c r="ACA354"/>
      <c r="ACB354"/>
      <c r="ACC354"/>
      <c r="ACD354"/>
      <c r="ACE354"/>
      <c r="ACF354"/>
      <c r="ACG354"/>
      <c r="ACH354"/>
      <c r="ACI354"/>
      <c r="ACJ354"/>
      <c r="ACK354"/>
      <c r="ACL354"/>
      <c r="ACM354"/>
      <c r="ACN354"/>
      <c r="ACO354"/>
      <c r="ACP354"/>
      <c r="ACQ354"/>
      <c r="ACR354"/>
      <c r="ACS354"/>
      <c r="ACT354"/>
      <c r="ACU354"/>
      <c r="ACV354"/>
      <c r="ACW354"/>
      <c r="ACX354"/>
      <c r="ACY354"/>
      <c r="ACZ354"/>
      <c r="ADA354"/>
      <c r="ADB354"/>
      <c r="ADC354"/>
      <c r="ADD354"/>
      <c r="ADE354"/>
      <c r="ADF354"/>
      <c r="ADG354"/>
      <c r="ADH354"/>
      <c r="ADI354"/>
      <c r="ADJ354"/>
      <c r="ADK354"/>
      <c r="ADL354"/>
      <c r="ADM354"/>
      <c r="ADN354"/>
      <c r="ADO354"/>
      <c r="ADP354"/>
      <c r="ADQ354"/>
      <c r="ADR354"/>
      <c r="ADS354"/>
      <c r="ADT354"/>
      <c r="ADU354"/>
      <c r="ADV354"/>
      <c r="ADW354"/>
      <c r="ADX354"/>
      <c r="ADY354"/>
      <c r="ADZ354"/>
      <c r="AEA354"/>
      <c r="AEB354"/>
      <c r="AEC354"/>
      <c r="AED354"/>
      <c r="AEE354"/>
      <c r="AEF354"/>
      <c r="AEG354"/>
      <c r="AEH354"/>
      <c r="AEI354"/>
      <c r="AEJ354"/>
      <c r="AEK354"/>
      <c r="AEL354"/>
      <c r="AEM354"/>
      <c r="AEN354"/>
      <c r="AEO354"/>
      <c r="AEP354"/>
      <c r="AEQ354"/>
      <c r="AER354"/>
      <c r="AES354"/>
      <c r="AET354"/>
      <c r="AEU354"/>
      <c r="AEV354"/>
      <c r="AEW354"/>
      <c r="AEX354"/>
      <c r="AEY354"/>
      <c r="AEZ354"/>
      <c r="AFA354"/>
      <c r="AFB354"/>
      <c r="AFC354"/>
      <c r="AFD354"/>
      <c r="AFE354"/>
      <c r="AFF354"/>
      <c r="AFG354"/>
      <c r="AFH354"/>
      <c r="AFI354"/>
      <c r="AFJ354"/>
      <c r="AFK354"/>
      <c r="AFL354"/>
      <c r="AFM354"/>
      <c r="AFN354"/>
      <c r="AFO354"/>
      <c r="AFP354"/>
      <c r="AFQ354"/>
      <c r="AFR354"/>
      <c r="AFS354"/>
      <c r="AFT354"/>
      <c r="AFU354"/>
      <c r="AFV354"/>
      <c r="AFW354"/>
      <c r="AFX354"/>
      <c r="AFY354"/>
      <c r="AFZ354"/>
      <c r="AGA354"/>
      <c r="AGB354"/>
      <c r="AGC354"/>
      <c r="AGD354"/>
      <c r="AGE354"/>
      <c r="AGF354"/>
      <c r="AGG354"/>
      <c r="AGH354"/>
      <c r="AGI354"/>
      <c r="AGJ354"/>
      <c r="AGK354"/>
      <c r="AGL354"/>
      <c r="AGM354"/>
      <c r="AGN354"/>
      <c r="AGO354"/>
      <c r="AGP354"/>
      <c r="AGQ354"/>
      <c r="AGR354"/>
      <c r="AGS354"/>
      <c r="AGT354"/>
      <c r="AGU354"/>
      <c r="AGV354"/>
      <c r="AGW354"/>
      <c r="AGX354"/>
      <c r="AGY354"/>
      <c r="AGZ354"/>
      <c r="AHA354"/>
      <c r="AHB354"/>
      <c r="AHC354"/>
      <c r="AHD354"/>
      <c r="AHE354"/>
      <c r="AHF354"/>
      <c r="AHG354"/>
      <c r="AHH354"/>
      <c r="AHI354"/>
      <c r="AHJ354"/>
      <c r="AHK354"/>
      <c r="AHL354"/>
      <c r="AHM354"/>
      <c r="AHN354"/>
      <c r="AHO354"/>
      <c r="AHP354"/>
      <c r="AHQ354"/>
      <c r="AHR354"/>
      <c r="AHS354"/>
      <c r="AHT354"/>
      <c r="AHU354"/>
      <c r="AHV354"/>
      <c r="AHW354"/>
      <c r="AHX354"/>
      <c r="AHY354"/>
      <c r="AHZ354"/>
      <c r="AIA354"/>
      <c r="AIB354"/>
      <c r="AIC354"/>
      <c r="AID354"/>
      <c r="AIE354"/>
      <c r="AIF354"/>
      <c r="AIG354"/>
      <c r="AIH354"/>
      <c r="AII354"/>
      <c r="AIJ354"/>
      <c r="AIK354"/>
      <c r="AIL354"/>
      <c r="AIM354"/>
      <c r="AIN354"/>
      <c r="AIO354"/>
      <c r="AIP354"/>
      <c r="AIQ354"/>
      <c r="AIR354"/>
      <c r="AIS354"/>
      <c r="AIT354"/>
      <c r="AIU354"/>
      <c r="AIV354"/>
      <c r="AIW354"/>
      <c r="AIX354"/>
      <c r="AIY354"/>
      <c r="AIZ354"/>
      <c r="AJA354"/>
      <c r="AJB354"/>
      <c r="AJC354"/>
      <c r="AJD354"/>
      <c r="AJE354"/>
      <c r="AJF354"/>
      <c r="AJG354"/>
      <c r="AJH354"/>
      <c r="AJI354"/>
      <c r="AJJ354"/>
      <c r="AJK354"/>
      <c r="AJL354"/>
      <c r="AJM354"/>
      <c r="AJN354"/>
      <c r="AJO354"/>
      <c r="AJP354"/>
      <c r="AJQ354"/>
      <c r="AJR354"/>
      <c r="AJS354"/>
      <c r="AJT354"/>
      <c r="AJU354"/>
      <c r="AJV354"/>
      <c r="AJW354"/>
      <c r="AJX354"/>
      <c r="AJY354"/>
      <c r="AJZ354"/>
      <c r="AKA354"/>
      <c r="AKB354"/>
      <c r="AKC354"/>
      <c r="AKD354"/>
      <c r="AKE354"/>
      <c r="AKF354"/>
      <c r="AKG354"/>
      <c r="AKH354"/>
      <c r="AKI354"/>
      <c r="AKJ354"/>
      <c r="AKK354"/>
      <c r="AKL354"/>
      <c r="AKM354"/>
      <c r="AKN354"/>
      <c r="AKO354"/>
      <c r="AKP354"/>
      <c r="AKQ354"/>
      <c r="AKR354"/>
      <c r="AKS354"/>
      <c r="AKT354"/>
      <c r="AKU354"/>
      <c r="AKV354"/>
      <c r="AKW354"/>
      <c r="AKX354"/>
      <c r="AKY354"/>
      <c r="AKZ354"/>
      <c r="ALA354"/>
      <c r="ALB354"/>
      <c r="ALC354"/>
      <c r="ALD354"/>
      <c r="ALE354"/>
      <c r="ALF354"/>
      <c r="ALG354"/>
      <c r="ALH354"/>
      <c r="ALI354"/>
      <c r="ALJ354"/>
      <c r="ALK354"/>
      <c r="ALL354"/>
      <c r="ALM354"/>
      <c r="ALN354"/>
      <c r="ALO354"/>
      <c r="ALP354"/>
      <c r="ALQ354"/>
      <c r="ALR354"/>
      <c r="ALS354"/>
      <c r="ALT354"/>
      <c r="ALU354"/>
      <c r="ALV354"/>
      <c r="ALW354"/>
      <c r="ALX354"/>
      <c r="ALY354"/>
      <c r="ALZ354"/>
      <c r="AMA354"/>
      <c r="AMB354"/>
      <c r="AMC354"/>
      <c r="AMD354"/>
      <c r="AME354"/>
      <c r="AMF354"/>
      <c r="AMG354"/>
      <c r="AMH354"/>
      <c r="AMI354"/>
      <c r="AMJ354"/>
    </row>
    <row r="355" spans="1:1024" ht="22.5" customHeight="1">
      <c r="A355"/>
      <c r="B355" s="79" t="s">
        <v>112</v>
      </c>
      <c r="C355" s="80"/>
      <c r="D355" s="80"/>
      <c r="E355" s="80"/>
      <c r="F355" s="81"/>
      <c r="G355" s="82"/>
      <c r="H355" s="82"/>
      <c r="I355" s="82"/>
      <c r="J355" s="82"/>
      <c r="K355" s="82"/>
      <c r="L355" s="82"/>
      <c r="M355" s="83">
        <f t="shared" si="57"/>
        <v>0</v>
      </c>
      <c r="N355" s="80"/>
      <c r="O355" s="84">
        <f t="shared" si="58"/>
        <v>0</v>
      </c>
      <c r="P355" s="84" t="str">
        <f>IF(O355=0,"",VLOOKUP(C355&amp;D355&amp;E355,'(資料）基準単価表'!$I:$J,2,0))</f>
        <v/>
      </c>
      <c r="Q355" s="85">
        <f t="shared" si="59"/>
        <v>0</v>
      </c>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c r="VY355"/>
      <c r="VZ355"/>
      <c r="WA355"/>
      <c r="WB355"/>
      <c r="WC355"/>
      <c r="WD355"/>
      <c r="WE355"/>
      <c r="WF355"/>
      <c r="WG355"/>
      <c r="WH355"/>
      <c r="WI355"/>
      <c r="WJ355"/>
      <c r="WK355"/>
      <c r="WL355"/>
      <c r="WM355"/>
      <c r="WN355"/>
      <c r="WO355"/>
      <c r="WP355"/>
      <c r="WQ355"/>
      <c r="WR355"/>
      <c r="WS355"/>
      <c r="WT355"/>
      <c r="WU355"/>
      <c r="WV355"/>
      <c r="WW355"/>
      <c r="WX355"/>
      <c r="WY355"/>
      <c r="WZ355"/>
      <c r="XA355"/>
      <c r="XB355"/>
      <c r="XC355"/>
      <c r="XD355"/>
      <c r="XE355"/>
      <c r="XF355"/>
      <c r="XG355"/>
      <c r="XH355"/>
      <c r="XI355"/>
      <c r="XJ355"/>
      <c r="XK355"/>
      <c r="XL355"/>
      <c r="XM355"/>
      <c r="XN355"/>
      <c r="XO355"/>
      <c r="XP355"/>
      <c r="XQ355"/>
      <c r="XR355"/>
      <c r="XS355"/>
      <c r="XT355"/>
      <c r="XU355"/>
      <c r="XV355"/>
      <c r="XW355"/>
      <c r="XX355"/>
      <c r="XY355"/>
      <c r="XZ355"/>
      <c r="YA355"/>
      <c r="YB355"/>
      <c r="YC355"/>
      <c r="YD355"/>
      <c r="YE355"/>
      <c r="YF355"/>
      <c r="YG355"/>
      <c r="YH355"/>
      <c r="YI355"/>
      <c r="YJ355"/>
      <c r="YK355"/>
      <c r="YL355"/>
      <c r="YM355"/>
      <c r="YN355"/>
      <c r="YO355"/>
      <c r="YP355"/>
      <c r="YQ355"/>
      <c r="YR355"/>
      <c r="YS355"/>
      <c r="YT355"/>
      <c r="YU355"/>
      <c r="YV355"/>
      <c r="YW355"/>
      <c r="YX355"/>
      <c r="YY355"/>
      <c r="YZ355"/>
      <c r="ZA355"/>
      <c r="ZB355"/>
      <c r="ZC355"/>
      <c r="ZD355"/>
      <c r="ZE355"/>
      <c r="ZF355"/>
      <c r="ZG355"/>
      <c r="ZH355"/>
      <c r="ZI355"/>
      <c r="ZJ355"/>
      <c r="ZK355"/>
      <c r="ZL355"/>
      <c r="ZM355"/>
      <c r="ZN355"/>
      <c r="ZO355"/>
      <c r="ZP355"/>
      <c r="ZQ355"/>
      <c r="ZR355"/>
      <c r="ZS355"/>
      <c r="ZT355"/>
      <c r="ZU355"/>
      <c r="ZV355"/>
      <c r="ZW355"/>
      <c r="ZX355"/>
      <c r="ZY355"/>
      <c r="ZZ355"/>
      <c r="AAA355"/>
      <c r="AAB355"/>
      <c r="AAC355"/>
      <c r="AAD355"/>
      <c r="AAE355"/>
      <c r="AAF355"/>
      <c r="AAG355"/>
      <c r="AAH355"/>
      <c r="AAI355"/>
      <c r="AAJ355"/>
      <c r="AAK355"/>
      <c r="AAL355"/>
      <c r="AAM355"/>
      <c r="AAN355"/>
      <c r="AAO355"/>
      <c r="AAP355"/>
      <c r="AAQ355"/>
      <c r="AAR355"/>
      <c r="AAS355"/>
      <c r="AAT355"/>
      <c r="AAU355"/>
      <c r="AAV355"/>
      <c r="AAW355"/>
      <c r="AAX355"/>
      <c r="AAY355"/>
      <c r="AAZ355"/>
      <c r="ABA355"/>
      <c r="ABB355"/>
      <c r="ABC355"/>
      <c r="ABD355"/>
      <c r="ABE355"/>
      <c r="ABF355"/>
      <c r="ABG355"/>
      <c r="ABH355"/>
      <c r="ABI355"/>
      <c r="ABJ355"/>
      <c r="ABK355"/>
      <c r="ABL355"/>
      <c r="ABM355"/>
      <c r="ABN355"/>
      <c r="ABO355"/>
      <c r="ABP355"/>
      <c r="ABQ355"/>
      <c r="ABR355"/>
      <c r="ABS355"/>
      <c r="ABT355"/>
      <c r="ABU355"/>
      <c r="ABV355"/>
      <c r="ABW355"/>
      <c r="ABX355"/>
      <c r="ABY355"/>
      <c r="ABZ355"/>
      <c r="ACA355"/>
      <c r="ACB355"/>
      <c r="ACC355"/>
      <c r="ACD355"/>
      <c r="ACE355"/>
      <c r="ACF355"/>
      <c r="ACG355"/>
      <c r="ACH355"/>
      <c r="ACI355"/>
      <c r="ACJ355"/>
      <c r="ACK355"/>
      <c r="ACL355"/>
      <c r="ACM355"/>
      <c r="ACN355"/>
      <c r="ACO355"/>
      <c r="ACP355"/>
      <c r="ACQ355"/>
      <c r="ACR355"/>
      <c r="ACS355"/>
      <c r="ACT355"/>
      <c r="ACU355"/>
      <c r="ACV355"/>
      <c r="ACW355"/>
      <c r="ACX355"/>
      <c r="ACY355"/>
      <c r="ACZ355"/>
      <c r="ADA355"/>
      <c r="ADB355"/>
      <c r="ADC355"/>
      <c r="ADD355"/>
      <c r="ADE355"/>
      <c r="ADF355"/>
      <c r="ADG355"/>
      <c r="ADH355"/>
      <c r="ADI355"/>
      <c r="ADJ355"/>
      <c r="ADK355"/>
      <c r="ADL355"/>
      <c r="ADM355"/>
      <c r="ADN355"/>
      <c r="ADO355"/>
      <c r="ADP355"/>
      <c r="ADQ355"/>
      <c r="ADR355"/>
      <c r="ADS355"/>
      <c r="ADT355"/>
      <c r="ADU355"/>
      <c r="ADV355"/>
      <c r="ADW355"/>
      <c r="ADX355"/>
      <c r="ADY355"/>
      <c r="ADZ355"/>
      <c r="AEA355"/>
      <c r="AEB355"/>
      <c r="AEC355"/>
      <c r="AED355"/>
      <c r="AEE355"/>
      <c r="AEF355"/>
      <c r="AEG355"/>
      <c r="AEH355"/>
      <c r="AEI355"/>
      <c r="AEJ355"/>
      <c r="AEK355"/>
      <c r="AEL355"/>
      <c r="AEM355"/>
      <c r="AEN355"/>
      <c r="AEO355"/>
      <c r="AEP355"/>
      <c r="AEQ355"/>
      <c r="AER355"/>
      <c r="AES355"/>
      <c r="AET355"/>
      <c r="AEU355"/>
      <c r="AEV355"/>
      <c r="AEW355"/>
      <c r="AEX355"/>
      <c r="AEY355"/>
      <c r="AEZ355"/>
      <c r="AFA355"/>
      <c r="AFB355"/>
      <c r="AFC355"/>
      <c r="AFD355"/>
      <c r="AFE355"/>
      <c r="AFF355"/>
      <c r="AFG355"/>
      <c r="AFH355"/>
      <c r="AFI355"/>
      <c r="AFJ355"/>
      <c r="AFK355"/>
      <c r="AFL355"/>
      <c r="AFM355"/>
      <c r="AFN355"/>
      <c r="AFO355"/>
      <c r="AFP355"/>
      <c r="AFQ355"/>
      <c r="AFR355"/>
      <c r="AFS355"/>
      <c r="AFT355"/>
      <c r="AFU355"/>
      <c r="AFV355"/>
      <c r="AFW355"/>
      <c r="AFX355"/>
      <c r="AFY355"/>
      <c r="AFZ355"/>
      <c r="AGA355"/>
      <c r="AGB355"/>
      <c r="AGC355"/>
      <c r="AGD355"/>
      <c r="AGE355"/>
      <c r="AGF355"/>
      <c r="AGG355"/>
      <c r="AGH355"/>
      <c r="AGI355"/>
      <c r="AGJ355"/>
      <c r="AGK355"/>
      <c r="AGL355"/>
      <c r="AGM355"/>
      <c r="AGN355"/>
      <c r="AGO355"/>
      <c r="AGP355"/>
      <c r="AGQ355"/>
      <c r="AGR355"/>
      <c r="AGS355"/>
      <c r="AGT355"/>
      <c r="AGU355"/>
      <c r="AGV355"/>
      <c r="AGW355"/>
      <c r="AGX355"/>
      <c r="AGY355"/>
      <c r="AGZ355"/>
      <c r="AHA355"/>
      <c r="AHB355"/>
      <c r="AHC355"/>
      <c r="AHD355"/>
      <c r="AHE355"/>
      <c r="AHF355"/>
      <c r="AHG355"/>
      <c r="AHH355"/>
      <c r="AHI355"/>
      <c r="AHJ355"/>
      <c r="AHK355"/>
      <c r="AHL355"/>
      <c r="AHM355"/>
      <c r="AHN355"/>
      <c r="AHO355"/>
      <c r="AHP355"/>
      <c r="AHQ355"/>
      <c r="AHR355"/>
      <c r="AHS355"/>
      <c r="AHT355"/>
      <c r="AHU355"/>
      <c r="AHV355"/>
      <c r="AHW355"/>
      <c r="AHX355"/>
      <c r="AHY355"/>
      <c r="AHZ355"/>
      <c r="AIA355"/>
      <c r="AIB355"/>
      <c r="AIC355"/>
      <c r="AID355"/>
      <c r="AIE355"/>
      <c r="AIF355"/>
      <c r="AIG355"/>
      <c r="AIH355"/>
      <c r="AII355"/>
      <c r="AIJ355"/>
      <c r="AIK355"/>
      <c r="AIL355"/>
      <c r="AIM355"/>
      <c r="AIN355"/>
      <c r="AIO355"/>
      <c r="AIP355"/>
      <c r="AIQ355"/>
      <c r="AIR355"/>
      <c r="AIS355"/>
      <c r="AIT355"/>
      <c r="AIU355"/>
      <c r="AIV355"/>
      <c r="AIW355"/>
      <c r="AIX355"/>
      <c r="AIY355"/>
      <c r="AIZ355"/>
      <c r="AJA355"/>
      <c r="AJB355"/>
      <c r="AJC355"/>
      <c r="AJD355"/>
      <c r="AJE355"/>
      <c r="AJF355"/>
      <c r="AJG355"/>
      <c r="AJH355"/>
      <c r="AJI355"/>
      <c r="AJJ355"/>
      <c r="AJK355"/>
      <c r="AJL355"/>
      <c r="AJM355"/>
      <c r="AJN355"/>
      <c r="AJO355"/>
      <c r="AJP355"/>
      <c r="AJQ355"/>
      <c r="AJR355"/>
      <c r="AJS355"/>
      <c r="AJT355"/>
      <c r="AJU355"/>
      <c r="AJV355"/>
      <c r="AJW355"/>
      <c r="AJX355"/>
      <c r="AJY355"/>
      <c r="AJZ355"/>
      <c r="AKA355"/>
      <c r="AKB355"/>
      <c r="AKC355"/>
      <c r="AKD355"/>
      <c r="AKE355"/>
      <c r="AKF355"/>
      <c r="AKG355"/>
      <c r="AKH355"/>
      <c r="AKI355"/>
      <c r="AKJ355"/>
      <c r="AKK355"/>
      <c r="AKL355"/>
      <c r="AKM355"/>
      <c r="AKN355"/>
      <c r="AKO355"/>
      <c r="AKP355"/>
      <c r="AKQ355"/>
      <c r="AKR355"/>
      <c r="AKS355"/>
      <c r="AKT355"/>
      <c r="AKU355"/>
      <c r="AKV355"/>
      <c r="AKW355"/>
      <c r="AKX355"/>
      <c r="AKY355"/>
      <c r="AKZ355"/>
      <c r="ALA355"/>
      <c r="ALB355"/>
      <c r="ALC355"/>
      <c r="ALD355"/>
      <c r="ALE355"/>
      <c r="ALF355"/>
      <c r="ALG355"/>
      <c r="ALH355"/>
      <c r="ALI355"/>
      <c r="ALJ355"/>
      <c r="ALK355"/>
      <c r="ALL355"/>
      <c r="ALM355"/>
      <c r="ALN355"/>
      <c r="ALO355"/>
      <c r="ALP355"/>
      <c r="ALQ355"/>
      <c r="ALR355"/>
      <c r="ALS355"/>
      <c r="ALT355"/>
      <c r="ALU355"/>
      <c r="ALV355"/>
      <c r="ALW355"/>
      <c r="ALX355"/>
      <c r="ALY355"/>
      <c r="ALZ355"/>
      <c r="AMA355"/>
      <c r="AMB355"/>
      <c r="AMC355"/>
      <c r="AMD355"/>
      <c r="AME355"/>
      <c r="AMF355"/>
      <c r="AMG355"/>
      <c r="AMH355"/>
      <c r="AMI355"/>
      <c r="AMJ355"/>
    </row>
    <row r="356" spans="1:1024" ht="22.5" customHeight="1">
      <c r="A356"/>
      <c r="B356" s="79" t="s">
        <v>113</v>
      </c>
      <c r="C356" s="80"/>
      <c r="D356" s="80"/>
      <c r="E356" s="80"/>
      <c r="F356" s="81"/>
      <c r="G356" s="82"/>
      <c r="H356" s="82"/>
      <c r="I356" s="82"/>
      <c r="J356" s="82"/>
      <c r="K356" s="82"/>
      <c r="L356" s="82"/>
      <c r="M356" s="83">
        <f t="shared" si="57"/>
        <v>0</v>
      </c>
      <c r="N356" s="80"/>
      <c r="O356" s="84">
        <f t="shared" si="58"/>
        <v>0</v>
      </c>
      <c r="P356" s="84" t="str">
        <f>IF(O356=0,"",VLOOKUP(C356&amp;D356&amp;E356,'(資料）基準単価表'!$I:$J,2,0))</f>
        <v/>
      </c>
      <c r="Q356" s="85">
        <f t="shared" si="59"/>
        <v>0</v>
      </c>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c r="WR356"/>
      <c r="WS356"/>
      <c r="WT356"/>
      <c r="WU356"/>
      <c r="WV356"/>
      <c r="WW356"/>
      <c r="WX356"/>
      <c r="WY356"/>
      <c r="WZ356"/>
      <c r="XA356"/>
      <c r="XB356"/>
      <c r="XC356"/>
      <c r="XD356"/>
      <c r="XE356"/>
      <c r="XF356"/>
      <c r="XG356"/>
      <c r="XH356"/>
      <c r="XI356"/>
      <c r="XJ356"/>
      <c r="XK356"/>
      <c r="XL356"/>
      <c r="XM356"/>
      <c r="XN356"/>
      <c r="XO356"/>
      <c r="XP356"/>
      <c r="XQ356"/>
      <c r="XR356"/>
      <c r="XS356"/>
      <c r="XT356"/>
      <c r="XU356"/>
      <c r="XV356"/>
      <c r="XW356"/>
      <c r="XX356"/>
      <c r="XY356"/>
      <c r="XZ356"/>
      <c r="YA356"/>
      <c r="YB356"/>
      <c r="YC356"/>
      <c r="YD356"/>
      <c r="YE356"/>
      <c r="YF356"/>
      <c r="YG356"/>
      <c r="YH356"/>
      <c r="YI356"/>
      <c r="YJ356"/>
      <c r="YK356"/>
      <c r="YL356"/>
      <c r="YM356"/>
      <c r="YN356"/>
      <c r="YO356"/>
      <c r="YP356"/>
      <c r="YQ356"/>
      <c r="YR356"/>
      <c r="YS356"/>
      <c r="YT356"/>
      <c r="YU356"/>
      <c r="YV356"/>
      <c r="YW356"/>
      <c r="YX356"/>
      <c r="YY356"/>
      <c r="YZ356"/>
      <c r="ZA356"/>
      <c r="ZB356"/>
      <c r="ZC356"/>
      <c r="ZD356"/>
      <c r="ZE356"/>
      <c r="ZF356"/>
      <c r="ZG356"/>
      <c r="ZH356"/>
      <c r="ZI356"/>
      <c r="ZJ356"/>
      <c r="ZK356"/>
      <c r="ZL356"/>
      <c r="ZM356"/>
      <c r="ZN356"/>
      <c r="ZO356"/>
      <c r="ZP356"/>
      <c r="ZQ356"/>
      <c r="ZR356"/>
      <c r="ZS356"/>
      <c r="ZT356"/>
      <c r="ZU356"/>
      <c r="ZV356"/>
      <c r="ZW356"/>
      <c r="ZX356"/>
      <c r="ZY356"/>
      <c r="ZZ356"/>
      <c r="AAA356"/>
      <c r="AAB356"/>
      <c r="AAC356"/>
      <c r="AAD356"/>
      <c r="AAE356"/>
      <c r="AAF356"/>
      <c r="AAG356"/>
      <c r="AAH356"/>
      <c r="AAI356"/>
      <c r="AAJ356"/>
      <c r="AAK356"/>
      <c r="AAL356"/>
      <c r="AAM356"/>
      <c r="AAN356"/>
      <c r="AAO356"/>
      <c r="AAP356"/>
      <c r="AAQ356"/>
      <c r="AAR356"/>
      <c r="AAS356"/>
      <c r="AAT356"/>
      <c r="AAU356"/>
      <c r="AAV356"/>
      <c r="AAW356"/>
      <c r="AAX356"/>
      <c r="AAY356"/>
      <c r="AAZ356"/>
      <c r="ABA356"/>
      <c r="ABB356"/>
      <c r="ABC356"/>
      <c r="ABD356"/>
      <c r="ABE356"/>
      <c r="ABF356"/>
      <c r="ABG356"/>
      <c r="ABH356"/>
      <c r="ABI356"/>
      <c r="ABJ356"/>
      <c r="ABK356"/>
      <c r="ABL356"/>
      <c r="ABM356"/>
      <c r="ABN356"/>
      <c r="ABO356"/>
      <c r="ABP356"/>
      <c r="ABQ356"/>
      <c r="ABR356"/>
      <c r="ABS356"/>
      <c r="ABT356"/>
      <c r="ABU356"/>
      <c r="ABV356"/>
      <c r="ABW356"/>
      <c r="ABX356"/>
      <c r="ABY356"/>
      <c r="ABZ356"/>
      <c r="ACA356"/>
      <c r="ACB356"/>
      <c r="ACC356"/>
      <c r="ACD356"/>
      <c r="ACE356"/>
      <c r="ACF356"/>
      <c r="ACG356"/>
      <c r="ACH356"/>
      <c r="ACI356"/>
      <c r="ACJ356"/>
      <c r="ACK356"/>
      <c r="ACL356"/>
      <c r="ACM356"/>
      <c r="ACN356"/>
      <c r="ACO356"/>
      <c r="ACP356"/>
      <c r="ACQ356"/>
      <c r="ACR356"/>
      <c r="ACS356"/>
      <c r="ACT356"/>
      <c r="ACU356"/>
      <c r="ACV356"/>
      <c r="ACW356"/>
      <c r="ACX356"/>
      <c r="ACY356"/>
      <c r="ACZ356"/>
      <c r="ADA356"/>
      <c r="ADB356"/>
      <c r="ADC356"/>
      <c r="ADD356"/>
      <c r="ADE356"/>
      <c r="ADF356"/>
      <c r="ADG356"/>
      <c r="ADH356"/>
      <c r="ADI356"/>
      <c r="ADJ356"/>
      <c r="ADK356"/>
      <c r="ADL356"/>
      <c r="ADM356"/>
      <c r="ADN356"/>
      <c r="ADO356"/>
      <c r="ADP356"/>
      <c r="ADQ356"/>
      <c r="ADR356"/>
      <c r="ADS356"/>
      <c r="ADT356"/>
      <c r="ADU356"/>
      <c r="ADV356"/>
      <c r="ADW356"/>
      <c r="ADX356"/>
      <c r="ADY356"/>
      <c r="ADZ356"/>
      <c r="AEA356"/>
      <c r="AEB356"/>
      <c r="AEC356"/>
      <c r="AED356"/>
      <c r="AEE356"/>
      <c r="AEF356"/>
      <c r="AEG356"/>
      <c r="AEH356"/>
      <c r="AEI356"/>
      <c r="AEJ356"/>
      <c r="AEK356"/>
      <c r="AEL356"/>
      <c r="AEM356"/>
      <c r="AEN356"/>
      <c r="AEO356"/>
      <c r="AEP356"/>
      <c r="AEQ356"/>
      <c r="AER356"/>
      <c r="AES356"/>
      <c r="AET356"/>
      <c r="AEU356"/>
      <c r="AEV356"/>
      <c r="AEW356"/>
      <c r="AEX356"/>
      <c r="AEY356"/>
      <c r="AEZ356"/>
      <c r="AFA356"/>
      <c r="AFB356"/>
      <c r="AFC356"/>
      <c r="AFD356"/>
      <c r="AFE356"/>
      <c r="AFF356"/>
      <c r="AFG356"/>
      <c r="AFH356"/>
      <c r="AFI356"/>
      <c r="AFJ356"/>
      <c r="AFK356"/>
      <c r="AFL356"/>
      <c r="AFM356"/>
      <c r="AFN356"/>
      <c r="AFO356"/>
      <c r="AFP356"/>
      <c r="AFQ356"/>
      <c r="AFR356"/>
      <c r="AFS356"/>
      <c r="AFT356"/>
      <c r="AFU356"/>
      <c r="AFV356"/>
      <c r="AFW356"/>
      <c r="AFX356"/>
      <c r="AFY356"/>
      <c r="AFZ356"/>
      <c r="AGA356"/>
      <c r="AGB356"/>
      <c r="AGC356"/>
      <c r="AGD356"/>
      <c r="AGE356"/>
      <c r="AGF356"/>
      <c r="AGG356"/>
      <c r="AGH356"/>
      <c r="AGI356"/>
      <c r="AGJ356"/>
      <c r="AGK356"/>
      <c r="AGL356"/>
      <c r="AGM356"/>
      <c r="AGN356"/>
      <c r="AGO356"/>
      <c r="AGP356"/>
      <c r="AGQ356"/>
      <c r="AGR356"/>
      <c r="AGS356"/>
      <c r="AGT356"/>
      <c r="AGU356"/>
      <c r="AGV356"/>
      <c r="AGW356"/>
      <c r="AGX356"/>
      <c r="AGY356"/>
      <c r="AGZ356"/>
      <c r="AHA356"/>
      <c r="AHB356"/>
      <c r="AHC356"/>
      <c r="AHD356"/>
      <c r="AHE356"/>
      <c r="AHF356"/>
      <c r="AHG356"/>
      <c r="AHH356"/>
      <c r="AHI356"/>
      <c r="AHJ356"/>
      <c r="AHK356"/>
      <c r="AHL356"/>
      <c r="AHM356"/>
      <c r="AHN356"/>
      <c r="AHO356"/>
      <c r="AHP356"/>
      <c r="AHQ356"/>
      <c r="AHR356"/>
      <c r="AHS356"/>
      <c r="AHT356"/>
      <c r="AHU356"/>
      <c r="AHV356"/>
      <c r="AHW356"/>
      <c r="AHX356"/>
      <c r="AHY356"/>
      <c r="AHZ356"/>
      <c r="AIA356"/>
      <c r="AIB356"/>
      <c r="AIC356"/>
      <c r="AID356"/>
      <c r="AIE356"/>
      <c r="AIF356"/>
      <c r="AIG356"/>
      <c r="AIH356"/>
      <c r="AII356"/>
      <c r="AIJ356"/>
      <c r="AIK356"/>
      <c r="AIL356"/>
      <c r="AIM356"/>
      <c r="AIN356"/>
      <c r="AIO356"/>
      <c r="AIP356"/>
      <c r="AIQ356"/>
      <c r="AIR356"/>
      <c r="AIS356"/>
      <c r="AIT356"/>
      <c r="AIU356"/>
      <c r="AIV356"/>
      <c r="AIW356"/>
      <c r="AIX356"/>
      <c r="AIY356"/>
      <c r="AIZ356"/>
      <c r="AJA356"/>
      <c r="AJB356"/>
      <c r="AJC356"/>
      <c r="AJD356"/>
      <c r="AJE356"/>
      <c r="AJF356"/>
      <c r="AJG356"/>
      <c r="AJH356"/>
      <c r="AJI356"/>
      <c r="AJJ356"/>
      <c r="AJK356"/>
      <c r="AJL356"/>
      <c r="AJM356"/>
      <c r="AJN356"/>
      <c r="AJO356"/>
      <c r="AJP356"/>
      <c r="AJQ356"/>
      <c r="AJR356"/>
      <c r="AJS356"/>
      <c r="AJT356"/>
      <c r="AJU356"/>
      <c r="AJV356"/>
      <c r="AJW356"/>
      <c r="AJX356"/>
      <c r="AJY356"/>
      <c r="AJZ356"/>
      <c r="AKA356"/>
      <c r="AKB356"/>
      <c r="AKC356"/>
      <c r="AKD356"/>
      <c r="AKE356"/>
      <c r="AKF356"/>
      <c r="AKG356"/>
      <c r="AKH356"/>
      <c r="AKI356"/>
      <c r="AKJ356"/>
      <c r="AKK356"/>
      <c r="AKL356"/>
      <c r="AKM356"/>
      <c r="AKN356"/>
      <c r="AKO356"/>
      <c r="AKP356"/>
      <c r="AKQ356"/>
      <c r="AKR356"/>
      <c r="AKS356"/>
      <c r="AKT356"/>
      <c r="AKU356"/>
      <c r="AKV356"/>
      <c r="AKW356"/>
      <c r="AKX356"/>
      <c r="AKY356"/>
      <c r="AKZ356"/>
      <c r="ALA356"/>
      <c r="ALB356"/>
      <c r="ALC356"/>
      <c r="ALD356"/>
      <c r="ALE356"/>
      <c r="ALF356"/>
      <c r="ALG356"/>
      <c r="ALH356"/>
      <c r="ALI356"/>
      <c r="ALJ356"/>
      <c r="ALK356"/>
      <c r="ALL356"/>
      <c r="ALM356"/>
      <c r="ALN356"/>
      <c r="ALO356"/>
      <c r="ALP356"/>
      <c r="ALQ356"/>
      <c r="ALR356"/>
      <c r="ALS356"/>
      <c r="ALT356"/>
      <c r="ALU356"/>
      <c r="ALV356"/>
      <c r="ALW356"/>
      <c r="ALX356"/>
      <c r="ALY356"/>
      <c r="ALZ356"/>
      <c r="AMA356"/>
      <c r="AMB356"/>
      <c r="AMC356"/>
      <c r="AMD356"/>
      <c r="AME356"/>
      <c r="AMF356"/>
      <c r="AMG356"/>
      <c r="AMH356"/>
      <c r="AMI356"/>
      <c r="AMJ356"/>
    </row>
    <row r="357" spans="1:1024" ht="22.5" customHeight="1">
      <c r="A357"/>
      <c r="B357" s="79" t="s">
        <v>114</v>
      </c>
      <c r="C357" s="80"/>
      <c r="D357" s="80"/>
      <c r="E357" s="80"/>
      <c r="F357" s="81"/>
      <c r="G357" s="82"/>
      <c r="H357" s="82"/>
      <c r="I357" s="82"/>
      <c r="J357" s="82"/>
      <c r="K357" s="82"/>
      <c r="L357" s="82"/>
      <c r="M357" s="83">
        <f t="shared" si="57"/>
        <v>0</v>
      </c>
      <c r="N357" s="80"/>
      <c r="O357" s="84">
        <f t="shared" si="58"/>
        <v>0</v>
      </c>
      <c r="P357" s="84" t="str">
        <f>IF(O357=0,"",VLOOKUP(C357&amp;D357&amp;E357,'(資料）基準単価表'!$I:$J,2,0))</f>
        <v/>
      </c>
      <c r="Q357" s="85">
        <f t="shared" si="59"/>
        <v>0</v>
      </c>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c r="YE357"/>
      <c r="YF357"/>
      <c r="YG357"/>
      <c r="YH357"/>
      <c r="YI357"/>
      <c r="YJ357"/>
      <c r="YK357"/>
      <c r="YL357"/>
      <c r="YM357"/>
      <c r="YN357"/>
      <c r="YO357"/>
      <c r="YP357"/>
      <c r="YQ357"/>
      <c r="YR357"/>
      <c r="YS357"/>
      <c r="YT357"/>
      <c r="YU357"/>
      <c r="YV357"/>
      <c r="YW357"/>
      <c r="YX357"/>
      <c r="YY357"/>
      <c r="YZ357"/>
      <c r="ZA357"/>
      <c r="ZB357"/>
      <c r="ZC357"/>
      <c r="ZD357"/>
      <c r="ZE357"/>
      <c r="ZF357"/>
      <c r="ZG357"/>
      <c r="ZH357"/>
      <c r="ZI357"/>
      <c r="ZJ357"/>
      <c r="ZK357"/>
      <c r="ZL357"/>
      <c r="ZM357"/>
      <c r="ZN357"/>
      <c r="ZO357"/>
      <c r="ZP357"/>
      <c r="ZQ357"/>
      <c r="ZR357"/>
      <c r="ZS357"/>
      <c r="ZT357"/>
      <c r="ZU357"/>
      <c r="ZV357"/>
      <c r="ZW357"/>
      <c r="ZX357"/>
      <c r="ZY357"/>
      <c r="ZZ357"/>
      <c r="AAA357"/>
      <c r="AAB357"/>
      <c r="AAC357"/>
      <c r="AAD357"/>
      <c r="AAE357"/>
      <c r="AAF357"/>
      <c r="AAG357"/>
      <c r="AAH357"/>
      <c r="AAI357"/>
      <c r="AAJ357"/>
      <c r="AAK357"/>
      <c r="AAL357"/>
      <c r="AAM357"/>
      <c r="AAN357"/>
      <c r="AAO357"/>
      <c r="AAP357"/>
      <c r="AAQ357"/>
      <c r="AAR357"/>
      <c r="AAS357"/>
      <c r="AAT357"/>
      <c r="AAU357"/>
      <c r="AAV357"/>
      <c r="AAW357"/>
      <c r="AAX357"/>
      <c r="AAY357"/>
      <c r="AAZ357"/>
      <c r="ABA357"/>
      <c r="ABB357"/>
      <c r="ABC357"/>
      <c r="ABD357"/>
      <c r="ABE357"/>
      <c r="ABF357"/>
      <c r="ABG357"/>
      <c r="ABH357"/>
      <c r="ABI357"/>
      <c r="ABJ357"/>
      <c r="ABK357"/>
      <c r="ABL357"/>
      <c r="ABM357"/>
      <c r="ABN357"/>
      <c r="ABO357"/>
      <c r="ABP357"/>
      <c r="ABQ357"/>
      <c r="ABR357"/>
      <c r="ABS357"/>
      <c r="ABT357"/>
      <c r="ABU357"/>
      <c r="ABV357"/>
      <c r="ABW357"/>
      <c r="ABX357"/>
      <c r="ABY357"/>
      <c r="ABZ357"/>
      <c r="ACA357"/>
      <c r="ACB357"/>
      <c r="ACC357"/>
      <c r="ACD357"/>
      <c r="ACE357"/>
      <c r="ACF357"/>
      <c r="ACG357"/>
      <c r="ACH357"/>
      <c r="ACI357"/>
      <c r="ACJ357"/>
      <c r="ACK357"/>
      <c r="ACL357"/>
      <c r="ACM357"/>
      <c r="ACN357"/>
      <c r="ACO357"/>
      <c r="ACP357"/>
      <c r="ACQ357"/>
      <c r="ACR357"/>
      <c r="ACS357"/>
      <c r="ACT357"/>
      <c r="ACU357"/>
      <c r="ACV357"/>
      <c r="ACW357"/>
      <c r="ACX357"/>
      <c r="ACY357"/>
      <c r="ACZ357"/>
      <c r="ADA357"/>
      <c r="ADB357"/>
      <c r="ADC357"/>
      <c r="ADD357"/>
      <c r="ADE357"/>
      <c r="ADF357"/>
      <c r="ADG357"/>
      <c r="ADH357"/>
      <c r="ADI357"/>
      <c r="ADJ357"/>
      <c r="ADK357"/>
      <c r="ADL357"/>
      <c r="ADM357"/>
      <c r="ADN357"/>
      <c r="ADO357"/>
      <c r="ADP357"/>
      <c r="ADQ357"/>
      <c r="ADR357"/>
      <c r="ADS357"/>
      <c r="ADT357"/>
      <c r="ADU357"/>
      <c r="ADV357"/>
      <c r="ADW357"/>
      <c r="ADX357"/>
      <c r="ADY357"/>
      <c r="ADZ357"/>
      <c r="AEA357"/>
      <c r="AEB357"/>
      <c r="AEC357"/>
      <c r="AED357"/>
      <c r="AEE357"/>
      <c r="AEF357"/>
      <c r="AEG357"/>
      <c r="AEH357"/>
      <c r="AEI357"/>
      <c r="AEJ357"/>
      <c r="AEK357"/>
      <c r="AEL357"/>
      <c r="AEM357"/>
      <c r="AEN357"/>
      <c r="AEO357"/>
      <c r="AEP357"/>
      <c r="AEQ357"/>
      <c r="AER357"/>
      <c r="AES357"/>
      <c r="AET357"/>
      <c r="AEU357"/>
      <c r="AEV357"/>
      <c r="AEW357"/>
      <c r="AEX357"/>
      <c r="AEY357"/>
      <c r="AEZ357"/>
      <c r="AFA357"/>
      <c r="AFB357"/>
      <c r="AFC357"/>
      <c r="AFD357"/>
      <c r="AFE357"/>
      <c r="AFF357"/>
      <c r="AFG357"/>
      <c r="AFH357"/>
      <c r="AFI357"/>
      <c r="AFJ357"/>
      <c r="AFK357"/>
      <c r="AFL357"/>
      <c r="AFM357"/>
      <c r="AFN357"/>
      <c r="AFO357"/>
      <c r="AFP357"/>
      <c r="AFQ357"/>
      <c r="AFR357"/>
      <c r="AFS357"/>
      <c r="AFT357"/>
      <c r="AFU357"/>
      <c r="AFV357"/>
      <c r="AFW357"/>
      <c r="AFX357"/>
      <c r="AFY357"/>
      <c r="AFZ357"/>
      <c r="AGA357"/>
      <c r="AGB357"/>
      <c r="AGC357"/>
      <c r="AGD357"/>
      <c r="AGE357"/>
      <c r="AGF357"/>
      <c r="AGG357"/>
      <c r="AGH357"/>
      <c r="AGI357"/>
      <c r="AGJ357"/>
      <c r="AGK357"/>
      <c r="AGL357"/>
      <c r="AGM357"/>
      <c r="AGN357"/>
      <c r="AGO357"/>
      <c r="AGP357"/>
      <c r="AGQ357"/>
      <c r="AGR357"/>
      <c r="AGS357"/>
      <c r="AGT357"/>
      <c r="AGU357"/>
      <c r="AGV357"/>
      <c r="AGW357"/>
      <c r="AGX357"/>
      <c r="AGY357"/>
      <c r="AGZ357"/>
      <c r="AHA357"/>
      <c r="AHB357"/>
      <c r="AHC357"/>
      <c r="AHD357"/>
      <c r="AHE357"/>
      <c r="AHF357"/>
      <c r="AHG357"/>
      <c r="AHH357"/>
      <c r="AHI357"/>
      <c r="AHJ357"/>
      <c r="AHK357"/>
      <c r="AHL357"/>
      <c r="AHM357"/>
      <c r="AHN357"/>
      <c r="AHO357"/>
      <c r="AHP357"/>
      <c r="AHQ357"/>
      <c r="AHR357"/>
      <c r="AHS357"/>
      <c r="AHT357"/>
      <c r="AHU357"/>
      <c r="AHV357"/>
      <c r="AHW357"/>
      <c r="AHX357"/>
      <c r="AHY357"/>
      <c r="AHZ357"/>
      <c r="AIA357"/>
      <c r="AIB357"/>
      <c r="AIC357"/>
      <c r="AID357"/>
      <c r="AIE357"/>
      <c r="AIF357"/>
      <c r="AIG357"/>
      <c r="AIH357"/>
      <c r="AII357"/>
      <c r="AIJ357"/>
      <c r="AIK357"/>
      <c r="AIL357"/>
      <c r="AIM357"/>
      <c r="AIN357"/>
      <c r="AIO357"/>
      <c r="AIP357"/>
      <c r="AIQ357"/>
      <c r="AIR357"/>
      <c r="AIS357"/>
      <c r="AIT357"/>
      <c r="AIU357"/>
      <c r="AIV357"/>
      <c r="AIW357"/>
      <c r="AIX357"/>
      <c r="AIY357"/>
      <c r="AIZ357"/>
      <c r="AJA357"/>
      <c r="AJB357"/>
      <c r="AJC357"/>
      <c r="AJD357"/>
      <c r="AJE357"/>
      <c r="AJF357"/>
      <c r="AJG357"/>
      <c r="AJH357"/>
      <c r="AJI357"/>
      <c r="AJJ357"/>
      <c r="AJK357"/>
      <c r="AJL357"/>
      <c r="AJM357"/>
      <c r="AJN357"/>
      <c r="AJO357"/>
      <c r="AJP357"/>
      <c r="AJQ357"/>
      <c r="AJR357"/>
      <c r="AJS357"/>
      <c r="AJT357"/>
      <c r="AJU357"/>
      <c r="AJV357"/>
      <c r="AJW357"/>
      <c r="AJX357"/>
      <c r="AJY357"/>
      <c r="AJZ357"/>
      <c r="AKA357"/>
      <c r="AKB357"/>
      <c r="AKC357"/>
      <c r="AKD357"/>
      <c r="AKE357"/>
      <c r="AKF357"/>
      <c r="AKG357"/>
      <c r="AKH357"/>
      <c r="AKI357"/>
      <c r="AKJ357"/>
      <c r="AKK357"/>
      <c r="AKL357"/>
      <c r="AKM357"/>
      <c r="AKN357"/>
      <c r="AKO357"/>
      <c r="AKP357"/>
      <c r="AKQ357"/>
      <c r="AKR357"/>
      <c r="AKS357"/>
      <c r="AKT357"/>
      <c r="AKU357"/>
      <c r="AKV357"/>
      <c r="AKW357"/>
      <c r="AKX357"/>
      <c r="AKY357"/>
      <c r="AKZ357"/>
      <c r="ALA357"/>
      <c r="ALB357"/>
      <c r="ALC357"/>
      <c r="ALD357"/>
      <c r="ALE357"/>
      <c r="ALF357"/>
      <c r="ALG357"/>
      <c r="ALH357"/>
      <c r="ALI357"/>
      <c r="ALJ357"/>
      <c r="ALK357"/>
      <c r="ALL357"/>
      <c r="ALM357"/>
      <c r="ALN357"/>
      <c r="ALO357"/>
      <c r="ALP357"/>
      <c r="ALQ357"/>
      <c r="ALR357"/>
      <c r="ALS357"/>
      <c r="ALT357"/>
      <c r="ALU357"/>
      <c r="ALV357"/>
      <c r="ALW357"/>
      <c r="ALX357"/>
      <c r="ALY357"/>
      <c r="ALZ357"/>
      <c r="AMA357"/>
      <c r="AMB357"/>
      <c r="AMC357"/>
      <c r="AMD357"/>
      <c r="AME357"/>
      <c r="AMF357"/>
      <c r="AMG357"/>
      <c r="AMH357"/>
      <c r="AMI357"/>
      <c r="AMJ357"/>
    </row>
    <row r="358" spans="1:1024" ht="22.5" customHeight="1">
      <c r="A358"/>
      <c r="B358" s="79" t="s">
        <v>115</v>
      </c>
      <c r="C358" s="80"/>
      <c r="D358" s="80"/>
      <c r="E358" s="80"/>
      <c r="F358" s="81"/>
      <c r="G358" s="82"/>
      <c r="H358" s="82"/>
      <c r="I358" s="82"/>
      <c r="J358" s="82"/>
      <c r="K358" s="82"/>
      <c r="L358" s="82"/>
      <c r="M358" s="83">
        <f t="shared" si="57"/>
        <v>0</v>
      </c>
      <c r="N358" s="80"/>
      <c r="O358" s="84">
        <f t="shared" si="58"/>
        <v>0</v>
      </c>
      <c r="P358" s="84" t="str">
        <f>IF(O358=0,"",VLOOKUP(C358&amp;D358&amp;E358,'(資料）基準単価表'!$I:$J,2,0))</f>
        <v/>
      </c>
      <c r="Q358" s="85">
        <f t="shared" si="59"/>
        <v>0</v>
      </c>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c r="AAA358"/>
      <c r="AAB358"/>
      <c r="AAC358"/>
      <c r="AAD358"/>
      <c r="AAE358"/>
      <c r="AAF358"/>
      <c r="AAG358"/>
      <c r="AAH358"/>
      <c r="AAI358"/>
      <c r="AAJ358"/>
      <c r="AAK358"/>
      <c r="AAL358"/>
      <c r="AAM358"/>
      <c r="AAN358"/>
      <c r="AAO358"/>
      <c r="AAP358"/>
      <c r="AAQ358"/>
      <c r="AAR358"/>
      <c r="AAS358"/>
      <c r="AAT358"/>
      <c r="AAU358"/>
      <c r="AAV358"/>
      <c r="AAW358"/>
      <c r="AAX358"/>
      <c r="AAY358"/>
      <c r="AAZ358"/>
      <c r="ABA358"/>
      <c r="ABB358"/>
      <c r="ABC358"/>
      <c r="ABD358"/>
      <c r="ABE358"/>
      <c r="ABF358"/>
      <c r="ABG358"/>
      <c r="ABH358"/>
      <c r="ABI358"/>
      <c r="ABJ358"/>
      <c r="ABK358"/>
      <c r="ABL358"/>
      <c r="ABM358"/>
      <c r="ABN358"/>
      <c r="ABO358"/>
      <c r="ABP358"/>
      <c r="ABQ358"/>
      <c r="ABR358"/>
      <c r="ABS358"/>
      <c r="ABT358"/>
      <c r="ABU358"/>
      <c r="ABV358"/>
      <c r="ABW358"/>
      <c r="ABX358"/>
      <c r="ABY358"/>
      <c r="ABZ358"/>
      <c r="ACA358"/>
      <c r="ACB358"/>
      <c r="ACC358"/>
      <c r="ACD358"/>
      <c r="ACE358"/>
      <c r="ACF358"/>
      <c r="ACG358"/>
      <c r="ACH358"/>
      <c r="ACI358"/>
      <c r="ACJ358"/>
      <c r="ACK358"/>
      <c r="ACL358"/>
      <c r="ACM358"/>
      <c r="ACN358"/>
      <c r="ACO358"/>
      <c r="ACP358"/>
      <c r="ACQ358"/>
      <c r="ACR358"/>
      <c r="ACS358"/>
      <c r="ACT358"/>
      <c r="ACU358"/>
      <c r="ACV358"/>
      <c r="ACW358"/>
      <c r="ACX358"/>
      <c r="ACY358"/>
      <c r="ACZ358"/>
      <c r="ADA358"/>
      <c r="ADB358"/>
      <c r="ADC358"/>
      <c r="ADD358"/>
      <c r="ADE358"/>
      <c r="ADF358"/>
      <c r="ADG358"/>
      <c r="ADH358"/>
      <c r="ADI358"/>
      <c r="ADJ358"/>
      <c r="ADK358"/>
      <c r="ADL358"/>
      <c r="ADM358"/>
      <c r="ADN358"/>
      <c r="ADO358"/>
      <c r="ADP358"/>
      <c r="ADQ358"/>
      <c r="ADR358"/>
      <c r="ADS358"/>
      <c r="ADT358"/>
      <c r="ADU358"/>
      <c r="ADV358"/>
      <c r="ADW358"/>
      <c r="ADX358"/>
      <c r="ADY358"/>
      <c r="ADZ358"/>
      <c r="AEA358"/>
      <c r="AEB358"/>
      <c r="AEC358"/>
      <c r="AED358"/>
      <c r="AEE358"/>
      <c r="AEF358"/>
      <c r="AEG358"/>
      <c r="AEH358"/>
      <c r="AEI358"/>
      <c r="AEJ358"/>
      <c r="AEK358"/>
      <c r="AEL358"/>
      <c r="AEM358"/>
      <c r="AEN358"/>
      <c r="AEO358"/>
      <c r="AEP358"/>
      <c r="AEQ358"/>
      <c r="AER358"/>
      <c r="AES358"/>
      <c r="AET358"/>
      <c r="AEU358"/>
      <c r="AEV358"/>
      <c r="AEW358"/>
      <c r="AEX358"/>
      <c r="AEY358"/>
      <c r="AEZ358"/>
      <c r="AFA358"/>
      <c r="AFB358"/>
      <c r="AFC358"/>
      <c r="AFD358"/>
      <c r="AFE358"/>
      <c r="AFF358"/>
      <c r="AFG358"/>
      <c r="AFH358"/>
      <c r="AFI358"/>
      <c r="AFJ358"/>
      <c r="AFK358"/>
      <c r="AFL358"/>
      <c r="AFM358"/>
      <c r="AFN358"/>
      <c r="AFO358"/>
      <c r="AFP358"/>
      <c r="AFQ358"/>
      <c r="AFR358"/>
      <c r="AFS358"/>
      <c r="AFT358"/>
      <c r="AFU358"/>
      <c r="AFV358"/>
      <c r="AFW358"/>
      <c r="AFX358"/>
      <c r="AFY358"/>
      <c r="AFZ358"/>
      <c r="AGA358"/>
      <c r="AGB358"/>
      <c r="AGC358"/>
      <c r="AGD358"/>
      <c r="AGE358"/>
      <c r="AGF358"/>
      <c r="AGG358"/>
      <c r="AGH358"/>
      <c r="AGI358"/>
      <c r="AGJ358"/>
      <c r="AGK358"/>
      <c r="AGL358"/>
      <c r="AGM358"/>
      <c r="AGN358"/>
      <c r="AGO358"/>
      <c r="AGP358"/>
      <c r="AGQ358"/>
      <c r="AGR358"/>
      <c r="AGS358"/>
      <c r="AGT358"/>
      <c r="AGU358"/>
      <c r="AGV358"/>
      <c r="AGW358"/>
      <c r="AGX358"/>
      <c r="AGY358"/>
      <c r="AGZ358"/>
      <c r="AHA358"/>
      <c r="AHB358"/>
      <c r="AHC358"/>
      <c r="AHD358"/>
      <c r="AHE358"/>
      <c r="AHF358"/>
      <c r="AHG358"/>
      <c r="AHH358"/>
      <c r="AHI358"/>
      <c r="AHJ358"/>
      <c r="AHK358"/>
      <c r="AHL358"/>
      <c r="AHM358"/>
      <c r="AHN358"/>
      <c r="AHO358"/>
      <c r="AHP358"/>
      <c r="AHQ358"/>
      <c r="AHR358"/>
      <c r="AHS358"/>
      <c r="AHT358"/>
      <c r="AHU358"/>
      <c r="AHV358"/>
      <c r="AHW358"/>
      <c r="AHX358"/>
      <c r="AHY358"/>
      <c r="AHZ358"/>
      <c r="AIA358"/>
      <c r="AIB358"/>
      <c r="AIC358"/>
      <c r="AID358"/>
      <c r="AIE358"/>
      <c r="AIF358"/>
      <c r="AIG358"/>
      <c r="AIH358"/>
      <c r="AII358"/>
      <c r="AIJ358"/>
      <c r="AIK358"/>
      <c r="AIL358"/>
      <c r="AIM358"/>
      <c r="AIN358"/>
      <c r="AIO358"/>
      <c r="AIP358"/>
      <c r="AIQ358"/>
      <c r="AIR358"/>
      <c r="AIS358"/>
      <c r="AIT358"/>
      <c r="AIU358"/>
      <c r="AIV358"/>
      <c r="AIW358"/>
      <c r="AIX358"/>
      <c r="AIY358"/>
      <c r="AIZ358"/>
      <c r="AJA358"/>
      <c r="AJB358"/>
      <c r="AJC358"/>
      <c r="AJD358"/>
      <c r="AJE358"/>
      <c r="AJF358"/>
      <c r="AJG358"/>
      <c r="AJH358"/>
      <c r="AJI358"/>
      <c r="AJJ358"/>
      <c r="AJK358"/>
      <c r="AJL358"/>
      <c r="AJM358"/>
      <c r="AJN358"/>
      <c r="AJO358"/>
      <c r="AJP358"/>
      <c r="AJQ358"/>
      <c r="AJR358"/>
      <c r="AJS358"/>
      <c r="AJT358"/>
      <c r="AJU358"/>
      <c r="AJV358"/>
      <c r="AJW358"/>
      <c r="AJX358"/>
      <c r="AJY358"/>
      <c r="AJZ358"/>
      <c r="AKA358"/>
      <c r="AKB358"/>
      <c r="AKC358"/>
      <c r="AKD358"/>
      <c r="AKE358"/>
      <c r="AKF358"/>
      <c r="AKG358"/>
      <c r="AKH358"/>
      <c r="AKI358"/>
      <c r="AKJ358"/>
      <c r="AKK358"/>
      <c r="AKL358"/>
      <c r="AKM358"/>
      <c r="AKN358"/>
      <c r="AKO358"/>
      <c r="AKP358"/>
      <c r="AKQ358"/>
      <c r="AKR358"/>
      <c r="AKS358"/>
      <c r="AKT358"/>
      <c r="AKU358"/>
      <c r="AKV358"/>
      <c r="AKW358"/>
      <c r="AKX358"/>
      <c r="AKY358"/>
      <c r="AKZ358"/>
      <c r="ALA358"/>
      <c r="ALB358"/>
      <c r="ALC358"/>
      <c r="ALD358"/>
      <c r="ALE358"/>
      <c r="ALF358"/>
      <c r="ALG358"/>
      <c r="ALH358"/>
      <c r="ALI358"/>
      <c r="ALJ358"/>
      <c r="ALK358"/>
      <c r="ALL358"/>
      <c r="ALM358"/>
      <c r="ALN358"/>
      <c r="ALO358"/>
      <c r="ALP358"/>
      <c r="ALQ358"/>
      <c r="ALR358"/>
      <c r="ALS358"/>
      <c r="ALT358"/>
      <c r="ALU358"/>
      <c r="ALV358"/>
      <c r="ALW358"/>
      <c r="ALX358"/>
      <c r="ALY358"/>
      <c r="ALZ358"/>
      <c r="AMA358"/>
      <c r="AMB358"/>
      <c r="AMC358"/>
      <c r="AMD358"/>
      <c r="AME358"/>
      <c r="AMF358"/>
      <c r="AMG358"/>
      <c r="AMH358"/>
      <c r="AMI358"/>
      <c r="AMJ358"/>
    </row>
    <row r="359" spans="1:1024" ht="22.5" customHeight="1">
      <c r="A359"/>
      <c r="B359" s="79" t="s">
        <v>116</v>
      </c>
      <c r="C359" s="80"/>
      <c r="D359" s="80"/>
      <c r="E359" s="80"/>
      <c r="F359" s="81"/>
      <c r="G359" s="82"/>
      <c r="H359" s="82"/>
      <c r="I359" s="82"/>
      <c r="J359" s="82"/>
      <c r="K359" s="82"/>
      <c r="L359" s="82"/>
      <c r="M359" s="83">
        <f t="shared" si="57"/>
        <v>0</v>
      </c>
      <c r="N359" s="80"/>
      <c r="O359" s="84">
        <f t="shared" si="58"/>
        <v>0</v>
      </c>
      <c r="P359" s="84" t="str">
        <f>IF(O359=0,"",VLOOKUP(C359&amp;D359&amp;E359,'(資料）基準単価表'!$I:$J,2,0))</f>
        <v/>
      </c>
      <c r="Q359" s="85">
        <f t="shared" si="59"/>
        <v>0</v>
      </c>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c r="AAA359"/>
      <c r="AAB359"/>
      <c r="AAC359"/>
      <c r="AAD359"/>
      <c r="AAE359"/>
      <c r="AAF359"/>
      <c r="AAG359"/>
      <c r="AAH359"/>
      <c r="AAI359"/>
      <c r="AAJ359"/>
      <c r="AAK359"/>
      <c r="AAL359"/>
      <c r="AAM359"/>
      <c r="AAN359"/>
      <c r="AAO359"/>
      <c r="AAP359"/>
      <c r="AAQ359"/>
      <c r="AAR359"/>
      <c r="AAS359"/>
      <c r="AAT359"/>
      <c r="AAU359"/>
      <c r="AAV359"/>
      <c r="AAW359"/>
      <c r="AAX359"/>
      <c r="AAY359"/>
      <c r="AAZ359"/>
      <c r="ABA359"/>
      <c r="ABB359"/>
      <c r="ABC359"/>
      <c r="ABD359"/>
      <c r="ABE359"/>
      <c r="ABF359"/>
      <c r="ABG359"/>
      <c r="ABH359"/>
      <c r="ABI359"/>
      <c r="ABJ359"/>
      <c r="ABK359"/>
      <c r="ABL359"/>
      <c r="ABM359"/>
      <c r="ABN359"/>
      <c r="ABO359"/>
      <c r="ABP359"/>
      <c r="ABQ359"/>
      <c r="ABR359"/>
      <c r="ABS359"/>
      <c r="ABT359"/>
      <c r="ABU359"/>
      <c r="ABV359"/>
      <c r="ABW359"/>
      <c r="ABX359"/>
      <c r="ABY359"/>
      <c r="ABZ359"/>
      <c r="ACA359"/>
      <c r="ACB359"/>
      <c r="ACC359"/>
      <c r="ACD359"/>
      <c r="ACE359"/>
      <c r="ACF359"/>
      <c r="ACG359"/>
      <c r="ACH359"/>
      <c r="ACI359"/>
      <c r="ACJ359"/>
      <c r="ACK359"/>
      <c r="ACL359"/>
      <c r="ACM359"/>
      <c r="ACN359"/>
      <c r="ACO359"/>
      <c r="ACP359"/>
      <c r="ACQ359"/>
      <c r="ACR359"/>
      <c r="ACS359"/>
      <c r="ACT359"/>
      <c r="ACU359"/>
      <c r="ACV359"/>
      <c r="ACW359"/>
      <c r="ACX359"/>
      <c r="ACY359"/>
      <c r="ACZ359"/>
      <c r="ADA359"/>
      <c r="ADB359"/>
      <c r="ADC359"/>
      <c r="ADD359"/>
      <c r="ADE359"/>
      <c r="ADF359"/>
      <c r="ADG359"/>
      <c r="ADH359"/>
      <c r="ADI359"/>
      <c r="ADJ359"/>
      <c r="ADK359"/>
      <c r="ADL359"/>
      <c r="ADM359"/>
      <c r="ADN359"/>
      <c r="ADO359"/>
      <c r="ADP359"/>
      <c r="ADQ359"/>
      <c r="ADR359"/>
      <c r="ADS359"/>
      <c r="ADT359"/>
      <c r="ADU359"/>
      <c r="ADV359"/>
      <c r="ADW359"/>
      <c r="ADX359"/>
      <c r="ADY359"/>
      <c r="ADZ359"/>
      <c r="AEA359"/>
      <c r="AEB359"/>
      <c r="AEC359"/>
      <c r="AED359"/>
      <c r="AEE359"/>
      <c r="AEF359"/>
      <c r="AEG359"/>
      <c r="AEH359"/>
      <c r="AEI359"/>
      <c r="AEJ359"/>
      <c r="AEK359"/>
      <c r="AEL359"/>
      <c r="AEM359"/>
      <c r="AEN359"/>
      <c r="AEO359"/>
      <c r="AEP359"/>
      <c r="AEQ359"/>
      <c r="AER359"/>
      <c r="AES359"/>
      <c r="AET359"/>
      <c r="AEU359"/>
      <c r="AEV359"/>
      <c r="AEW359"/>
      <c r="AEX359"/>
      <c r="AEY359"/>
      <c r="AEZ359"/>
      <c r="AFA359"/>
      <c r="AFB359"/>
      <c r="AFC359"/>
      <c r="AFD359"/>
      <c r="AFE359"/>
      <c r="AFF359"/>
      <c r="AFG359"/>
      <c r="AFH359"/>
      <c r="AFI359"/>
      <c r="AFJ359"/>
      <c r="AFK359"/>
      <c r="AFL359"/>
      <c r="AFM359"/>
      <c r="AFN359"/>
      <c r="AFO359"/>
      <c r="AFP359"/>
      <c r="AFQ359"/>
      <c r="AFR359"/>
      <c r="AFS359"/>
      <c r="AFT359"/>
      <c r="AFU359"/>
      <c r="AFV359"/>
      <c r="AFW359"/>
      <c r="AFX359"/>
      <c r="AFY359"/>
      <c r="AFZ359"/>
      <c r="AGA359"/>
      <c r="AGB359"/>
      <c r="AGC359"/>
      <c r="AGD359"/>
      <c r="AGE359"/>
      <c r="AGF359"/>
      <c r="AGG359"/>
      <c r="AGH359"/>
      <c r="AGI359"/>
      <c r="AGJ359"/>
      <c r="AGK359"/>
      <c r="AGL359"/>
      <c r="AGM359"/>
      <c r="AGN359"/>
      <c r="AGO359"/>
      <c r="AGP359"/>
      <c r="AGQ359"/>
      <c r="AGR359"/>
      <c r="AGS359"/>
      <c r="AGT359"/>
      <c r="AGU359"/>
      <c r="AGV359"/>
      <c r="AGW359"/>
      <c r="AGX359"/>
      <c r="AGY359"/>
      <c r="AGZ359"/>
      <c r="AHA359"/>
      <c r="AHB359"/>
      <c r="AHC359"/>
      <c r="AHD359"/>
      <c r="AHE359"/>
      <c r="AHF359"/>
      <c r="AHG359"/>
      <c r="AHH359"/>
      <c r="AHI359"/>
      <c r="AHJ359"/>
      <c r="AHK359"/>
      <c r="AHL359"/>
      <c r="AHM359"/>
      <c r="AHN359"/>
      <c r="AHO359"/>
      <c r="AHP359"/>
      <c r="AHQ359"/>
      <c r="AHR359"/>
      <c r="AHS359"/>
      <c r="AHT359"/>
      <c r="AHU359"/>
      <c r="AHV359"/>
      <c r="AHW359"/>
      <c r="AHX359"/>
      <c r="AHY359"/>
      <c r="AHZ359"/>
      <c r="AIA359"/>
      <c r="AIB359"/>
      <c r="AIC359"/>
      <c r="AID359"/>
      <c r="AIE359"/>
      <c r="AIF359"/>
      <c r="AIG359"/>
      <c r="AIH359"/>
      <c r="AII359"/>
      <c r="AIJ359"/>
      <c r="AIK359"/>
      <c r="AIL359"/>
      <c r="AIM359"/>
      <c r="AIN359"/>
      <c r="AIO359"/>
      <c r="AIP359"/>
      <c r="AIQ359"/>
      <c r="AIR359"/>
      <c r="AIS359"/>
      <c r="AIT359"/>
      <c r="AIU359"/>
      <c r="AIV359"/>
      <c r="AIW359"/>
      <c r="AIX359"/>
      <c r="AIY359"/>
      <c r="AIZ359"/>
      <c r="AJA359"/>
      <c r="AJB359"/>
      <c r="AJC359"/>
      <c r="AJD359"/>
      <c r="AJE359"/>
      <c r="AJF359"/>
      <c r="AJG359"/>
      <c r="AJH359"/>
      <c r="AJI359"/>
      <c r="AJJ359"/>
      <c r="AJK359"/>
      <c r="AJL359"/>
      <c r="AJM359"/>
      <c r="AJN359"/>
      <c r="AJO359"/>
      <c r="AJP359"/>
      <c r="AJQ359"/>
      <c r="AJR359"/>
      <c r="AJS359"/>
      <c r="AJT359"/>
      <c r="AJU359"/>
      <c r="AJV359"/>
      <c r="AJW359"/>
      <c r="AJX359"/>
      <c r="AJY359"/>
      <c r="AJZ359"/>
      <c r="AKA359"/>
      <c r="AKB359"/>
      <c r="AKC359"/>
      <c r="AKD359"/>
      <c r="AKE359"/>
      <c r="AKF359"/>
      <c r="AKG359"/>
      <c r="AKH359"/>
      <c r="AKI359"/>
      <c r="AKJ359"/>
      <c r="AKK359"/>
      <c r="AKL359"/>
      <c r="AKM359"/>
      <c r="AKN359"/>
      <c r="AKO359"/>
      <c r="AKP359"/>
      <c r="AKQ359"/>
      <c r="AKR359"/>
      <c r="AKS359"/>
      <c r="AKT359"/>
      <c r="AKU359"/>
      <c r="AKV359"/>
      <c r="AKW359"/>
      <c r="AKX359"/>
      <c r="AKY359"/>
      <c r="AKZ359"/>
      <c r="ALA359"/>
      <c r="ALB359"/>
      <c r="ALC359"/>
      <c r="ALD359"/>
      <c r="ALE359"/>
      <c r="ALF359"/>
      <c r="ALG359"/>
      <c r="ALH359"/>
      <c r="ALI359"/>
      <c r="ALJ359"/>
      <c r="ALK359"/>
      <c r="ALL359"/>
      <c r="ALM359"/>
      <c r="ALN359"/>
      <c r="ALO359"/>
      <c r="ALP359"/>
      <c r="ALQ359"/>
      <c r="ALR359"/>
      <c r="ALS359"/>
      <c r="ALT359"/>
      <c r="ALU359"/>
      <c r="ALV359"/>
      <c r="ALW359"/>
      <c r="ALX359"/>
      <c r="ALY359"/>
      <c r="ALZ359"/>
      <c r="AMA359"/>
      <c r="AMB359"/>
      <c r="AMC359"/>
      <c r="AMD359"/>
      <c r="AME359"/>
      <c r="AMF359"/>
      <c r="AMG359"/>
      <c r="AMH359"/>
      <c r="AMI359"/>
      <c r="AMJ359"/>
    </row>
    <row r="360" spans="1:1024" ht="22.5" customHeight="1">
      <c r="A360"/>
      <c r="B360" s="79" t="s">
        <v>117</v>
      </c>
      <c r="C360" s="80"/>
      <c r="D360" s="80"/>
      <c r="E360" s="80"/>
      <c r="F360" s="81"/>
      <c r="G360" s="82"/>
      <c r="H360" s="82"/>
      <c r="I360" s="82"/>
      <c r="J360" s="82"/>
      <c r="K360" s="82"/>
      <c r="L360" s="82"/>
      <c r="M360" s="83">
        <f t="shared" si="57"/>
        <v>0</v>
      </c>
      <c r="N360" s="80"/>
      <c r="O360" s="84">
        <f t="shared" si="58"/>
        <v>0</v>
      </c>
      <c r="P360" s="84" t="str">
        <f>IF(O360=0,"",VLOOKUP(C360&amp;D360&amp;E360,'(資料）基準単価表'!$I:$J,2,0))</f>
        <v/>
      </c>
      <c r="Q360" s="85">
        <f t="shared" si="59"/>
        <v>0</v>
      </c>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c r="AAA360"/>
      <c r="AAB360"/>
      <c r="AAC360"/>
      <c r="AAD360"/>
      <c r="AAE360"/>
      <c r="AAF360"/>
      <c r="AAG360"/>
      <c r="AAH360"/>
      <c r="AAI360"/>
      <c r="AAJ360"/>
      <c r="AAK360"/>
      <c r="AAL360"/>
      <c r="AAM360"/>
      <c r="AAN360"/>
      <c r="AAO360"/>
      <c r="AAP360"/>
      <c r="AAQ360"/>
      <c r="AAR360"/>
      <c r="AAS360"/>
      <c r="AAT360"/>
      <c r="AAU360"/>
      <c r="AAV360"/>
      <c r="AAW360"/>
      <c r="AAX360"/>
      <c r="AAY360"/>
      <c r="AAZ360"/>
      <c r="ABA360"/>
      <c r="ABB360"/>
      <c r="ABC360"/>
      <c r="ABD360"/>
      <c r="ABE360"/>
      <c r="ABF360"/>
      <c r="ABG360"/>
      <c r="ABH360"/>
      <c r="ABI360"/>
      <c r="ABJ360"/>
      <c r="ABK360"/>
      <c r="ABL360"/>
      <c r="ABM360"/>
      <c r="ABN360"/>
      <c r="ABO360"/>
      <c r="ABP360"/>
      <c r="ABQ360"/>
      <c r="ABR360"/>
      <c r="ABS360"/>
      <c r="ABT360"/>
      <c r="ABU360"/>
      <c r="ABV360"/>
      <c r="ABW360"/>
      <c r="ABX360"/>
      <c r="ABY360"/>
      <c r="ABZ360"/>
      <c r="ACA360"/>
      <c r="ACB360"/>
      <c r="ACC360"/>
      <c r="ACD360"/>
      <c r="ACE360"/>
      <c r="ACF360"/>
      <c r="ACG360"/>
      <c r="ACH360"/>
      <c r="ACI360"/>
      <c r="ACJ360"/>
      <c r="ACK360"/>
      <c r="ACL360"/>
      <c r="ACM360"/>
      <c r="ACN360"/>
      <c r="ACO360"/>
      <c r="ACP360"/>
      <c r="ACQ360"/>
      <c r="ACR360"/>
      <c r="ACS360"/>
      <c r="ACT360"/>
      <c r="ACU360"/>
      <c r="ACV360"/>
      <c r="ACW360"/>
      <c r="ACX360"/>
      <c r="ACY360"/>
      <c r="ACZ360"/>
      <c r="ADA360"/>
      <c r="ADB360"/>
      <c r="ADC360"/>
      <c r="ADD360"/>
      <c r="ADE360"/>
      <c r="ADF360"/>
      <c r="ADG360"/>
      <c r="ADH360"/>
      <c r="ADI360"/>
      <c r="ADJ360"/>
      <c r="ADK360"/>
      <c r="ADL360"/>
      <c r="ADM360"/>
      <c r="ADN360"/>
      <c r="ADO360"/>
      <c r="ADP360"/>
      <c r="ADQ360"/>
      <c r="ADR360"/>
      <c r="ADS360"/>
      <c r="ADT360"/>
      <c r="ADU360"/>
      <c r="ADV360"/>
      <c r="ADW360"/>
      <c r="ADX360"/>
      <c r="ADY360"/>
      <c r="ADZ360"/>
      <c r="AEA360"/>
      <c r="AEB360"/>
      <c r="AEC360"/>
      <c r="AED360"/>
      <c r="AEE360"/>
      <c r="AEF360"/>
      <c r="AEG360"/>
      <c r="AEH360"/>
      <c r="AEI360"/>
      <c r="AEJ360"/>
      <c r="AEK360"/>
      <c r="AEL360"/>
      <c r="AEM360"/>
      <c r="AEN360"/>
      <c r="AEO360"/>
      <c r="AEP360"/>
      <c r="AEQ360"/>
      <c r="AER360"/>
      <c r="AES360"/>
      <c r="AET360"/>
      <c r="AEU360"/>
      <c r="AEV360"/>
      <c r="AEW360"/>
      <c r="AEX360"/>
      <c r="AEY360"/>
      <c r="AEZ360"/>
      <c r="AFA360"/>
      <c r="AFB360"/>
      <c r="AFC360"/>
      <c r="AFD360"/>
      <c r="AFE360"/>
      <c r="AFF360"/>
      <c r="AFG360"/>
      <c r="AFH360"/>
      <c r="AFI360"/>
      <c r="AFJ360"/>
      <c r="AFK360"/>
      <c r="AFL360"/>
      <c r="AFM360"/>
      <c r="AFN360"/>
      <c r="AFO360"/>
      <c r="AFP360"/>
      <c r="AFQ360"/>
      <c r="AFR360"/>
      <c r="AFS360"/>
      <c r="AFT360"/>
      <c r="AFU360"/>
      <c r="AFV360"/>
      <c r="AFW360"/>
      <c r="AFX360"/>
      <c r="AFY360"/>
      <c r="AFZ360"/>
      <c r="AGA360"/>
      <c r="AGB360"/>
      <c r="AGC360"/>
      <c r="AGD360"/>
      <c r="AGE360"/>
      <c r="AGF360"/>
      <c r="AGG360"/>
      <c r="AGH360"/>
      <c r="AGI360"/>
      <c r="AGJ360"/>
      <c r="AGK360"/>
      <c r="AGL360"/>
      <c r="AGM360"/>
      <c r="AGN360"/>
      <c r="AGO360"/>
      <c r="AGP360"/>
      <c r="AGQ360"/>
      <c r="AGR360"/>
      <c r="AGS360"/>
      <c r="AGT360"/>
      <c r="AGU360"/>
      <c r="AGV360"/>
      <c r="AGW360"/>
      <c r="AGX360"/>
      <c r="AGY360"/>
      <c r="AGZ360"/>
      <c r="AHA360"/>
      <c r="AHB360"/>
      <c r="AHC360"/>
      <c r="AHD360"/>
      <c r="AHE360"/>
      <c r="AHF360"/>
      <c r="AHG360"/>
      <c r="AHH360"/>
      <c r="AHI360"/>
      <c r="AHJ360"/>
      <c r="AHK360"/>
      <c r="AHL360"/>
      <c r="AHM360"/>
      <c r="AHN360"/>
      <c r="AHO360"/>
      <c r="AHP360"/>
      <c r="AHQ360"/>
      <c r="AHR360"/>
      <c r="AHS360"/>
      <c r="AHT360"/>
      <c r="AHU360"/>
      <c r="AHV360"/>
      <c r="AHW360"/>
      <c r="AHX360"/>
      <c r="AHY360"/>
      <c r="AHZ360"/>
      <c r="AIA360"/>
      <c r="AIB360"/>
      <c r="AIC360"/>
      <c r="AID360"/>
      <c r="AIE360"/>
      <c r="AIF360"/>
      <c r="AIG360"/>
      <c r="AIH360"/>
      <c r="AII360"/>
      <c r="AIJ360"/>
      <c r="AIK360"/>
      <c r="AIL360"/>
      <c r="AIM360"/>
      <c r="AIN360"/>
      <c r="AIO360"/>
      <c r="AIP360"/>
      <c r="AIQ360"/>
      <c r="AIR360"/>
      <c r="AIS360"/>
      <c r="AIT360"/>
      <c r="AIU360"/>
      <c r="AIV360"/>
      <c r="AIW360"/>
      <c r="AIX360"/>
      <c r="AIY360"/>
      <c r="AIZ360"/>
      <c r="AJA360"/>
      <c r="AJB360"/>
      <c r="AJC360"/>
      <c r="AJD360"/>
      <c r="AJE360"/>
      <c r="AJF360"/>
      <c r="AJG360"/>
      <c r="AJH360"/>
      <c r="AJI360"/>
      <c r="AJJ360"/>
      <c r="AJK360"/>
      <c r="AJL360"/>
      <c r="AJM360"/>
      <c r="AJN360"/>
      <c r="AJO360"/>
      <c r="AJP360"/>
      <c r="AJQ360"/>
      <c r="AJR360"/>
      <c r="AJS360"/>
      <c r="AJT360"/>
      <c r="AJU360"/>
      <c r="AJV360"/>
      <c r="AJW360"/>
      <c r="AJX360"/>
      <c r="AJY360"/>
      <c r="AJZ360"/>
      <c r="AKA360"/>
      <c r="AKB360"/>
      <c r="AKC360"/>
      <c r="AKD360"/>
      <c r="AKE360"/>
      <c r="AKF360"/>
      <c r="AKG360"/>
      <c r="AKH360"/>
      <c r="AKI360"/>
      <c r="AKJ360"/>
      <c r="AKK360"/>
      <c r="AKL360"/>
      <c r="AKM360"/>
      <c r="AKN360"/>
      <c r="AKO360"/>
      <c r="AKP360"/>
      <c r="AKQ360"/>
      <c r="AKR360"/>
      <c r="AKS360"/>
      <c r="AKT360"/>
      <c r="AKU360"/>
      <c r="AKV360"/>
      <c r="AKW360"/>
      <c r="AKX360"/>
      <c r="AKY360"/>
      <c r="AKZ360"/>
      <c r="ALA360"/>
      <c r="ALB360"/>
      <c r="ALC360"/>
      <c r="ALD360"/>
      <c r="ALE360"/>
      <c r="ALF360"/>
      <c r="ALG360"/>
      <c r="ALH360"/>
      <c r="ALI360"/>
      <c r="ALJ360"/>
      <c r="ALK360"/>
      <c r="ALL360"/>
      <c r="ALM360"/>
      <c r="ALN360"/>
      <c r="ALO360"/>
      <c r="ALP360"/>
      <c r="ALQ360"/>
      <c r="ALR360"/>
      <c r="ALS360"/>
      <c r="ALT360"/>
      <c r="ALU360"/>
      <c r="ALV360"/>
      <c r="ALW360"/>
      <c r="ALX360"/>
      <c r="ALY360"/>
      <c r="ALZ360"/>
      <c r="AMA360"/>
      <c r="AMB360"/>
      <c r="AMC360"/>
      <c r="AMD360"/>
      <c r="AME360"/>
      <c r="AMF360"/>
      <c r="AMG360"/>
      <c r="AMH360"/>
      <c r="AMI360"/>
      <c r="AMJ360"/>
    </row>
    <row r="361" spans="1:1024" ht="22.5" customHeight="1">
      <c r="A361"/>
      <c r="B361" s="79" t="s">
        <v>118</v>
      </c>
      <c r="C361" s="80"/>
      <c r="D361" s="80"/>
      <c r="E361" s="80"/>
      <c r="F361" s="81"/>
      <c r="G361" s="82"/>
      <c r="H361" s="82"/>
      <c r="I361" s="82"/>
      <c r="J361" s="82"/>
      <c r="K361" s="82"/>
      <c r="L361" s="82"/>
      <c r="M361" s="83">
        <f t="shared" si="57"/>
        <v>0</v>
      </c>
      <c r="N361" s="80"/>
      <c r="O361" s="84">
        <f t="shared" si="58"/>
        <v>0</v>
      </c>
      <c r="P361" s="84" t="str">
        <f>IF(O361=0,"",VLOOKUP(C361&amp;D361&amp;E361,'(資料）基準単価表'!$I:$J,2,0))</f>
        <v/>
      </c>
      <c r="Q361" s="85">
        <f t="shared" si="59"/>
        <v>0</v>
      </c>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c r="AAA361"/>
      <c r="AAB361"/>
      <c r="AAC361"/>
      <c r="AAD361"/>
      <c r="AAE361"/>
      <c r="AAF361"/>
      <c r="AAG361"/>
      <c r="AAH361"/>
      <c r="AAI361"/>
      <c r="AAJ361"/>
      <c r="AAK361"/>
      <c r="AAL361"/>
      <c r="AAM361"/>
      <c r="AAN361"/>
      <c r="AAO361"/>
      <c r="AAP361"/>
      <c r="AAQ361"/>
      <c r="AAR361"/>
      <c r="AAS361"/>
      <c r="AAT361"/>
      <c r="AAU361"/>
      <c r="AAV361"/>
      <c r="AAW361"/>
      <c r="AAX361"/>
      <c r="AAY361"/>
      <c r="AAZ361"/>
      <c r="ABA361"/>
      <c r="ABB361"/>
      <c r="ABC361"/>
      <c r="ABD361"/>
      <c r="ABE361"/>
      <c r="ABF361"/>
      <c r="ABG361"/>
      <c r="ABH361"/>
      <c r="ABI361"/>
      <c r="ABJ361"/>
      <c r="ABK361"/>
      <c r="ABL361"/>
      <c r="ABM361"/>
      <c r="ABN361"/>
      <c r="ABO361"/>
      <c r="ABP361"/>
      <c r="ABQ361"/>
      <c r="ABR361"/>
      <c r="ABS361"/>
      <c r="ABT361"/>
      <c r="ABU361"/>
      <c r="ABV361"/>
      <c r="ABW361"/>
      <c r="ABX361"/>
      <c r="ABY361"/>
      <c r="ABZ361"/>
      <c r="ACA361"/>
      <c r="ACB361"/>
      <c r="ACC361"/>
      <c r="ACD361"/>
      <c r="ACE361"/>
      <c r="ACF361"/>
      <c r="ACG361"/>
      <c r="ACH361"/>
      <c r="ACI361"/>
      <c r="ACJ361"/>
      <c r="ACK361"/>
      <c r="ACL361"/>
      <c r="ACM361"/>
      <c r="ACN361"/>
      <c r="ACO361"/>
      <c r="ACP361"/>
      <c r="ACQ361"/>
      <c r="ACR361"/>
      <c r="ACS361"/>
      <c r="ACT361"/>
      <c r="ACU361"/>
      <c r="ACV361"/>
      <c r="ACW361"/>
      <c r="ACX361"/>
      <c r="ACY361"/>
      <c r="ACZ361"/>
      <c r="ADA361"/>
      <c r="ADB361"/>
      <c r="ADC361"/>
      <c r="ADD361"/>
      <c r="ADE361"/>
      <c r="ADF361"/>
      <c r="ADG361"/>
      <c r="ADH361"/>
      <c r="ADI361"/>
      <c r="ADJ361"/>
      <c r="ADK361"/>
      <c r="ADL361"/>
      <c r="ADM361"/>
      <c r="ADN361"/>
      <c r="ADO361"/>
      <c r="ADP361"/>
      <c r="ADQ361"/>
      <c r="ADR361"/>
      <c r="ADS361"/>
      <c r="ADT361"/>
      <c r="ADU361"/>
      <c r="ADV361"/>
      <c r="ADW361"/>
      <c r="ADX361"/>
      <c r="ADY361"/>
      <c r="ADZ361"/>
      <c r="AEA361"/>
      <c r="AEB361"/>
      <c r="AEC361"/>
      <c r="AED361"/>
      <c r="AEE361"/>
      <c r="AEF361"/>
      <c r="AEG361"/>
      <c r="AEH361"/>
      <c r="AEI361"/>
      <c r="AEJ361"/>
      <c r="AEK361"/>
      <c r="AEL361"/>
      <c r="AEM361"/>
      <c r="AEN361"/>
      <c r="AEO361"/>
      <c r="AEP361"/>
      <c r="AEQ361"/>
      <c r="AER361"/>
      <c r="AES361"/>
      <c r="AET361"/>
      <c r="AEU361"/>
      <c r="AEV361"/>
      <c r="AEW361"/>
      <c r="AEX361"/>
      <c r="AEY361"/>
      <c r="AEZ361"/>
      <c r="AFA361"/>
      <c r="AFB361"/>
      <c r="AFC361"/>
      <c r="AFD361"/>
      <c r="AFE361"/>
      <c r="AFF361"/>
      <c r="AFG361"/>
      <c r="AFH361"/>
      <c r="AFI361"/>
      <c r="AFJ361"/>
      <c r="AFK361"/>
      <c r="AFL361"/>
      <c r="AFM361"/>
      <c r="AFN361"/>
      <c r="AFO361"/>
      <c r="AFP361"/>
      <c r="AFQ361"/>
      <c r="AFR361"/>
      <c r="AFS361"/>
      <c r="AFT361"/>
      <c r="AFU361"/>
      <c r="AFV361"/>
      <c r="AFW361"/>
      <c r="AFX361"/>
      <c r="AFY361"/>
      <c r="AFZ361"/>
      <c r="AGA361"/>
      <c r="AGB361"/>
      <c r="AGC361"/>
      <c r="AGD361"/>
      <c r="AGE361"/>
      <c r="AGF361"/>
      <c r="AGG361"/>
      <c r="AGH361"/>
      <c r="AGI361"/>
      <c r="AGJ361"/>
      <c r="AGK361"/>
      <c r="AGL361"/>
      <c r="AGM361"/>
      <c r="AGN361"/>
      <c r="AGO361"/>
      <c r="AGP361"/>
      <c r="AGQ361"/>
      <c r="AGR361"/>
      <c r="AGS361"/>
      <c r="AGT361"/>
      <c r="AGU361"/>
      <c r="AGV361"/>
      <c r="AGW361"/>
      <c r="AGX361"/>
      <c r="AGY361"/>
      <c r="AGZ361"/>
      <c r="AHA361"/>
      <c r="AHB361"/>
      <c r="AHC361"/>
      <c r="AHD361"/>
      <c r="AHE361"/>
      <c r="AHF361"/>
      <c r="AHG361"/>
      <c r="AHH361"/>
      <c r="AHI361"/>
      <c r="AHJ361"/>
      <c r="AHK361"/>
      <c r="AHL361"/>
      <c r="AHM361"/>
      <c r="AHN361"/>
      <c r="AHO361"/>
      <c r="AHP361"/>
      <c r="AHQ361"/>
      <c r="AHR361"/>
      <c r="AHS361"/>
      <c r="AHT361"/>
      <c r="AHU361"/>
      <c r="AHV361"/>
      <c r="AHW361"/>
      <c r="AHX361"/>
      <c r="AHY361"/>
      <c r="AHZ361"/>
      <c r="AIA361"/>
      <c r="AIB361"/>
      <c r="AIC361"/>
      <c r="AID361"/>
      <c r="AIE361"/>
      <c r="AIF361"/>
      <c r="AIG361"/>
      <c r="AIH361"/>
      <c r="AII361"/>
      <c r="AIJ361"/>
      <c r="AIK361"/>
      <c r="AIL361"/>
      <c r="AIM361"/>
      <c r="AIN361"/>
      <c r="AIO361"/>
      <c r="AIP361"/>
      <c r="AIQ361"/>
      <c r="AIR361"/>
      <c r="AIS361"/>
      <c r="AIT361"/>
      <c r="AIU361"/>
      <c r="AIV361"/>
      <c r="AIW361"/>
      <c r="AIX361"/>
      <c r="AIY361"/>
      <c r="AIZ361"/>
      <c r="AJA361"/>
      <c r="AJB361"/>
      <c r="AJC361"/>
      <c r="AJD361"/>
      <c r="AJE361"/>
      <c r="AJF361"/>
      <c r="AJG361"/>
      <c r="AJH361"/>
      <c r="AJI361"/>
      <c r="AJJ361"/>
      <c r="AJK361"/>
      <c r="AJL361"/>
      <c r="AJM361"/>
      <c r="AJN361"/>
      <c r="AJO361"/>
      <c r="AJP361"/>
      <c r="AJQ361"/>
      <c r="AJR361"/>
      <c r="AJS361"/>
      <c r="AJT361"/>
      <c r="AJU361"/>
      <c r="AJV361"/>
      <c r="AJW361"/>
      <c r="AJX361"/>
      <c r="AJY361"/>
      <c r="AJZ361"/>
      <c r="AKA361"/>
      <c r="AKB361"/>
      <c r="AKC361"/>
      <c r="AKD361"/>
      <c r="AKE361"/>
      <c r="AKF361"/>
      <c r="AKG361"/>
      <c r="AKH361"/>
      <c r="AKI361"/>
      <c r="AKJ361"/>
      <c r="AKK361"/>
      <c r="AKL361"/>
      <c r="AKM361"/>
      <c r="AKN361"/>
      <c r="AKO361"/>
      <c r="AKP361"/>
      <c r="AKQ361"/>
      <c r="AKR361"/>
      <c r="AKS361"/>
      <c r="AKT361"/>
      <c r="AKU361"/>
      <c r="AKV361"/>
      <c r="AKW361"/>
      <c r="AKX361"/>
      <c r="AKY361"/>
      <c r="AKZ361"/>
      <c r="ALA361"/>
      <c r="ALB361"/>
      <c r="ALC361"/>
      <c r="ALD361"/>
      <c r="ALE361"/>
      <c r="ALF361"/>
      <c r="ALG361"/>
      <c r="ALH361"/>
      <c r="ALI361"/>
      <c r="ALJ361"/>
      <c r="ALK361"/>
      <c r="ALL361"/>
      <c r="ALM361"/>
      <c r="ALN361"/>
      <c r="ALO361"/>
      <c r="ALP361"/>
      <c r="ALQ361"/>
      <c r="ALR361"/>
      <c r="ALS361"/>
      <c r="ALT361"/>
      <c r="ALU361"/>
      <c r="ALV361"/>
      <c r="ALW361"/>
      <c r="ALX361"/>
      <c r="ALY361"/>
      <c r="ALZ361"/>
      <c r="AMA361"/>
      <c r="AMB361"/>
      <c r="AMC361"/>
      <c r="AMD361"/>
      <c r="AME361"/>
      <c r="AMF361"/>
      <c r="AMG361"/>
      <c r="AMH361"/>
      <c r="AMI361"/>
      <c r="AMJ361"/>
    </row>
    <row r="362" spans="1:1024">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c r="UH362"/>
      <c r="UI362"/>
      <c r="UJ362"/>
      <c r="UK362"/>
      <c r="UL362"/>
      <c r="UM362"/>
      <c r="UN362"/>
      <c r="UO362"/>
      <c r="UP362"/>
      <c r="UQ362"/>
      <c r="UR362"/>
      <c r="US362"/>
      <c r="UT362"/>
      <c r="UU362"/>
      <c r="UV362"/>
      <c r="UW362"/>
      <c r="UX362"/>
      <c r="UY362"/>
      <c r="UZ362"/>
      <c r="VA362"/>
      <c r="VB362"/>
      <c r="VC362"/>
      <c r="VD362"/>
      <c r="VE362"/>
      <c r="VF362"/>
      <c r="VG362"/>
      <c r="VH362"/>
      <c r="VI362"/>
      <c r="VJ362"/>
      <c r="VK362"/>
      <c r="VL362"/>
      <c r="VM362"/>
      <c r="VN362"/>
      <c r="VO362"/>
      <c r="VP362"/>
      <c r="VQ362"/>
      <c r="VR362"/>
      <c r="VS362"/>
      <c r="VT362"/>
      <c r="VU362"/>
      <c r="VV362"/>
      <c r="VW362"/>
      <c r="VX362"/>
      <c r="VY362"/>
      <c r="VZ362"/>
      <c r="WA362"/>
      <c r="WB362"/>
      <c r="WC362"/>
      <c r="WD362"/>
      <c r="WE362"/>
      <c r="WF362"/>
      <c r="WG362"/>
      <c r="WH362"/>
      <c r="WI362"/>
      <c r="WJ362"/>
      <c r="WK362"/>
      <c r="WL362"/>
      <c r="WM362"/>
      <c r="WN362"/>
      <c r="WO362"/>
      <c r="WP362"/>
      <c r="WQ362"/>
      <c r="WR362"/>
      <c r="WS362"/>
      <c r="WT362"/>
      <c r="WU362"/>
      <c r="WV362"/>
      <c r="WW362"/>
      <c r="WX362"/>
      <c r="WY362"/>
      <c r="WZ362"/>
      <c r="XA362"/>
      <c r="XB362"/>
      <c r="XC362"/>
      <c r="XD362"/>
      <c r="XE362"/>
      <c r="XF362"/>
      <c r="XG362"/>
      <c r="XH362"/>
      <c r="XI362"/>
      <c r="XJ362"/>
      <c r="XK362"/>
      <c r="XL362"/>
      <c r="XM362"/>
      <c r="XN362"/>
      <c r="XO362"/>
      <c r="XP362"/>
      <c r="XQ362"/>
      <c r="XR362"/>
      <c r="XS362"/>
      <c r="XT362"/>
      <c r="XU362"/>
      <c r="XV362"/>
      <c r="XW362"/>
      <c r="XX362"/>
      <c r="XY362"/>
      <c r="XZ362"/>
      <c r="YA362"/>
      <c r="YB362"/>
      <c r="YC362"/>
      <c r="YD362"/>
      <c r="YE362"/>
      <c r="YF362"/>
      <c r="YG362"/>
      <c r="YH362"/>
      <c r="YI362"/>
      <c r="YJ362"/>
      <c r="YK362"/>
      <c r="YL362"/>
      <c r="YM362"/>
      <c r="YN362"/>
      <c r="YO362"/>
      <c r="YP362"/>
      <c r="YQ362"/>
      <c r="YR362"/>
      <c r="YS362"/>
      <c r="YT362"/>
      <c r="YU362"/>
      <c r="YV362"/>
      <c r="YW362"/>
      <c r="YX362"/>
      <c r="YY362"/>
      <c r="YZ362"/>
      <c r="ZA362"/>
      <c r="ZB362"/>
      <c r="ZC362"/>
      <c r="ZD362"/>
      <c r="ZE362"/>
      <c r="ZF362"/>
      <c r="ZG362"/>
      <c r="ZH362"/>
      <c r="ZI362"/>
      <c r="ZJ362"/>
      <c r="ZK362"/>
      <c r="ZL362"/>
      <c r="ZM362"/>
      <c r="ZN362"/>
      <c r="ZO362"/>
      <c r="ZP362"/>
      <c r="ZQ362"/>
      <c r="ZR362"/>
      <c r="ZS362"/>
      <c r="ZT362"/>
      <c r="ZU362"/>
      <c r="ZV362"/>
      <c r="ZW362"/>
      <c r="ZX362"/>
      <c r="ZY362"/>
      <c r="ZZ362"/>
      <c r="AAA362"/>
      <c r="AAB362"/>
      <c r="AAC362"/>
      <c r="AAD362"/>
      <c r="AAE362"/>
      <c r="AAF362"/>
      <c r="AAG362"/>
      <c r="AAH362"/>
      <c r="AAI362"/>
      <c r="AAJ362"/>
      <c r="AAK362"/>
      <c r="AAL362"/>
      <c r="AAM362"/>
      <c r="AAN362"/>
      <c r="AAO362"/>
      <c r="AAP362"/>
      <c r="AAQ362"/>
      <c r="AAR362"/>
      <c r="AAS362"/>
      <c r="AAT362"/>
      <c r="AAU362"/>
      <c r="AAV362"/>
      <c r="AAW362"/>
      <c r="AAX362"/>
      <c r="AAY362"/>
      <c r="AAZ362"/>
      <c r="ABA362"/>
      <c r="ABB362"/>
      <c r="ABC362"/>
      <c r="ABD362"/>
      <c r="ABE362"/>
      <c r="ABF362"/>
      <c r="ABG362"/>
      <c r="ABH362"/>
      <c r="ABI362"/>
      <c r="ABJ362"/>
      <c r="ABK362"/>
      <c r="ABL362"/>
      <c r="ABM362"/>
      <c r="ABN362"/>
      <c r="ABO362"/>
      <c r="ABP362"/>
      <c r="ABQ362"/>
      <c r="ABR362"/>
      <c r="ABS362"/>
      <c r="ABT362"/>
      <c r="ABU362"/>
      <c r="ABV362"/>
      <c r="ABW362"/>
      <c r="ABX362"/>
      <c r="ABY362"/>
      <c r="ABZ362"/>
      <c r="ACA362"/>
      <c r="ACB362"/>
      <c r="ACC362"/>
      <c r="ACD362"/>
      <c r="ACE362"/>
      <c r="ACF362"/>
      <c r="ACG362"/>
      <c r="ACH362"/>
      <c r="ACI362"/>
      <c r="ACJ362"/>
      <c r="ACK362"/>
      <c r="ACL362"/>
      <c r="ACM362"/>
      <c r="ACN362"/>
      <c r="ACO362"/>
      <c r="ACP362"/>
      <c r="ACQ362"/>
      <c r="ACR362"/>
      <c r="ACS362"/>
      <c r="ACT362"/>
      <c r="ACU362"/>
      <c r="ACV362"/>
      <c r="ACW362"/>
      <c r="ACX362"/>
      <c r="ACY362"/>
      <c r="ACZ362"/>
      <c r="ADA362"/>
      <c r="ADB362"/>
      <c r="ADC362"/>
      <c r="ADD362"/>
      <c r="ADE362"/>
      <c r="ADF362"/>
      <c r="ADG362"/>
      <c r="ADH362"/>
      <c r="ADI362"/>
      <c r="ADJ362"/>
      <c r="ADK362"/>
      <c r="ADL362"/>
      <c r="ADM362"/>
      <c r="ADN362"/>
      <c r="ADO362"/>
      <c r="ADP362"/>
      <c r="ADQ362"/>
      <c r="ADR362"/>
      <c r="ADS362"/>
      <c r="ADT362"/>
      <c r="ADU362"/>
      <c r="ADV362"/>
      <c r="ADW362"/>
      <c r="ADX362"/>
      <c r="ADY362"/>
      <c r="ADZ362"/>
      <c r="AEA362"/>
      <c r="AEB362"/>
      <c r="AEC362"/>
      <c r="AED362"/>
      <c r="AEE362"/>
      <c r="AEF362"/>
      <c r="AEG362"/>
      <c r="AEH362"/>
      <c r="AEI362"/>
      <c r="AEJ362"/>
      <c r="AEK362"/>
      <c r="AEL362"/>
      <c r="AEM362"/>
      <c r="AEN362"/>
      <c r="AEO362"/>
      <c r="AEP362"/>
      <c r="AEQ362"/>
      <c r="AER362"/>
      <c r="AES362"/>
      <c r="AET362"/>
      <c r="AEU362"/>
      <c r="AEV362"/>
      <c r="AEW362"/>
      <c r="AEX362"/>
      <c r="AEY362"/>
      <c r="AEZ362"/>
      <c r="AFA362"/>
      <c r="AFB362"/>
      <c r="AFC362"/>
      <c r="AFD362"/>
      <c r="AFE362"/>
      <c r="AFF362"/>
      <c r="AFG362"/>
      <c r="AFH362"/>
      <c r="AFI362"/>
      <c r="AFJ362"/>
      <c r="AFK362"/>
      <c r="AFL362"/>
      <c r="AFM362"/>
      <c r="AFN362"/>
      <c r="AFO362"/>
      <c r="AFP362"/>
      <c r="AFQ362"/>
      <c r="AFR362"/>
      <c r="AFS362"/>
      <c r="AFT362"/>
      <c r="AFU362"/>
      <c r="AFV362"/>
      <c r="AFW362"/>
      <c r="AFX362"/>
      <c r="AFY362"/>
      <c r="AFZ362"/>
      <c r="AGA362"/>
      <c r="AGB362"/>
      <c r="AGC362"/>
      <c r="AGD362"/>
      <c r="AGE362"/>
      <c r="AGF362"/>
      <c r="AGG362"/>
      <c r="AGH362"/>
      <c r="AGI362"/>
      <c r="AGJ362"/>
      <c r="AGK362"/>
      <c r="AGL362"/>
      <c r="AGM362"/>
      <c r="AGN362"/>
      <c r="AGO362"/>
      <c r="AGP362"/>
      <c r="AGQ362"/>
      <c r="AGR362"/>
      <c r="AGS362"/>
      <c r="AGT362"/>
      <c r="AGU362"/>
      <c r="AGV362"/>
      <c r="AGW362"/>
      <c r="AGX362"/>
      <c r="AGY362"/>
      <c r="AGZ362"/>
      <c r="AHA362"/>
      <c r="AHB362"/>
      <c r="AHC362"/>
      <c r="AHD362"/>
      <c r="AHE362"/>
      <c r="AHF362"/>
      <c r="AHG362"/>
      <c r="AHH362"/>
      <c r="AHI362"/>
      <c r="AHJ362"/>
      <c r="AHK362"/>
      <c r="AHL362"/>
      <c r="AHM362"/>
      <c r="AHN362"/>
      <c r="AHO362"/>
      <c r="AHP362"/>
      <c r="AHQ362"/>
      <c r="AHR362"/>
      <c r="AHS362"/>
      <c r="AHT362"/>
      <c r="AHU362"/>
      <c r="AHV362"/>
      <c r="AHW362"/>
      <c r="AHX362"/>
      <c r="AHY362"/>
      <c r="AHZ362"/>
      <c r="AIA362"/>
      <c r="AIB362"/>
      <c r="AIC362"/>
      <c r="AID362"/>
      <c r="AIE362"/>
      <c r="AIF362"/>
      <c r="AIG362"/>
      <c r="AIH362"/>
      <c r="AII362"/>
      <c r="AIJ362"/>
      <c r="AIK362"/>
      <c r="AIL362"/>
      <c r="AIM362"/>
      <c r="AIN362"/>
      <c r="AIO362"/>
      <c r="AIP362"/>
      <c r="AIQ362"/>
      <c r="AIR362"/>
      <c r="AIS362"/>
      <c r="AIT362"/>
      <c r="AIU362"/>
      <c r="AIV362"/>
      <c r="AIW362"/>
      <c r="AIX362"/>
      <c r="AIY362"/>
      <c r="AIZ362"/>
      <c r="AJA362"/>
      <c r="AJB362"/>
      <c r="AJC362"/>
      <c r="AJD362"/>
      <c r="AJE362"/>
      <c r="AJF362"/>
      <c r="AJG362"/>
      <c r="AJH362"/>
      <c r="AJI362"/>
      <c r="AJJ362"/>
      <c r="AJK362"/>
      <c r="AJL362"/>
      <c r="AJM362"/>
      <c r="AJN362"/>
      <c r="AJO362"/>
      <c r="AJP362"/>
      <c r="AJQ362"/>
      <c r="AJR362"/>
      <c r="AJS362"/>
      <c r="AJT362"/>
      <c r="AJU362"/>
      <c r="AJV362"/>
      <c r="AJW362"/>
      <c r="AJX362"/>
      <c r="AJY362"/>
      <c r="AJZ362"/>
      <c r="AKA362"/>
      <c r="AKB362"/>
      <c r="AKC362"/>
      <c r="AKD362"/>
      <c r="AKE362"/>
      <c r="AKF362"/>
      <c r="AKG362"/>
      <c r="AKH362"/>
      <c r="AKI362"/>
      <c r="AKJ362"/>
      <c r="AKK362"/>
      <c r="AKL362"/>
      <c r="AKM362"/>
      <c r="AKN362"/>
      <c r="AKO362"/>
      <c r="AKP362"/>
      <c r="AKQ362"/>
      <c r="AKR362"/>
      <c r="AKS362"/>
      <c r="AKT362"/>
      <c r="AKU362"/>
      <c r="AKV362"/>
      <c r="AKW362"/>
      <c r="AKX362"/>
      <c r="AKY362"/>
      <c r="AKZ362"/>
      <c r="ALA362"/>
      <c r="ALB362"/>
      <c r="ALC362"/>
      <c r="ALD362"/>
      <c r="ALE362"/>
      <c r="ALF362"/>
      <c r="ALG362"/>
      <c r="ALH362"/>
      <c r="ALI362"/>
      <c r="ALJ362"/>
      <c r="ALK362"/>
      <c r="ALL362"/>
      <c r="ALM362"/>
      <c r="ALN362"/>
      <c r="ALO362"/>
      <c r="ALP362"/>
      <c r="ALQ362"/>
      <c r="ALR362"/>
      <c r="ALS362"/>
      <c r="ALT362"/>
      <c r="ALU362"/>
      <c r="ALV362"/>
      <c r="ALW362"/>
      <c r="ALX362"/>
      <c r="ALY362"/>
      <c r="ALZ362"/>
      <c r="AMA362"/>
      <c r="AMB362"/>
      <c r="AMC362"/>
      <c r="AMD362"/>
      <c r="AME362"/>
      <c r="AMF362"/>
      <c r="AMG362"/>
      <c r="AMH362"/>
      <c r="AMI362"/>
      <c r="AMJ362"/>
    </row>
    <row r="363" spans="1:1024" ht="21.75" customHeight="1">
      <c r="A363"/>
      <c r="B363" s="211" t="s">
        <v>87</v>
      </c>
      <c r="C363" s="211"/>
      <c r="D363" s="58"/>
      <c r="E363" s="59"/>
      <c r="F363" s="56"/>
      <c r="G363" s="60" t="s">
        <v>88</v>
      </c>
      <c r="H363" s="61"/>
      <c r="I363"/>
      <c r="J363"/>
      <c r="K363"/>
      <c r="L363"/>
      <c r="M363"/>
      <c r="N363"/>
      <c r="O363" s="212" t="s">
        <v>89</v>
      </c>
      <c r="P363" s="212"/>
      <c r="Q363" s="63">
        <f>SUBTOTAL(9,Q368:Q379)</f>
        <v>0</v>
      </c>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c r="AAA363"/>
      <c r="AAB363"/>
      <c r="AAC363"/>
      <c r="AAD363"/>
      <c r="AAE363"/>
      <c r="AAF363"/>
      <c r="AAG363"/>
      <c r="AAH363"/>
      <c r="AAI363"/>
      <c r="AAJ363"/>
      <c r="AAK363"/>
      <c r="AAL363"/>
      <c r="AAM363"/>
      <c r="AAN363"/>
      <c r="AAO363"/>
      <c r="AAP363"/>
      <c r="AAQ363"/>
      <c r="AAR363"/>
      <c r="AAS363"/>
      <c r="AAT363"/>
      <c r="AAU363"/>
      <c r="AAV363"/>
      <c r="AAW363"/>
      <c r="AAX363"/>
      <c r="AAY363"/>
      <c r="AAZ363"/>
      <c r="ABA363"/>
      <c r="ABB363"/>
      <c r="ABC363"/>
      <c r="ABD363"/>
      <c r="ABE363"/>
      <c r="ABF363"/>
      <c r="ABG363"/>
      <c r="ABH363"/>
      <c r="ABI363"/>
      <c r="ABJ363"/>
      <c r="ABK363"/>
      <c r="ABL363"/>
      <c r="ABM363"/>
      <c r="ABN363"/>
      <c r="ABO363"/>
      <c r="ABP363"/>
      <c r="ABQ363"/>
      <c r="ABR363"/>
      <c r="ABS363"/>
      <c r="ABT363"/>
      <c r="ABU363"/>
      <c r="ABV363"/>
      <c r="ABW363"/>
      <c r="ABX363"/>
      <c r="ABY363"/>
      <c r="ABZ363"/>
      <c r="ACA363"/>
      <c r="ACB363"/>
      <c r="ACC363"/>
      <c r="ACD363"/>
      <c r="ACE363"/>
      <c r="ACF363"/>
      <c r="ACG363"/>
      <c r="ACH363"/>
      <c r="ACI363"/>
      <c r="ACJ363"/>
      <c r="ACK363"/>
      <c r="ACL363"/>
      <c r="ACM363"/>
      <c r="ACN363"/>
      <c r="ACO363"/>
      <c r="ACP363"/>
      <c r="ACQ363"/>
      <c r="ACR363"/>
      <c r="ACS363"/>
      <c r="ACT363"/>
      <c r="ACU363"/>
      <c r="ACV363"/>
      <c r="ACW363"/>
      <c r="ACX363"/>
      <c r="ACY363"/>
      <c r="ACZ363"/>
      <c r="ADA363"/>
      <c r="ADB363"/>
      <c r="ADC363"/>
      <c r="ADD363"/>
      <c r="ADE363"/>
      <c r="ADF363"/>
      <c r="ADG363"/>
      <c r="ADH363"/>
      <c r="ADI363"/>
      <c r="ADJ363"/>
      <c r="ADK363"/>
      <c r="ADL363"/>
      <c r="ADM363"/>
      <c r="ADN363"/>
      <c r="ADO363"/>
      <c r="ADP363"/>
      <c r="ADQ363"/>
      <c r="ADR363"/>
      <c r="ADS363"/>
      <c r="ADT363"/>
      <c r="ADU363"/>
      <c r="ADV363"/>
      <c r="ADW363"/>
      <c r="ADX363"/>
      <c r="ADY363"/>
      <c r="ADZ363"/>
      <c r="AEA363"/>
      <c r="AEB363"/>
      <c r="AEC363"/>
      <c r="AED363"/>
      <c r="AEE363"/>
      <c r="AEF363"/>
      <c r="AEG363"/>
      <c r="AEH363"/>
      <c r="AEI363"/>
      <c r="AEJ363"/>
      <c r="AEK363"/>
      <c r="AEL363"/>
      <c r="AEM363"/>
      <c r="AEN363"/>
      <c r="AEO363"/>
      <c r="AEP363"/>
      <c r="AEQ363"/>
      <c r="AER363"/>
      <c r="AES363"/>
      <c r="AET363"/>
      <c r="AEU363"/>
      <c r="AEV363"/>
      <c r="AEW363"/>
      <c r="AEX363"/>
      <c r="AEY363"/>
      <c r="AEZ363"/>
      <c r="AFA363"/>
      <c r="AFB363"/>
      <c r="AFC363"/>
      <c r="AFD363"/>
      <c r="AFE363"/>
      <c r="AFF363"/>
      <c r="AFG363"/>
      <c r="AFH363"/>
      <c r="AFI363"/>
      <c r="AFJ363"/>
      <c r="AFK363"/>
      <c r="AFL363"/>
      <c r="AFM363"/>
      <c r="AFN363"/>
      <c r="AFO363"/>
      <c r="AFP363"/>
      <c r="AFQ363"/>
      <c r="AFR363"/>
      <c r="AFS363"/>
      <c r="AFT363"/>
      <c r="AFU363"/>
      <c r="AFV363"/>
      <c r="AFW363"/>
      <c r="AFX363"/>
      <c r="AFY363"/>
      <c r="AFZ363"/>
      <c r="AGA363"/>
      <c r="AGB363"/>
      <c r="AGC363"/>
      <c r="AGD363"/>
      <c r="AGE363"/>
      <c r="AGF363"/>
      <c r="AGG363"/>
      <c r="AGH363"/>
      <c r="AGI363"/>
      <c r="AGJ363"/>
      <c r="AGK363"/>
      <c r="AGL363"/>
      <c r="AGM363"/>
      <c r="AGN363"/>
      <c r="AGO363"/>
      <c r="AGP363"/>
      <c r="AGQ363"/>
      <c r="AGR363"/>
      <c r="AGS363"/>
      <c r="AGT363"/>
      <c r="AGU363"/>
      <c r="AGV363"/>
      <c r="AGW363"/>
      <c r="AGX363"/>
      <c r="AGY363"/>
      <c r="AGZ363"/>
      <c r="AHA363"/>
      <c r="AHB363"/>
      <c r="AHC363"/>
      <c r="AHD363"/>
      <c r="AHE363"/>
      <c r="AHF363"/>
      <c r="AHG363"/>
      <c r="AHH363"/>
      <c r="AHI363"/>
      <c r="AHJ363"/>
      <c r="AHK363"/>
      <c r="AHL363"/>
      <c r="AHM363"/>
      <c r="AHN363"/>
      <c r="AHO363"/>
      <c r="AHP363"/>
      <c r="AHQ363"/>
      <c r="AHR363"/>
      <c r="AHS363"/>
      <c r="AHT363"/>
      <c r="AHU363"/>
      <c r="AHV363"/>
      <c r="AHW363"/>
      <c r="AHX363"/>
      <c r="AHY363"/>
      <c r="AHZ363"/>
      <c r="AIA363"/>
      <c r="AIB363"/>
      <c r="AIC363"/>
      <c r="AID363"/>
      <c r="AIE363"/>
      <c r="AIF363"/>
      <c r="AIG363"/>
      <c r="AIH363"/>
      <c r="AII363"/>
      <c r="AIJ363"/>
      <c r="AIK363"/>
      <c r="AIL363"/>
      <c r="AIM363"/>
      <c r="AIN363"/>
      <c r="AIO363"/>
      <c r="AIP363"/>
      <c r="AIQ363"/>
      <c r="AIR363"/>
      <c r="AIS363"/>
      <c r="AIT363"/>
      <c r="AIU363"/>
      <c r="AIV363"/>
      <c r="AIW363"/>
      <c r="AIX363"/>
      <c r="AIY363"/>
      <c r="AIZ363"/>
      <c r="AJA363"/>
      <c r="AJB363"/>
      <c r="AJC363"/>
      <c r="AJD363"/>
      <c r="AJE363"/>
      <c r="AJF363"/>
      <c r="AJG363"/>
      <c r="AJH363"/>
      <c r="AJI363"/>
      <c r="AJJ363"/>
      <c r="AJK363"/>
      <c r="AJL363"/>
      <c r="AJM363"/>
      <c r="AJN363"/>
      <c r="AJO363"/>
      <c r="AJP363"/>
      <c r="AJQ363"/>
      <c r="AJR363"/>
      <c r="AJS363"/>
      <c r="AJT363"/>
      <c r="AJU363"/>
      <c r="AJV363"/>
      <c r="AJW363"/>
      <c r="AJX363"/>
      <c r="AJY363"/>
      <c r="AJZ363"/>
      <c r="AKA363"/>
      <c r="AKB363"/>
      <c r="AKC363"/>
      <c r="AKD363"/>
      <c r="AKE363"/>
      <c r="AKF363"/>
      <c r="AKG363"/>
      <c r="AKH363"/>
      <c r="AKI363"/>
      <c r="AKJ363"/>
      <c r="AKK363"/>
      <c r="AKL363"/>
      <c r="AKM363"/>
      <c r="AKN363"/>
      <c r="AKO363"/>
      <c r="AKP363"/>
      <c r="AKQ363"/>
      <c r="AKR363"/>
      <c r="AKS363"/>
      <c r="AKT363"/>
      <c r="AKU363"/>
      <c r="AKV363"/>
      <c r="AKW363"/>
      <c r="AKX363"/>
      <c r="AKY363"/>
      <c r="AKZ363"/>
      <c r="ALA363"/>
      <c r="ALB363"/>
      <c r="ALC363"/>
      <c r="ALD363"/>
      <c r="ALE363"/>
      <c r="ALF363"/>
      <c r="ALG363"/>
      <c r="ALH363"/>
      <c r="ALI363"/>
      <c r="ALJ363"/>
      <c r="ALK363"/>
      <c r="ALL363"/>
      <c r="ALM363"/>
      <c r="ALN363"/>
      <c r="ALO363"/>
      <c r="ALP363"/>
      <c r="ALQ363"/>
      <c r="ALR363"/>
      <c r="ALS363"/>
      <c r="ALT363"/>
      <c r="ALU363"/>
      <c r="ALV363"/>
      <c r="ALW363"/>
      <c r="ALX363"/>
      <c r="ALY363"/>
      <c r="ALZ363"/>
      <c r="AMA363"/>
      <c r="AMB363"/>
      <c r="AMC363"/>
      <c r="AMD363"/>
      <c r="AME363"/>
      <c r="AMF363"/>
      <c r="AMG363"/>
      <c r="AMH363"/>
      <c r="AMI363"/>
      <c r="AMJ363"/>
    </row>
    <row r="364" spans="1:1024" ht="21.75" customHeight="1">
      <c r="A364"/>
      <c r="B364" s="211" t="s">
        <v>90</v>
      </c>
      <c r="C364" s="211"/>
      <c r="D364" s="58"/>
      <c r="E364"/>
      <c r="F364"/>
      <c r="G364" s="64" t="s">
        <v>91</v>
      </c>
      <c r="H364" s="65"/>
      <c r="I364"/>
      <c r="J364"/>
      <c r="K364"/>
      <c r="L364"/>
      <c r="M364"/>
      <c r="N364"/>
      <c r="O364" s="213" t="s">
        <v>92</v>
      </c>
      <c r="P364" s="213"/>
      <c r="Q364" s="66">
        <f>SUBTOTAL(9,P368:P379)</f>
        <v>0</v>
      </c>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c r="AAA364"/>
      <c r="AAB364"/>
      <c r="AAC364"/>
      <c r="AAD364"/>
      <c r="AAE364"/>
      <c r="AAF364"/>
      <c r="AAG364"/>
      <c r="AAH364"/>
      <c r="AAI364"/>
      <c r="AAJ364"/>
      <c r="AAK364"/>
      <c r="AAL364"/>
      <c r="AAM364"/>
      <c r="AAN364"/>
      <c r="AAO364"/>
      <c r="AAP364"/>
      <c r="AAQ364"/>
      <c r="AAR364"/>
      <c r="AAS364"/>
      <c r="AAT364"/>
      <c r="AAU364"/>
      <c r="AAV364"/>
      <c r="AAW364"/>
      <c r="AAX364"/>
      <c r="AAY364"/>
      <c r="AAZ364"/>
      <c r="ABA364"/>
      <c r="ABB364"/>
      <c r="ABC364"/>
      <c r="ABD364"/>
      <c r="ABE364"/>
      <c r="ABF364"/>
      <c r="ABG364"/>
      <c r="ABH364"/>
      <c r="ABI364"/>
      <c r="ABJ364"/>
      <c r="ABK364"/>
      <c r="ABL364"/>
      <c r="ABM364"/>
      <c r="ABN364"/>
      <c r="ABO364"/>
      <c r="ABP364"/>
      <c r="ABQ364"/>
      <c r="ABR364"/>
      <c r="ABS364"/>
      <c r="ABT364"/>
      <c r="ABU364"/>
      <c r="ABV364"/>
      <c r="ABW364"/>
      <c r="ABX364"/>
      <c r="ABY364"/>
      <c r="ABZ364"/>
      <c r="ACA364"/>
      <c r="ACB364"/>
      <c r="ACC364"/>
      <c r="ACD364"/>
      <c r="ACE364"/>
      <c r="ACF364"/>
      <c r="ACG364"/>
      <c r="ACH364"/>
      <c r="ACI364"/>
      <c r="ACJ364"/>
      <c r="ACK364"/>
      <c r="ACL364"/>
      <c r="ACM364"/>
      <c r="ACN364"/>
      <c r="ACO364"/>
      <c r="ACP364"/>
      <c r="ACQ364"/>
      <c r="ACR364"/>
      <c r="ACS364"/>
      <c r="ACT364"/>
      <c r="ACU364"/>
      <c r="ACV364"/>
      <c r="ACW364"/>
      <c r="ACX364"/>
      <c r="ACY364"/>
      <c r="ACZ364"/>
      <c r="ADA364"/>
      <c r="ADB364"/>
      <c r="ADC364"/>
      <c r="ADD364"/>
      <c r="ADE364"/>
      <c r="ADF364"/>
      <c r="ADG364"/>
      <c r="ADH364"/>
      <c r="ADI364"/>
      <c r="ADJ364"/>
      <c r="ADK364"/>
      <c r="ADL364"/>
      <c r="ADM364"/>
      <c r="ADN364"/>
      <c r="ADO364"/>
      <c r="ADP364"/>
      <c r="ADQ364"/>
      <c r="ADR364"/>
      <c r="ADS364"/>
      <c r="ADT364"/>
      <c r="ADU364"/>
      <c r="ADV364"/>
      <c r="ADW364"/>
      <c r="ADX364"/>
      <c r="ADY364"/>
      <c r="ADZ364"/>
      <c r="AEA364"/>
      <c r="AEB364"/>
      <c r="AEC364"/>
      <c r="AED364"/>
      <c r="AEE364"/>
      <c r="AEF364"/>
      <c r="AEG364"/>
      <c r="AEH364"/>
      <c r="AEI364"/>
      <c r="AEJ364"/>
      <c r="AEK364"/>
      <c r="AEL364"/>
      <c r="AEM364"/>
      <c r="AEN364"/>
      <c r="AEO364"/>
      <c r="AEP364"/>
      <c r="AEQ364"/>
      <c r="AER364"/>
      <c r="AES364"/>
      <c r="AET364"/>
      <c r="AEU364"/>
      <c r="AEV364"/>
      <c r="AEW364"/>
      <c r="AEX364"/>
      <c r="AEY364"/>
      <c r="AEZ364"/>
      <c r="AFA364"/>
      <c r="AFB364"/>
      <c r="AFC364"/>
      <c r="AFD364"/>
      <c r="AFE364"/>
      <c r="AFF364"/>
      <c r="AFG364"/>
      <c r="AFH364"/>
      <c r="AFI364"/>
      <c r="AFJ364"/>
      <c r="AFK364"/>
      <c r="AFL364"/>
      <c r="AFM364"/>
      <c r="AFN364"/>
      <c r="AFO364"/>
      <c r="AFP364"/>
      <c r="AFQ364"/>
      <c r="AFR364"/>
      <c r="AFS364"/>
      <c r="AFT364"/>
      <c r="AFU364"/>
      <c r="AFV364"/>
      <c r="AFW364"/>
      <c r="AFX364"/>
      <c r="AFY364"/>
      <c r="AFZ364"/>
      <c r="AGA364"/>
      <c r="AGB364"/>
      <c r="AGC364"/>
      <c r="AGD364"/>
      <c r="AGE364"/>
      <c r="AGF364"/>
      <c r="AGG364"/>
      <c r="AGH364"/>
      <c r="AGI364"/>
      <c r="AGJ364"/>
      <c r="AGK364"/>
      <c r="AGL364"/>
      <c r="AGM364"/>
      <c r="AGN364"/>
      <c r="AGO364"/>
      <c r="AGP364"/>
      <c r="AGQ364"/>
      <c r="AGR364"/>
      <c r="AGS364"/>
      <c r="AGT364"/>
      <c r="AGU364"/>
      <c r="AGV364"/>
      <c r="AGW364"/>
      <c r="AGX364"/>
      <c r="AGY364"/>
      <c r="AGZ364"/>
      <c r="AHA364"/>
      <c r="AHB364"/>
      <c r="AHC364"/>
      <c r="AHD364"/>
      <c r="AHE364"/>
      <c r="AHF364"/>
      <c r="AHG364"/>
      <c r="AHH364"/>
      <c r="AHI364"/>
      <c r="AHJ364"/>
      <c r="AHK364"/>
      <c r="AHL364"/>
      <c r="AHM364"/>
      <c r="AHN364"/>
      <c r="AHO364"/>
      <c r="AHP364"/>
      <c r="AHQ364"/>
      <c r="AHR364"/>
      <c r="AHS364"/>
      <c r="AHT364"/>
      <c r="AHU364"/>
      <c r="AHV364"/>
      <c r="AHW364"/>
      <c r="AHX364"/>
      <c r="AHY364"/>
      <c r="AHZ364"/>
      <c r="AIA364"/>
      <c r="AIB364"/>
      <c r="AIC364"/>
      <c r="AID364"/>
      <c r="AIE364"/>
      <c r="AIF364"/>
      <c r="AIG364"/>
      <c r="AIH364"/>
      <c r="AII364"/>
      <c r="AIJ364"/>
      <c r="AIK364"/>
      <c r="AIL364"/>
      <c r="AIM364"/>
      <c r="AIN364"/>
      <c r="AIO364"/>
      <c r="AIP364"/>
      <c r="AIQ364"/>
      <c r="AIR364"/>
      <c r="AIS364"/>
      <c r="AIT364"/>
      <c r="AIU364"/>
      <c r="AIV364"/>
      <c r="AIW364"/>
      <c r="AIX364"/>
      <c r="AIY364"/>
      <c r="AIZ364"/>
      <c r="AJA364"/>
      <c r="AJB364"/>
      <c r="AJC364"/>
      <c r="AJD364"/>
      <c r="AJE364"/>
      <c r="AJF364"/>
      <c r="AJG364"/>
      <c r="AJH364"/>
      <c r="AJI364"/>
      <c r="AJJ364"/>
      <c r="AJK364"/>
      <c r="AJL364"/>
      <c r="AJM364"/>
      <c r="AJN364"/>
      <c r="AJO364"/>
      <c r="AJP364"/>
      <c r="AJQ364"/>
      <c r="AJR364"/>
      <c r="AJS364"/>
      <c r="AJT364"/>
      <c r="AJU364"/>
      <c r="AJV364"/>
      <c r="AJW364"/>
      <c r="AJX364"/>
      <c r="AJY364"/>
      <c r="AJZ364"/>
      <c r="AKA364"/>
      <c r="AKB364"/>
      <c r="AKC364"/>
      <c r="AKD364"/>
      <c r="AKE364"/>
      <c r="AKF364"/>
      <c r="AKG364"/>
      <c r="AKH364"/>
      <c r="AKI364"/>
      <c r="AKJ364"/>
      <c r="AKK364"/>
      <c r="AKL364"/>
      <c r="AKM364"/>
      <c r="AKN364"/>
      <c r="AKO364"/>
      <c r="AKP364"/>
      <c r="AKQ364"/>
      <c r="AKR364"/>
      <c r="AKS364"/>
      <c r="AKT364"/>
      <c r="AKU364"/>
      <c r="AKV364"/>
      <c r="AKW364"/>
      <c r="AKX364"/>
      <c r="AKY364"/>
      <c r="AKZ364"/>
      <c r="ALA364"/>
      <c r="ALB364"/>
      <c r="ALC364"/>
      <c r="ALD364"/>
      <c r="ALE364"/>
      <c r="ALF364"/>
      <c r="ALG364"/>
      <c r="ALH364"/>
      <c r="ALI364"/>
      <c r="ALJ364"/>
      <c r="ALK364"/>
      <c r="ALL364"/>
      <c r="ALM364"/>
      <c r="ALN364"/>
      <c r="ALO364"/>
      <c r="ALP364"/>
      <c r="ALQ364"/>
      <c r="ALR364"/>
      <c r="ALS364"/>
      <c r="ALT364"/>
      <c r="ALU364"/>
      <c r="ALV364"/>
      <c r="ALW364"/>
      <c r="ALX364"/>
      <c r="ALY364"/>
      <c r="ALZ364"/>
      <c r="AMA364"/>
      <c r="AMB364"/>
      <c r="AMC364"/>
      <c r="AMD364"/>
      <c r="AME364"/>
      <c r="AMF364"/>
      <c r="AMG364"/>
      <c r="AMH364"/>
      <c r="AMI364"/>
      <c r="AMJ364"/>
    </row>
    <row r="365" spans="1:1024" ht="21.75" customHeight="1">
      <c r="A365"/>
      <c r="B365" s="59"/>
      <c r="C365" s="59"/>
      <c r="D365" s="67"/>
      <c r="E365"/>
      <c r="F365"/>
      <c r="G365" s="64"/>
      <c r="H365" s="64"/>
      <c r="I365" s="64"/>
      <c r="J365" s="64"/>
      <c r="K365" s="64"/>
      <c r="L365"/>
      <c r="M365"/>
      <c r="N365"/>
      <c r="O365" s="210" t="s">
        <v>93</v>
      </c>
      <c r="P365" s="210"/>
      <c r="Q365" s="68">
        <f>Q364-Q363</f>
        <v>0</v>
      </c>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c r="AAA365"/>
      <c r="AAB365"/>
      <c r="AAC365"/>
      <c r="AAD365"/>
      <c r="AAE365"/>
      <c r="AAF365"/>
      <c r="AAG365"/>
      <c r="AAH365"/>
      <c r="AAI365"/>
      <c r="AAJ365"/>
      <c r="AAK365"/>
      <c r="AAL365"/>
      <c r="AAM365"/>
      <c r="AAN365"/>
      <c r="AAO365"/>
      <c r="AAP365"/>
      <c r="AAQ365"/>
      <c r="AAR365"/>
      <c r="AAS365"/>
      <c r="AAT365"/>
      <c r="AAU365"/>
      <c r="AAV365"/>
      <c r="AAW365"/>
      <c r="AAX365"/>
      <c r="AAY365"/>
      <c r="AAZ365"/>
      <c r="ABA365"/>
      <c r="ABB365"/>
      <c r="ABC365"/>
      <c r="ABD365"/>
      <c r="ABE365"/>
      <c r="ABF365"/>
      <c r="ABG365"/>
      <c r="ABH365"/>
      <c r="ABI365"/>
      <c r="ABJ365"/>
      <c r="ABK365"/>
      <c r="ABL365"/>
      <c r="ABM365"/>
      <c r="ABN365"/>
      <c r="ABO365"/>
      <c r="ABP365"/>
      <c r="ABQ365"/>
      <c r="ABR365"/>
      <c r="ABS365"/>
      <c r="ABT365"/>
      <c r="ABU365"/>
      <c r="ABV365"/>
      <c r="ABW365"/>
      <c r="ABX365"/>
      <c r="ABY365"/>
      <c r="ABZ365"/>
      <c r="ACA365"/>
      <c r="ACB365"/>
      <c r="ACC365"/>
      <c r="ACD365"/>
      <c r="ACE365"/>
      <c r="ACF365"/>
      <c r="ACG365"/>
      <c r="ACH365"/>
      <c r="ACI365"/>
      <c r="ACJ365"/>
      <c r="ACK365"/>
      <c r="ACL365"/>
      <c r="ACM365"/>
      <c r="ACN365"/>
      <c r="ACO365"/>
      <c r="ACP365"/>
      <c r="ACQ365"/>
      <c r="ACR365"/>
      <c r="ACS365"/>
      <c r="ACT365"/>
      <c r="ACU365"/>
      <c r="ACV365"/>
      <c r="ACW365"/>
      <c r="ACX365"/>
      <c r="ACY365"/>
      <c r="ACZ365"/>
      <c r="ADA365"/>
      <c r="ADB365"/>
      <c r="ADC365"/>
      <c r="ADD365"/>
      <c r="ADE365"/>
      <c r="ADF365"/>
      <c r="ADG365"/>
      <c r="ADH365"/>
      <c r="ADI365"/>
      <c r="ADJ365"/>
      <c r="ADK365"/>
      <c r="ADL365"/>
      <c r="ADM365"/>
      <c r="ADN365"/>
      <c r="ADO365"/>
      <c r="ADP365"/>
      <c r="ADQ365"/>
      <c r="ADR365"/>
      <c r="ADS365"/>
      <c r="ADT365"/>
      <c r="ADU365"/>
      <c r="ADV365"/>
      <c r="ADW365"/>
      <c r="ADX365"/>
      <c r="ADY365"/>
      <c r="ADZ365"/>
      <c r="AEA365"/>
      <c r="AEB365"/>
      <c r="AEC365"/>
      <c r="AED365"/>
      <c r="AEE365"/>
      <c r="AEF365"/>
      <c r="AEG365"/>
      <c r="AEH365"/>
      <c r="AEI365"/>
      <c r="AEJ365"/>
      <c r="AEK365"/>
      <c r="AEL365"/>
      <c r="AEM365"/>
      <c r="AEN365"/>
      <c r="AEO365"/>
      <c r="AEP365"/>
      <c r="AEQ365"/>
      <c r="AER365"/>
      <c r="AES365"/>
      <c r="AET365"/>
      <c r="AEU365"/>
      <c r="AEV365"/>
      <c r="AEW365"/>
      <c r="AEX365"/>
      <c r="AEY365"/>
      <c r="AEZ365"/>
      <c r="AFA365"/>
      <c r="AFB365"/>
      <c r="AFC365"/>
      <c r="AFD365"/>
      <c r="AFE365"/>
      <c r="AFF365"/>
      <c r="AFG365"/>
      <c r="AFH365"/>
      <c r="AFI365"/>
      <c r="AFJ365"/>
      <c r="AFK365"/>
      <c r="AFL365"/>
      <c r="AFM365"/>
      <c r="AFN365"/>
      <c r="AFO365"/>
      <c r="AFP365"/>
      <c r="AFQ365"/>
      <c r="AFR365"/>
      <c r="AFS365"/>
      <c r="AFT365"/>
      <c r="AFU365"/>
      <c r="AFV365"/>
      <c r="AFW365"/>
      <c r="AFX365"/>
      <c r="AFY365"/>
      <c r="AFZ365"/>
      <c r="AGA365"/>
      <c r="AGB365"/>
      <c r="AGC365"/>
      <c r="AGD365"/>
      <c r="AGE365"/>
      <c r="AGF365"/>
      <c r="AGG365"/>
      <c r="AGH365"/>
      <c r="AGI365"/>
      <c r="AGJ365"/>
      <c r="AGK365"/>
      <c r="AGL365"/>
      <c r="AGM365"/>
      <c r="AGN365"/>
      <c r="AGO365"/>
      <c r="AGP365"/>
      <c r="AGQ365"/>
      <c r="AGR365"/>
      <c r="AGS365"/>
      <c r="AGT365"/>
      <c r="AGU365"/>
      <c r="AGV365"/>
      <c r="AGW365"/>
      <c r="AGX365"/>
      <c r="AGY365"/>
      <c r="AGZ365"/>
      <c r="AHA365"/>
      <c r="AHB365"/>
      <c r="AHC365"/>
      <c r="AHD365"/>
      <c r="AHE365"/>
      <c r="AHF365"/>
      <c r="AHG365"/>
      <c r="AHH365"/>
      <c r="AHI365"/>
      <c r="AHJ365"/>
      <c r="AHK365"/>
      <c r="AHL365"/>
      <c r="AHM365"/>
      <c r="AHN365"/>
      <c r="AHO365"/>
      <c r="AHP365"/>
      <c r="AHQ365"/>
      <c r="AHR365"/>
      <c r="AHS365"/>
      <c r="AHT365"/>
      <c r="AHU365"/>
      <c r="AHV365"/>
      <c r="AHW365"/>
      <c r="AHX365"/>
      <c r="AHY365"/>
      <c r="AHZ365"/>
      <c r="AIA365"/>
      <c r="AIB365"/>
      <c r="AIC365"/>
      <c r="AID365"/>
      <c r="AIE365"/>
      <c r="AIF365"/>
      <c r="AIG365"/>
      <c r="AIH365"/>
      <c r="AII365"/>
      <c r="AIJ365"/>
      <c r="AIK365"/>
      <c r="AIL365"/>
      <c r="AIM365"/>
      <c r="AIN365"/>
      <c r="AIO365"/>
      <c r="AIP365"/>
      <c r="AIQ365"/>
      <c r="AIR365"/>
      <c r="AIS365"/>
      <c r="AIT365"/>
      <c r="AIU365"/>
      <c r="AIV365"/>
      <c r="AIW365"/>
      <c r="AIX365"/>
      <c r="AIY365"/>
      <c r="AIZ365"/>
      <c r="AJA365"/>
      <c r="AJB365"/>
      <c r="AJC365"/>
      <c r="AJD365"/>
      <c r="AJE365"/>
      <c r="AJF365"/>
      <c r="AJG365"/>
      <c r="AJH365"/>
      <c r="AJI365"/>
      <c r="AJJ365"/>
      <c r="AJK365"/>
      <c r="AJL365"/>
      <c r="AJM365"/>
      <c r="AJN365"/>
      <c r="AJO365"/>
      <c r="AJP365"/>
      <c r="AJQ365"/>
      <c r="AJR365"/>
      <c r="AJS365"/>
      <c r="AJT365"/>
      <c r="AJU365"/>
      <c r="AJV365"/>
      <c r="AJW365"/>
      <c r="AJX365"/>
      <c r="AJY365"/>
      <c r="AJZ365"/>
      <c r="AKA365"/>
      <c r="AKB365"/>
      <c r="AKC365"/>
      <c r="AKD365"/>
      <c r="AKE365"/>
      <c r="AKF365"/>
      <c r="AKG365"/>
      <c r="AKH365"/>
      <c r="AKI365"/>
      <c r="AKJ365"/>
      <c r="AKK365"/>
      <c r="AKL365"/>
      <c r="AKM365"/>
      <c r="AKN365"/>
      <c r="AKO365"/>
      <c r="AKP365"/>
      <c r="AKQ365"/>
      <c r="AKR365"/>
      <c r="AKS365"/>
      <c r="AKT365"/>
      <c r="AKU365"/>
      <c r="AKV365"/>
      <c r="AKW365"/>
      <c r="AKX365"/>
      <c r="AKY365"/>
      <c r="AKZ365"/>
      <c r="ALA365"/>
      <c r="ALB365"/>
      <c r="ALC365"/>
      <c r="ALD365"/>
      <c r="ALE365"/>
      <c r="ALF365"/>
      <c r="ALG365"/>
      <c r="ALH365"/>
      <c r="ALI365"/>
      <c r="ALJ365"/>
      <c r="ALK365"/>
      <c r="ALL365"/>
      <c r="ALM365"/>
      <c r="ALN365"/>
      <c r="ALO365"/>
      <c r="ALP365"/>
      <c r="ALQ365"/>
      <c r="ALR365"/>
      <c r="ALS365"/>
      <c r="ALT365"/>
      <c r="ALU365"/>
      <c r="ALV365"/>
      <c r="ALW365"/>
      <c r="ALX365"/>
      <c r="ALY365"/>
      <c r="ALZ365"/>
      <c r="AMA365"/>
      <c r="AMB365"/>
      <c r="AMC365"/>
      <c r="AMD365"/>
      <c r="AME365"/>
      <c r="AMF365"/>
      <c r="AMG365"/>
      <c r="AMH365"/>
      <c r="AMI365"/>
      <c r="AMJ365"/>
    </row>
    <row r="366" spans="1:1024" ht="8.25" customHeight="1">
      <c r="A366"/>
      <c r="B366" s="59"/>
      <c r="C366" s="59"/>
      <c r="D366" s="69"/>
      <c r="E366"/>
      <c r="F366"/>
      <c r="G366" s="64"/>
      <c r="H366" s="64"/>
      <c r="I366" s="64"/>
      <c r="J366" s="64"/>
      <c r="K366" s="64"/>
      <c r="L366"/>
      <c r="M366" s="70"/>
      <c r="N366"/>
      <c r="O366" s="71"/>
      <c r="P366" s="72"/>
      <c r="Q366" s="73"/>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c r="UH366"/>
      <c r="UI366"/>
      <c r="UJ366"/>
      <c r="UK366"/>
      <c r="UL366"/>
      <c r="UM366"/>
      <c r="UN366"/>
      <c r="UO366"/>
      <c r="UP366"/>
      <c r="UQ366"/>
      <c r="UR366"/>
      <c r="US366"/>
      <c r="UT366"/>
      <c r="UU366"/>
      <c r="UV366"/>
      <c r="UW366"/>
      <c r="UX366"/>
      <c r="UY366"/>
      <c r="UZ366"/>
      <c r="VA366"/>
      <c r="VB366"/>
      <c r="VC366"/>
      <c r="VD366"/>
      <c r="VE366"/>
      <c r="VF366"/>
      <c r="VG366"/>
      <c r="VH366"/>
      <c r="VI366"/>
      <c r="VJ366"/>
      <c r="VK366"/>
      <c r="VL366"/>
      <c r="VM366"/>
      <c r="VN366"/>
      <c r="VO366"/>
      <c r="VP366"/>
      <c r="VQ366"/>
      <c r="VR366"/>
      <c r="VS366"/>
      <c r="VT366"/>
      <c r="VU366"/>
      <c r="VV366"/>
      <c r="VW366"/>
      <c r="VX366"/>
      <c r="VY366"/>
      <c r="VZ366"/>
      <c r="WA366"/>
      <c r="WB366"/>
      <c r="WC366"/>
      <c r="WD366"/>
      <c r="WE366"/>
      <c r="WF366"/>
      <c r="WG366"/>
      <c r="WH366"/>
      <c r="WI366"/>
      <c r="WJ366"/>
      <c r="WK366"/>
      <c r="WL366"/>
      <c r="WM366"/>
      <c r="WN366"/>
      <c r="WO366"/>
      <c r="WP366"/>
      <c r="WQ366"/>
      <c r="WR366"/>
      <c r="WS366"/>
      <c r="WT366"/>
      <c r="WU366"/>
      <c r="WV366"/>
      <c r="WW366"/>
      <c r="WX366"/>
      <c r="WY366"/>
      <c r="WZ366"/>
      <c r="XA366"/>
      <c r="XB366"/>
      <c r="XC366"/>
      <c r="XD366"/>
      <c r="XE366"/>
      <c r="XF366"/>
      <c r="XG366"/>
      <c r="XH366"/>
      <c r="XI366"/>
      <c r="XJ366"/>
      <c r="XK366"/>
      <c r="XL366"/>
      <c r="XM366"/>
      <c r="XN366"/>
      <c r="XO366"/>
      <c r="XP366"/>
      <c r="XQ366"/>
      <c r="XR366"/>
      <c r="XS366"/>
      <c r="XT366"/>
      <c r="XU366"/>
      <c r="XV366"/>
      <c r="XW366"/>
      <c r="XX366"/>
      <c r="XY366"/>
      <c r="XZ366"/>
      <c r="YA366"/>
      <c r="YB366"/>
      <c r="YC366"/>
      <c r="YD366"/>
      <c r="YE366"/>
      <c r="YF366"/>
      <c r="YG366"/>
      <c r="YH366"/>
      <c r="YI366"/>
      <c r="YJ366"/>
      <c r="YK366"/>
      <c r="YL366"/>
      <c r="YM366"/>
      <c r="YN366"/>
      <c r="YO366"/>
      <c r="YP366"/>
      <c r="YQ366"/>
      <c r="YR366"/>
      <c r="YS366"/>
      <c r="YT366"/>
      <c r="YU366"/>
      <c r="YV366"/>
      <c r="YW366"/>
      <c r="YX366"/>
      <c r="YY366"/>
      <c r="YZ366"/>
      <c r="ZA366"/>
      <c r="ZB366"/>
      <c r="ZC366"/>
      <c r="ZD366"/>
      <c r="ZE366"/>
      <c r="ZF366"/>
      <c r="ZG366"/>
      <c r="ZH366"/>
      <c r="ZI366"/>
      <c r="ZJ366"/>
      <c r="ZK366"/>
      <c r="ZL366"/>
      <c r="ZM366"/>
      <c r="ZN366"/>
      <c r="ZO366"/>
      <c r="ZP366"/>
      <c r="ZQ366"/>
      <c r="ZR366"/>
      <c r="ZS366"/>
      <c r="ZT366"/>
      <c r="ZU366"/>
      <c r="ZV366"/>
      <c r="ZW366"/>
      <c r="ZX366"/>
      <c r="ZY366"/>
      <c r="ZZ366"/>
      <c r="AAA366"/>
      <c r="AAB366"/>
      <c r="AAC366"/>
      <c r="AAD366"/>
      <c r="AAE366"/>
      <c r="AAF366"/>
      <c r="AAG366"/>
      <c r="AAH366"/>
      <c r="AAI366"/>
      <c r="AAJ366"/>
      <c r="AAK366"/>
      <c r="AAL366"/>
      <c r="AAM366"/>
      <c r="AAN366"/>
      <c r="AAO366"/>
      <c r="AAP366"/>
      <c r="AAQ366"/>
      <c r="AAR366"/>
      <c r="AAS366"/>
      <c r="AAT366"/>
      <c r="AAU366"/>
      <c r="AAV366"/>
      <c r="AAW366"/>
      <c r="AAX366"/>
      <c r="AAY366"/>
      <c r="AAZ366"/>
      <c r="ABA366"/>
      <c r="ABB366"/>
      <c r="ABC366"/>
      <c r="ABD366"/>
      <c r="ABE366"/>
      <c r="ABF366"/>
      <c r="ABG366"/>
      <c r="ABH366"/>
      <c r="ABI366"/>
      <c r="ABJ366"/>
      <c r="ABK366"/>
      <c r="ABL366"/>
      <c r="ABM366"/>
      <c r="ABN366"/>
      <c r="ABO366"/>
      <c r="ABP366"/>
      <c r="ABQ366"/>
      <c r="ABR366"/>
      <c r="ABS366"/>
      <c r="ABT366"/>
      <c r="ABU366"/>
      <c r="ABV366"/>
      <c r="ABW366"/>
      <c r="ABX366"/>
      <c r="ABY366"/>
      <c r="ABZ366"/>
      <c r="ACA366"/>
      <c r="ACB366"/>
      <c r="ACC366"/>
      <c r="ACD366"/>
      <c r="ACE366"/>
      <c r="ACF366"/>
      <c r="ACG366"/>
      <c r="ACH366"/>
      <c r="ACI366"/>
      <c r="ACJ366"/>
      <c r="ACK366"/>
      <c r="ACL366"/>
      <c r="ACM366"/>
      <c r="ACN366"/>
      <c r="ACO366"/>
      <c r="ACP366"/>
      <c r="ACQ366"/>
      <c r="ACR366"/>
      <c r="ACS366"/>
      <c r="ACT366"/>
      <c r="ACU366"/>
      <c r="ACV366"/>
      <c r="ACW366"/>
      <c r="ACX366"/>
      <c r="ACY366"/>
      <c r="ACZ366"/>
      <c r="ADA366"/>
      <c r="ADB366"/>
      <c r="ADC366"/>
      <c r="ADD366"/>
      <c r="ADE366"/>
      <c r="ADF366"/>
      <c r="ADG366"/>
      <c r="ADH366"/>
      <c r="ADI366"/>
      <c r="ADJ366"/>
      <c r="ADK366"/>
      <c r="ADL366"/>
      <c r="ADM366"/>
      <c r="ADN366"/>
      <c r="ADO366"/>
      <c r="ADP366"/>
      <c r="ADQ366"/>
      <c r="ADR366"/>
      <c r="ADS366"/>
      <c r="ADT366"/>
      <c r="ADU366"/>
      <c r="ADV366"/>
      <c r="ADW366"/>
      <c r="ADX366"/>
      <c r="ADY366"/>
      <c r="ADZ366"/>
      <c r="AEA366"/>
      <c r="AEB366"/>
      <c r="AEC366"/>
      <c r="AED366"/>
      <c r="AEE366"/>
      <c r="AEF366"/>
      <c r="AEG366"/>
      <c r="AEH366"/>
      <c r="AEI366"/>
      <c r="AEJ366"/>
      <c r="AEK366"/>
      <c r="AEL366"/>
      <c r="AEM366"/>
      <c r="AEN366"/>
      <c r="AEO366"/>
      <c r="AEP366"/>
      <c r="AEQ366"/>
      <c r="AER366"/>
      <c r="AES366"/>
      <c r="AET366"/>
      <c r="AEU366"/>
      <c r="AEV366"/>
      <c r="AEW366"/>
      <c r="AEX366"/>
      <c r="AEY366"/>
      <c r="AEZ366"/>
      <c r="AFA366"/>
      <c r="AFB366"/>
      <c r="AFC366"/>
      <c r="AFD366"/>
      <c r="AFE366"/>
      <c r="AFF366"/>
      <c r="AFG366"/>
      <c r="AFH366"/>
      <c r="AFI366"/>
      <c r="AFJ366"/>
      <c r="AFK366"/>
      <c r="AFL366"/>
      <c r="AFM366"/>
      <c r="AFN366"/>
      <c r="AFO366"/>
      <c r="AFP366"/>
      <c r="AFQ366"/>
      <c r="AFR366"/>
      <c r="AFS366"/>
      <c r="AFT366"/>
      <c r="AFU366"/>
      <c r="AFV366"/>
      <c r="AFW366"/>
      <c r="AFX366"/>
      <c r="AFY366"/>
      <c r="AFZ366"/>
      <c r="AGA366"/>
      <c r="AGB366"/>
      <c r="AGC366"/>
      <c r="AGD366"/>
      <c r="AGE366"/>
      <c r="AGF366"/>
      <c r="AGG366"/>
      <c r="AGH366"/>
      <c r="AGI366"/>
      <c r="AGJ366"/>
      <c r="AGK366"/>
      <c r="AGL366"/>
      <c r="AGM366"/>
      <c r="AGN366"/>
      <c r="AGO366"/>
      <c r="AGP366"/>
      <c r="AGQ366"/>
      <c r="AGR366"/>
      <c r="AGS366"/>
      <c r="AGT366"/>
      <c r="AGU366"/>
      <c r="AGV366"/>
      <c r="AGW366"/>
      <c r="AGX366"/>
      <c r="AGY366"/>
      <c r="AGZ366"/>
      <c r="AHA366"/>
      <c r="AHB366"/>
      <c r="AHC366"/>
      <c r="AHD366"/>
      <c r="AHE366"/>
      <c r="AHF366"/>
      <c r="AHG366"/>
      <c r="AHH366"/>
      <c r="AHI366"/>
      <c r="AHJ366"/>
      <c r="AHK366"/>
      <c r="AHL366"/>
      <c r="AHM366"/>
      <c r="AHN366"/>
      <c r="AHO366"/>
      <c r="AHP366"/>
      <c r="AHQ366"/>
      <c r="AHR366"/>
      <c r="AHS366"/>
      <c r="AHT366"/>
      <c r="AHU366"/>
      <c r="AHV366"/>
      <c r="AHW366"/>
      <c r="AHX366"/>
      <c r="AHY366"/>
      <c r="AHZ366"/>
      <c r="AIA366"/>
      <c r="AIB366"/>
      <c r="AIC366"/>
      <c r="AID366"/>
      <c r="AIE366"/>
      <c r="AIF366"/>
      <c r="AIG366"/>
      <c r="AIH366"/>
      <c r="AII366"/>
      <c r="AIJ366"/>
      <c r="AIK366"/>
      <c r="AIL366"/>
      <c r="AIM366"/>
      <c r="AIN366"/>
      <c r="AIO366"/>
      <c r="AIP366"/>
      <c r="AIQ366"/>
      <c r="AIR366"/>
      <c r="AIS366"/>
      <c r="AIT366"/>
      <c r="AIU366"/>
      <c r="AIV366"/>
      <c r="AIW366"/>
      <c r="AIX366"/>
      <c r="AIY366"/>
      <c r="AIZ366"/>
      <c r="AJA366"/>
      <c r="AJB366"/>
      <c r="AJC366"/>
      <c r="AJD366"/>
      <c r="AJE366"/>
      <c r="AJF366"/>
      <c r="AJG366"/>
      <c r="AJH366"/>
      <c r="AJI366"/>
      <c r="AJJ366"/>
      <c r="AJK366"/>
      <c r="AJL366"/>
      <c r="AJM366"/>
      <c r="AJN366"/>
      <c r="AJO366"/>
      <c r="AJP366"/>
      <c r="AJQ366"/>
      <c r="AJR366"/>
      <c r="AJS366"/>
      <c r="AJT366"/>
      <c r="AJU366"/>
      <c r="AJV366"/>
      <c r="AJW366"/>
      <c r="AJX366"/>
      <c r="AJY366"/>
      <c r="AJZ366"/>
      <c r="AKA366"/>
      <c r="AKB366"/>
      <c r="AKC366"/>
      <c r="AKD366"/>
      <c r="AKE366"/>
      <c r="AKF366"/>
      <c r="AKG366"/>
      <c r="AKH366"/>
      <c r="AKI366"/>
      <c r="AKJ366"/>
      <c r="AKK366"/>
      <c r="AKL366"/>
      <c r="AKM366"/>
      <c r="AKN366"/>
      <c r="AKO366"/>
      <c r="AKP366"/>
      <c r="AKQ366"/>
      <c r="AKR366"/>
      <c r="AKS366"/>
      <c r="AKT366"/>
      <c r="AKU366"/>
      <c r="AKV366"/>
      <c r="AKW366"/>
      <c r="AKX366"/>
      <c r="AKY366"/>
      <c r="AKZ366"/>
      <c r="ALA366"/>
      <c r="ALB366"/>
      <c r="ALC366"/>
      <c r="ALD366"/>
      <c r="ALE366"/>
      <c r="ALF366"/>
      <c r="ALG366"/>
      <c r="ALH366"/>
      <c r="ALI366"/>
      <c r="ALJ366"/>
      <c r="ALK366"/>
      <c r="ALL366"/>
      <c r="ALM366"/>
      <c r="ALN366"/>
      <c r="ALO366"/>
      <c r="ALP366"/>
      <c r="ALQ366"/>
      <c r="ALR366"/>
      <c r="ALS366"/>
      <c r="ALT366"/>
      <c r="ALU366"/>
      <c r="ALV366"/>
      <c r="ALW366"/>
      <c r="ALX366"/>
      <c r="ALY366"/>
      <c r="ALZ366"/>
      <c r="AMA366"/>
      <c r="AMB366"/>
      <c r="AMC366"/>
      <c r="AMD366"/>
      <c r="AME366"/>
      <c r="AMF366"/>
      <c r="AMG366"/>
      <c r="AMH366"/>
      <c r="AMI366"/>
      <c r="AMJ366"/>
    </row>
    <row r="367" spans="1:1024" s="74" customFormat="1" ht="42" customHeight="1">
      <c r="B367" s="75" t="s">
        <v>94</v>
      </c>
      <c r="C367" s="76" t="s">
        <v>95</v>
      </c>
      <c r="D367" s="75" t="s">
        <v>56</v>
      </c>
      <c r="E367" s="76" t="s">
        <v>53</v>
      </c>
      <c r="F367" s="75" t="s">
        <v>96</v>
      </c>
      <c r="G367" s="77" t="s">
        <v>97</v>
      </c>
      <c r="H367" s="77" t="s">
        <v>98</v>
      </c>
      <c r="I367" s="77" t="s">
        <v>99</v>
      </c>
      <c r="J367" s="77" t="s">
        <v>100</v>
      </c>
      <c r="K367" s="77" t="s">
        <v>101</v>
      </c>
      <c r="L367" s="77" t="s">
        <v>102</v>
      </c>
      <c r="M367" s="76" t="s">
        <v>103</v>
      </c>
      <c r="N367" s="76" t="s">
        <v>104</v>
      </c>
      <c r="O367" s="78" t="s">
        <v>105</v>
      </c>
      <c r="P367" s="62" t="s">
        <v>106</v>
      </c>
      <c r="Q367" s="76" t="s">
        <v>89</v>
      </c>
    </row>
    <row r="368" spans="1:1024" ht="22.5" customHeight="1">
      <c r="A368"/>
      <c r="B368" s="79" t="s">
        <v>107</v>
      </c>
      <c r="C368" s="80"/>
      <c r="D368" s="80"/>
      <c r="E368" s="80"/>
      <c r="F368" s="81"/>
      <c r="G368" s="82"/>
      <c r="H368" s="82"/>
      <c r="I368" s="82"/>
      <c r="J368" s="82"/>
      <c r="K368" s="82"/>
      <c r="L368" s="82"/>
      <c r="M368" s="83">
        <f t="shared" ref="M368:M379" si="60">SUM(G368:L368)</f>
        <v>0</v>
      </c>
      <c r="N368" s="80"/>
      <c r="O368" s="84">
        <f t="shared" ref="O368:O379" si="61">ROUNDDOWN(M368*N368,0)</f>
        <v>0</v>
      </c>
      <c r="P368" s="84" t="str">
        <f>IF(O368=0,"",VLOOKUP(C368&amp;D368&amp;E368,'(資料）基準単価表'!$I:$J,2,0))</f>
        <v/>
      </c>
      <c r="Q368" s="85">
        <f t="shared" ref="Q368:Q379" si="62">MIN(O368,P368)</f>
        <v>0</v>
      </c>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c r="ST368"/>
      <c r="SU368"/>
      <c r="SV368"/>
      <c r="SW368"/>
      <c r="SX368"/>
      <c r="SY368"/>
      <c r="SZ368"/>
      <c r="TA368"/>
      <c r="TB368"/>
      <c r="TC368"/>
      <c r="TD368"/>
      <c r="TE368"/>
      <c r="TF368"/>
      <c r="TG368"/>
      <c r="TH368"/>
      <c r="TI368"/>
      <c r="TJ368"/>
      <c r="TK368"/>
      <c r="TL368"/>
      <c r="TM368"/>
      <c r="TN368"/>
      <c r="TO368"/>
      <c r="TP368"/>
      <c r="TQ368"/>
      <c r="TR368"/>
      <c r="TS368"/>
      <c r="TT368"/>
      <c r="TU368"/>
      <c r="TV368"/>
      <c r="TW368"/>
      <c r="TX368"/>
      <c r="TY368"/>
      <c r="TZ368"/>
      <c r="UA368"/>
      <c r="UB368"/>
      <c r="UC368"/>
      <c r="UD368"/>
      <c r="UE368"/>
      <c r="UF368"/>
      <c r="UG368"/>
      <c r="UH368"/>
      <c r="UI368"/>
      <c r="UJ368"/>
      <c r="UK368"/>
      <c r="UL368"/>
      <c r="UM368"/>
      <c r="UN368"/>
      <c r="UO368"/>
      <c r="UP368"/>
      <c r="UQ368"/>
      <c r="UR368"/>
      <c r="US368"/>
      <c r="UT368"/>
      <c r="UU368"/>
      <c r="UV368"/>
      <c r="UW368"/>
      <c r="UX368"/>
      <c r="UY368"/>
      <c r="UZ368"/>
      <c r="VA368"/>
      <c r="VB368"/>
      <c r="VC368"/>
      <c r="VD368"/>
      <c r="VE368"/>
      <c r="VF368"/>
      <c r="VG368"/>
      <c r="VH368"/>
      <c r="VI368"/>
      <c r="VJ368"/>
      <c r="VK368"/>
      <c r="VL368"/>
      <c r="VM368"/>
      <c r="VN368"/>
      <c r="VO368"/>
      <c r="VP368"/>
      <c r="VQ368"/>
      <c r="VR368"/>
      <c r="VS368"/>
      <c r="VT368"/>
      <c r="VU368"/>
      <c r="VV368"/>
      <c r="VW368"/>
      <c r="VX368"/>
      <c r="VY368"/>
      <c r="VZ368"/>
      <c r="WA368"/>
      <c r="WB368"/>
      <c r="WC368"/>
      <c r="WD368"/>
      <c r="WE368"/>
      <c r="WF368"/>
      <c r="WG368"/>
      <c r="WH368"/>
      <c r="WI368"/>
      <c r="WJ368"/>
      <c r="WK368"/>
      <c r="WL368"/>
      <c r="WM368"/>
      <c r="WN368"/>
      <c r="WO368"/>
      <c r="WP368"/>
      <c r="WQ368"/>
      <c r="WR368"/>
      <c r="WS368"/>
      <c r="WT368"/>
      <c r="WU368"/>
      <c r="WV368"/>
      <c r="WW368"/>
      <c r="WX368"/>
      <c r="WY368"/>
      <c r="WZ368"/>
      <c r="XA368"/>
      <c r="XB368"/>
      <c r="XC368"/>
      <c r="XD368"/>
      <c r="XE368"/>
      <c r="XF368"/>
      <c r="XG368"/>
      <c r="XH368"/>
      <c r="XI368"/>
      <c r="XJ368"/>
      <c r="XK368"/>
      <c r="XL368"/>
      <c r="XM368"/>
      <c r="XN368"/>
      <c r="XO368"/>
      <c r="XP368"/>
      <c r="XQ368"/>
      <c r="XR368"/>
      <c r="XS368"/>
      <c r="XT368"/>
      <c r="XU368"/>
      <c r="XV368"/>
      <c r="XW368"/>
      <c r="XX368"/>
      <c r="XY368"/>
      <c r="XZ368"/>
      <c r="YA368"/>
      <c r="YB368"/>
      <c r="YC368"/>
      <c r="YD368"/>
      <c r="YE368"/>
      <c r="YF368"/>
      <c r="YG368"/>
      <c r="YH368"/>
      <c r="YI368"/>
      <c r="YJ368"/>
      <c r="YK368"/>
      <c r="YL368"/>
      <c r="YM368"/>
      <c r="YN368"/>
      <c r="YO368"/>
      <c r="YP368"/>
      <c r="YQ368"/>
      <c r="YR368"/>
      <c r="YS368"/>
      <c r="YT368"/>
      <c r="YU368"/>
      <c r="YV368"/>
      <c r="YW368"/>
      <c r="YX368"/>
      <c r="YY368"/>
      <c r="YZ368"/>
      <c r="ZA368"/>
      <c r="ZB368"/>
      <c r="ZC368"/>
      <c r="ZD368"/>
      <c r="ZE368"/>
      <c r="ZF368"/>
      <c r="ZG368"/>
      <c r="ZH368"/>
      <c r="ZI368"/>
      <c r="ZJ368"/>
      <c r="ZK368"/>
      <c r="ZL368"/>
      <c r="ZM368"/>
      <c r="ZN368"/>
      <c r="ZO368"/>
      <c r="ZP368"/>
      <c r="ZQ368"/>
      <c r="ZR368"/>
      <c r="ZS368"/>
      <c r="ZT368"/>
      <c r="ZU368"/>
      <c r="ZV368"/>
      <c r="ZW368"/>
      <c r="ZX368"/>
      <c r="ZY368"/>
      <c r="ZZ368"/>
      <c r="AAA368"/>
      <c r="AAB368"/>
      <c r="AAC368"/>
      <c r="AAD368"/>
      <c r="AAE368"/>
      <c r="AAF368"/>
      <c r="AAG368"/>
      <c r="AAH368"/>
      <c r="AAI368"/>
      <c r="AAJ368"/>
      <c r="AAK368"/>
      <c r="AAL368"/>
      <c r="AAM368"/>
      <c r="AAN368"/>
      <c r="AAO368"/>
      <c r="AAP368"/>
      <c r="AAQ368"/>
      <c r="AAR368"/>
      <c r="AAS368"/>
      <c r="AAT368"/>
      <c r="AAU368"/>
      <c r="AAV368"/>
      <c r="AAW368"/>
      <c r="AAX368"/>
      <c r="AAY368"/>
      <c r="AAZ368"/>
      <c r="ABA368"/>
      <c r="ABB368"/>
      <c r="ABC368"/>
      <c r="ABD368"/>
      <c r="ABE368"/>
      <c r="ABF368"/>
      <c r="ABG368"/>
      <c r="ABH368"/>
      <c r="ABI368"/>
      <c r="ABJ368"/>
      <c r="ABK368"/>
      <c r="ABL368"/>
      <c r="ABM368"/>
      <c r="ABN368"/>
      <c r="ABO368"/>
      <c r="ABP368"/>
      <c r="ABQ368"/>
      <c r="ABR368"/>
      <c r="ABS368"/>
      <c r="ABT368"/>
      <c r="ABU368"/>
      <c r="ABV368"/>
      <c r="ABW368"/>
      <c r="ABX368"/>
      <c r="ABY368"/>
      <c r="ABZ368"/>
      <c r="ACA368"/>
      <c r="ACB368"/>
      <c r="ACC368"/>
      <c r="ACD368"/>
      <c r="ACE368"/>
      <c r="ACF368"/>
      <c r="ACG368"/>
      <c r="ACH368"/>
      <c r="ACI368"/>
      <c r="ACJ368"/>
      <c r="ACK368"/>
      <c r="ACL368"/>
      <c r="ACM368"/>
      <c r="ACN368"/>
      <c r="ACO368"/>
      <c r="ACP368"/>
      <c r="ACQ368"/>
      <c r="ACR368"/>
      <c r="ACS368"/>
      <c r="ACT368"/>
      <c r="ACU368"/>
      <c r="ACV368"/>
      <c r="ACW368"/>
      <c r="ACX368"/>
      <c r="ACY368"/>
      <c r="ACZ368"/>
      <c r="ADA368"/>
      <c r="ADB368"/>
      <c r="ADC368"/>
      <c r="ADD368"/>
      <c r="ADE368"/>
      <c r="ADF368"/>
      <c r="ADG368"/>
      <c r="ADH368"/>
      <c r="ADI368"/>
      <c r="ADJ368"/>
      <c r="ADK368"/>
      <c r="ADL368"/>
      <c r="ADM368"/>
      <c r="ADN368"/>
      <c r="ADO368"/>
      <c r="ADP368"/>
      <c r="ADQ368"/>
      <c r="ADR368"/>
      <c r="ADS368"/>
      <c r="ADT368"/>
      <c r="ADU368"/>
      <c r="ADV368"/>
      <c r="ADW368"/>
      <c r="ADX368"/>
      <c r="ADY368"/>
      <c r="ADZ368"/>
      <c r="AEA368"/>
      <c r="AEB368"/>
      <c r="AEC368"/>
      <c r="AED368"/>
      <c r="AEE368"/>
      <c r="AEF368"/>
      <c r="AEG368"/>
      <c r="AEH368"/>
      <c r="AEI368"/>
      <c r="AEJ368"/>
      <c r="AEK368"/>
      <c r="AEL368"/>
      <c r="AEM368"/>
      <c r="AEN368"/>
      <c r="AEO368"/>
      <c r="AEP368"/>
      <c r="AEQ368"/>
      <c r="AER368"/>
      <c r="AES368"/>
      <c r="AET368"/>
      <c r="AEU368"/>
      <c r="AEV368"/>
      <c r="AEW368"/>
      <c r="AEX368"/>
      <c r="AEY368"/>
      <c r="AEZ368"/>
      <c r="AFA368"/>
      <c r="AFB368"/>
      <c r="AFC368"/>
      <c r="AFD368"/>
      <c r="AFE368"/>
      <c r="AFF368"/>
      <c r="AFG368"/>
      <c r="AFH368"/>
      <c r="AFI368"/>
      <c r="AFJ368"/>
      <c r="AFK368"/>
      <c r="AFL368"/>
      <c r="AFM368"/>
      <c r="AFN368"/>
      <c r="AFO368"/>
      <c r="AFP368"/>
      <c r="AFQ368"/>
      <c r="AFR368"/>
      <c r="AFS368"/>
      <c r="AFT368"/>
      <c r="AFU368"/>
      <c r="AFV368"/>
      <c r="AFW368"/>
      <c r="AFX368"/>
      <c r="AFY368"/>
      <c r="AFZ368"/>
      <c r="AGA368"/>
      <c r="AGB368"/>
      <c r="AGC368"/>
      <c r="AGD368"/>
      <c r="AGE368"/>
      <c r="AGF368"/>
      <c r="AGG368"/>
      <c r="AGH368"/>
      <c r="AGI368"/>
      <c r="AGJ368"/>
      <c r="AGK368"/>
      <c r="AGL368"/>
      <c r="AGM368"/>
      <c r="AGN368"/>
      <c r="AGO368"/>
      <c r="AGP368"/>
      <c r="AGQ368"/>
      <c r="AGR368"/>
      <c r="AGS368"/>
      <c r="AGT368"/>
      <c r="AGU368"/>
      <c r="AGV368"/>
      <c r="AGW368"/>
      <c r="AGX368"/>
      <c r="AGY368"/>
      <c r="AGZ368"/>
      <c r="AHA368"/>
      <c r="AHB368"/>
      <c r="AHC368"/>
      <c r="AHD368"/>
      <c r="AHE368"/>
      <c r="AHF368"/>
      <c r="AHG368"/>
      <c r="AHH368"/>
      <c r="AHI368"/>
      <c r="AHJ368"/>
      <c r="AHK368"/>
      <c r="AHL368"/>
      <c r="AHM368"/>
      <c r="AHN368"/>
      <c r="AHO368"/>
      <c r="AHP368"/>
      <c r="AHQ368"/>
      <c r="AHR368"/>
      <c r="AHS368"/>
      <c r="AHT368"/>
      <c r="AHU368"/>
      <c r="AHV368"/>
      <c r="AHW368"/>
      <c r="AHX368"/>
      <c r="AHY368"/>
      <c r="AHZ368"/>
      <c r="AIA368"/>
      <c r="AIB368"/>
      <c r="AIC368"/>
      <c r="AID368"/>
      <c r="AIE368"/>
      <c r="AIF368"/>
      <c r="AIG368"/>
      <c r="AIH368"/>
      <c r="AII368"/>
      <c r="AIJ368"/>
      <c r="AIK368"/>
      <c r="AIL368"/>
      <c r="AIM368"/>
      <c r="AIN368"/>
      <c r="AIO368"/>
      <c r="AIP368"/>
      <c r="AIQ368"/>
      <c r="AIR368"/>
      <c r="AIS368"/>
      <c r="AIT368"/>
      <c r="AIU368"/>
      <c r="AIV368"/>
      <c r="AIW368"/>
      <c r="AIX368"/>
      <c r="AIY368"/>
      <c r="AIZ368"/>
      <c r="AJA368"/>
      <c r="AJB368"/>
      <c r="AJC368"/>
      <c r="AJD368"/>
      <c r="AJE368"/>
      <c r="AJF368"/>
      <c r="AJG368"/>
      <c r="AJH368"/>
      <c r="AJI368"/>
      <c r="AJJ368"/>
      <c r="AJK368"/>
      <c r="AJL368"/>
      <c r="AJM368"/>
      <c r="AJN368"/>
      <c r="AJO368"/>
      <c r="AJP368"/>
      <c r="AJQ368"/>
      <c r="AJR368"/>
      <c r="AJS368"/>
      <c r="AJT368"/>
      <c r="AJU368"/>
      <c r="AJV368"/>
      <c r="AJW368"/>
      <c r="AJX368"/>
      <c r="AJY368"/>
      <c r="AJZ368"/>
      <c r="AKA368"/>
      <c r="AKB368"/>
      <c r="AKC368"/>
      <c r="AKD368"/>
      <c r="AKE368"/>
      <c r="AKF368"/>
      <c r="AKG368"/>
      <c r="AKH368"/>
      <c r="AKI368"/>
      <c r="AKJ368"/>
      <c r="AKK368"/>
      <c r="AKL368"/>
      <c r="AKM368"/>
      <c r="AKN368"/>
      <c r="AKO368"/>
      <c r="AKP368"/>
      <c r="AKQ368"/>
      <c r="AKR368"/>
      <c r="AKS368"/>
      <c r="AKT368"/>
      <c r="AKU368"/>
      <c r="AKV368"/>
      <c r="AKW368"/>
      <c r="AKX368"/>
      <c r="AKY368"/>
      <c r="AKZ368"/>
      <c r="ALA368"/>
      <c r="ALB368"/>
      <c r="ALC368"/>
      <c r="ALD368"/>
      <c r="ALE368"/>
      <c r="ALF368"/>
      <c r="ALG368"/>
      <c r="ALH368"/>
      <c r="ALI368"/>
      <c r="ALJ368"/>
      <c r="ALK368"/>
      <c r="ALL368"/>
      <c r="ALM368"/>
      <c r="ALN368"/>
      <c r="ALO368"/>
      <c r="ALP368"/>
      <c r="ALQ368"/>
      <c r="ALR368"/>
      <c r="ALS368"/>
      <c r="ALT368"/>
      <c r="ALU368"/>
      <c r="ALV368"/>
      <c r="ALW368"/>
      <c r="ALX368"/>
      <c r="ALY368"/>
      <c r="ALZ368"/>
      <c r="AMA368"/>
      <c r="AMB368"/>
      <c r="AMC368"/>
      <c r="AMD368"/>
      <c r="AME368"/>
      <c r="AMF368"/>
      <c r="AMG368"/>
      <c r="AMH368"/>
      <c r="AMI368"/>
      <c r="AMJ368"/>
    </row>
    <row r="369" spans="1:1024" ht="22.5" customHeight="1">
      <c r="A369"/>
      <c r="B369" s="79" t="s">
        <v>108</v>
      </c>
      <c r="C369" s="80"/>
      <c r="D369" s="80"/>
      <c r="E369" s="80"/>
      <c r="F369" s="81"/>
      <c r="G369" s="82"/>
      <c r="H369" s="82"/>
      <c r="I369" s="82"/>
      <c r="J369" s="82"/>
      <c r="K369" s="82"/>
      <c r="L369" s="82"/>
      <c r="M369" s="83">
        <f t="shared" si="60"/>
        <v>0</v>
      </c>
      <c r="N369" s="80"/>
      <c r="O369" s="84">
        <f t="shared" si="61"/>
        <v>0</v>
      </c>
      <c r="P369" s="84" t="str">
        <f>IF(O369=0,"",VLOOKUP(C369&amp;D369&amp;E369,'(資料）基準単価表'!$I:$J,2,0))</f>
        <v/>
      </c>
      <c r="Q369" s="85">
        <f t="shared" si="62"/>
        <v>0</v>
      </c>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c r="AAA369"/>
      <c r="AAB369"/>
      <c r="AAC369"/>
      <c r="AAD369"/>
      <c r="AAE369"/>
      <c r="AAF369"/>
      <c r="AAG369"/>
      <c r="AAH369"/>
      <c r="AAI369"/>
      <c r="AAJ369"/>
      <c r="AAK369"/>
      <c r="AAL369"/>
      <c r="AAM369"/>
      <c r="AAN369"/>
      <c r="AAO369"/>
      <c r="AAP369"/>
      <c r="AAQ369"/>
      <c r="AAR369"/>
      <c r="AAS369"/>
      <c r="AAT369"/>
      <c r="AAU369"/>
      <c r="AAV369"/>
      <c r="AAW369"/>
      <c r="AAX369"/>
      <c r="AAY369"/>
      <c r="AAZ369"/>
      <c r="ABA369"/>
      <c r="ABB369"/>
      <c r="ABC369"/>
      <c r="ABD369"/>
      <c r="ABE369"/>
      <c r="ABF369"/>
      <c r="ABG369"/>
      <c r="ABH369"/>
      <c r="ABI369"/>
      <c r="ABJ369"/>
      <c r="ABK369"/>
      <c r="ABL369"/>
      <c r="ABM369"/>
      <c r="ABN369"/>
      <c r="ABO369"/>
      <c r="ABP369"/>
      <c r="ABQ369"/>
      <c r="ABR369"/>
      <c r="ABS369"/>
      <c r="ABT369"/>
      <c r="ABU369"/>
      <c r="ABV369"/>
      <c r="ABW369"/>
      <c r="ABX369"/>
      <c r="ABY369"/>
      <c r="ABZ369"/>
      <c r="ACA369"/>
      <c r="ACB369"/>
      <c r="ACC369"/>
      <c r="ACD369"/>
      <c r="ACE369"/>
      <c r="ACF369"/>
      <c r="ACG369"/>
      <c r="ACH369"/>
      <c r="ACI369"/>
      <c r="ACJ369"/>
      <c r="ACK369"/>
      <c r="ACL369"/>
      <c r="ACM369"/>
      <c r="ACN369"/>
      <c r="ACO369"/>
      <c r="ACP369"/>
      <c r="ACQ369"/>
      <c r="ACR369"/>
      <c r="ACS369"/>
      <c r="ACT369"/>
      <c r="ACU369"/>
      <c r="ACV369"/>
      <c r="ACW369"/>
      <c r="ACX369"/>
      <c r="ACY369"/>
      <c r="ACZ369"/>
      <c r="ADA369"/>
      <c r="ADB369"/>
      <c r="ADC369"/>
      <c r="ADD369"/>
      <c r="ADE369"/>
      <c r="ADF369"/>
      <c r="ADG369"/>
      <c r="ADH369"/>
      <c r="ADI369"/>
      <c r="ADJ369"/>
      <c r="ADK369"/>
      <c r="ADL369"/>
      <c r="ADM369"/>
      <c r="ADN369"/>
      <c r="ADO369"/>
      <c r="ADP369"/>
      <c r="ADQ369"/>
      <c r="ADR369"/>
      <c r="ADS369"/>
      <c r="ADT369"/>
      <c r="ADU369"/>
      <c r="ADV369"/>
      <c r="ADW369"/>
      <c r="ADX369"/>
      <c r="ADY369"/>
      <c r="ADZ369"/>
      <c r="AEA369"/>
      <c r="AEB369"/>
      <c r="AEC369"/>
      <c r="AED369"/>
      <c r="AEE369"/>
      <c r="AEF369"/>
      <c r="AEG369"/>
      <c r="AEH369"/>
      <c r="AEI369"/>
      <c r="AEJ369"/>
      <c r="AEK369"/>
      <c r="AEL369"/>
      <c r="AEM369"/>
      <c r="AEN369"/>
      <c r="AEO369"/>
      <c r="AEP369"/>
      <c r="AEQ369"/>
      <c r="AER369"/>
      <c r="AES369"/>
      <c r="AET369"/>
      <c r="AEU369"/>
      <c r="AEV369"/>
      <c r="AEW369"/>
      <c r="AEX369"/>
      <c r="AEY369"/>
      <c r="AEZ369"/>
      <c r="AFA369"/>
      <c r="AFB369"/>
      <c r="AFC369"/>
      <c r="AFD369"/>
      <c r="AFE369"/>
      <c r="AFF369"/>
      <c r="AFG369"/>
      <c r="AFH369"/>
      <c r="AFI369"/>
      <c r="AFJ369"/>
      <c r="AFK369"/>
      <c r="AFL369"/>
      <c r="AFM369"/>
      <c r="AFN369"/>
      <c r="AFO369"/>
      <c r="AFP369"/>
      <c r="AFQ369"/>
      <c r="AFR369"/>
      <c r="AFS369"/>
      <c r="AFT369"/>
      <c r="AFU369"/>
      <c r="AFV369"/>
      <c r="AFW369"/>
      <c r="AFX369"/>
      <c r="AFY369"/>
      <c r="AFZ369"/>
      <c r="AGA369"/>
      <c r="AGB369"/>
      <c r="AGC369"/>
      <c r="AGD369"/>
      <c r="AGE369"/>
      <c r="AGF369"/>
      <c r="AGG369"/>
      <c r="AGH369"/>
      <c r="AGI369"/>
      <c r="AGJ369"/>
      <c r="AGK369"/>
      <c r="AGL369"/>
      <c r="AGM369"/>
      <c r="AGN369"/>
      <c r="AGO369"/>
      <c r="AGP369"/>
      <c r="AGQ369"/>
      <c r="AGR369"/>
      <c r="AGS369"/>
      <c r="AGT369"/>
      <c r="AGU369"/>
      <c r="AGV369"/>
      <c r="AGW369"/>
      <c r="AGX369"/>
      <c r="AGY369"/>
      <c r="AGZ369"/>
      <c r="AHA369"/>
      <c r="AHB369"/>
      <c r="AHC369"/>
      <c r="AHD369"/>
      <c r="AHE369"/>
      <c r="AHF369"/>
      <c r="AHG369"/>
      <c r="AHH369"/>
      <c r="AHI369"/>
      <c r="AHJ369"/>
      <c r="AHK369"/>
      <c r="AHL369"/>
      <c r="AHM369"/>
      <c r="AHN369"/>
      <c r="AHO369"/>
      <c r="AHP369"/>
      <c r="AHQ369"/>
      <c r="AHR369"/>
      <c r="AHS369"/>
      <c r="AHT369"/>
      <c r="AHU369"/>
      <c r="AHV369"/>
      <c r="AHW369"/>
      <c r="AHX369"/>
      <c r="AHY369"/>
      <c r="AHZ369"/>
      <c r="AIA369"/>
      <c r="AIB369"/>
      <c r="AIC369"/>
      <c r="AID369"/>
      <c r="AIE369"/>
      <c r="AIF369"/>
      <c r="AIG369"/>
      <c r="AIH369"/>
      <c r="AII369"/>
      <c r="AIJ369"/>
      <c r="AIK369"/>
      <c r="AIL369"/>
      <c r="AIM369"/>
      <c r="AIN369"/>
      <c r="AIO369"/>
      <c r="AIP369"/>
      <c r="AIQ369"/>
      <c r="AIR369"/>
      <c r="AIS369"/>
      <c r="AIT369"/>
      <c r="AIU369"/>
      <c r="AIV369"/>
      <c r="AIW369"/>
      <c r="AIX369"/>
      <c r="AIY369"/>
      <c r="AIZ369"/>
      <c r="AJA369"/>
      <c r="AJB369"/>
      <c r="AJC369"/>
      <c r="AJD369"/>
      <c r="AJE369"/>
      <c r="AJF369"/>
      <c r="AJG369"/>
      <c r="AJH369"/>
      <c r="AJI369"/>
      <c r="AJJ369"/>
      <c r="AJK369"/>
      <c r="AJL369"/>
      <c r="AJM369"/>
      <c r="AJN369"/>
      <c r="AJO369"/>
      <c r="AJP369"/>
      <c r="AJQ369"/>
      <c r="AJR369"/>
      <c r="AJS369"/>
      <c r="AJT369"/>
      <c r="AJU369"/>
      <c r="AJV369"/>
      <c r="AJW369"/>
      <c r="AJX369"/>
      <c r="AJY369"/>
      <c r="AJZ369"/>
      <c r="AKA369"/>
      <c r="AKB369"/>
      <c r="AKC369"/>
      <c r="AKD369"/>
      <c r="AKE369"/>
      <c r="AKF369"/>
      <c r="AKG369"/>
      <c r="AKH369"/>
      <c r="AKI369"/>
      <c r="AKJ369"/>
      <c r="AKK369"/>
      <c r="AKL369"/>
      <c r="AKM369"/>
      <c r="AKN369"/>
      <c r="AKO369"/>
      <c r="AKP369"/>
      <c r="AKQ369"/>
      <c r="AKR369"/>
      <c r="AKS369"/>
      <c r="AKT369"/>
      <c r="AKU369"/>
      <c r="AKV369"/>
      <c r="AKW369"/>
      <c r="AKX369"/>
      <c r="AKY369"/>
      <c r="AKZ369"/>
      <c r="ALA369"/>
      <c r="ALB369"/>
      <c r="ALC369"/>
      <c r="ALD369"/>
      <c r="ALE369"/>
      <c r="ALF369"/>
      <c r="ALG369"/>
      <c r="ALH369"/>
      <c r="ALI369"/>
      <c r="ALJ369"/>
      <c r="ALK369"/>
      <c r="ALL369"/>
      <c r="ALM369"/>
      <c r="ALN369"/>
      <c r="ALO369"/>
      <c r="ALP369"/>
      <c r="ALQ369"/>
      <c r="ALR369"/>
      <c r="ALS369"/>
      <c r="ALT369"/>
      <c r="ALU369"/>
      <c r="ALV369"/>
      <c r="ALW369"/>
      <c r="ALX369"/>
      <c r="ALY369"/>
      <c r="ALZ369"/>
      <c r="AMA369"/>
      <c r="AMB369"/>
      <c r="AMC369"/>
      <c r="AMD369"/>
      <c r="AME369"/>
      <c r="AMF369"/>
      <c r="AMG369"/>
      <c r="AMH369"/>
      <c r="AMI369"/>
      <c r="AMJ369"/>
    </row>
    <row r="370" spans="1:1024" ht="22.5" customHeight="1">
      <c r="A370"/>
      <c r="B370" s="79" t="s">
        <v>109</v>
      </c>
      <c r="C370" s="80"/>
      <c r="D370" s="80"/>
      <c r="E370" s="80"/>
      <c r="F370" s="81"/>
      <c r="G370" s="82"/>
      <c r="H370" s="82"/>
      <c r="I370" s="82"/>
      <c r="J370" s="82"/>
      <c r="K370" s="82"/>
      <c r="L370" s="82"/>
      <c r="M370" s="83">
        <f t="shared" si="60"/>
        <v>0</v>
      </c>
      <c r="N370" s="80"/>
      <c r="O370" s="84">
        <f t="shared" si="61"/>
        <v>0</v>
      </c>
      <c r="P370" s="84" t="str">
        <f>IF(O370=0,"",VLOOKUP(C370&amp;D370&amp;E370,'(資料）基準単価表'!$I:$J,2,0))</f>
        <v/>
      </c>
      <c r="Q370" s="85">
        <f t="shared" si="62"/>
        <v>0</v>
      </c>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c r="AAA370"/>
      <c r="AAB370"/>
      <c r="AAC370"/>
      <c r="AAD370"/>
      <c r="AAE370"/>
      <c r="AAF370"/>
      <c r="AAG370"/>
      <c r="AAH370"/>
      <c r="AAI370"/>
      <c r="AAJ370"/>
      <c r="AAK370"/>
      <c r="AAL370"/>
      <c r="AAM370"/>
      <c r="AAN370"/>
      <c r="AAO370"/>
      <c r="AAP370"/>
      <c r="AAQ370"/>
      <c r="AAR370"/>
      <c r="AAS370"/>
      <c r="AAT370"/>
      <c r="AAU370"/>
      <c r="AAV370"/>
      <c r="AAW370"/>
      <c r="AAX370"/>
      <c r="AAY370"/>
      <c r="AAZ370"/>
      <c r="ABA370"/>
      <c r="ABB370"/>
      <c r="ABC370"/>
      <c r="ABD370"/>
      <c r="ABE370"/>
      <c r="ABF370"/>
      <c r="ABG370"/>
      <c r="ABH370"/>
      <c r="ABI370"/>
      <c r="ABJ370"/>
      <c r="ABK370"/>
      <c r="ABL370"/>
      <c r="ABM370"/>
      <c r="ABN370"/>
      <c r="ABO370"/>
      <c r="ABP370"/>
      <c r="ABQ370"/>
      <c r="ABR370"/>
      <c r="ABS370"/>
      <c r="ABT370"/>
      <c r="ABU370"/>
      <c r="ABV370"/>
      <c r="ABW370"/>
      <c r="ABX370"/>
      <c r="ABY370"/>
      <c r="ABZ370"/>
      <c r="ACA370"/>
      <c r="ACB370"/>
      <c r="ACC370"/>
      <c r="ACD370"/>
      <c r="ACE370"/>
      <c r="ACF370"/>
      <c r="ACG370"/>
      <c r="ACH370"/>
      <c r="ACI370"/>
      <c r="ACJ370"/>
      <c r="ACK370"/>
      <c r="ACL370"/>
      <c r="ACM370"/>
      <c r="ACN370"/>
      <c r="ACO370"/>
      <c r="ACP370"/>
      <c r="ACQ370"/>
      <c r="ACR370"/>
      <c r="ACS370"/>
      <c r="ACT370"/>
      <c r="ACU370"/>
      <c r="ACV370"/>
      <c r="ACW370"/>
      <c r="ACX370"/>
      <c r="ACY370"/>
      <c r="ACZ370"/>
      <c r="ADA370"/>
      <c r="ADB370"/>
      <c r="ADC370"/>
      <c r="ADD370"/>
      <c r="ADE370"/>
      <c r="ADF370"/>
      <c r="ADG370"/>
      <c r="ADH370"/>
      <c r="ADI370"/>
      <c r="ADJ370"/>
      <c r="ADK370"/>
      <c r="ADL370"/>
      <c r="ADM370"/>
      <c r="ADN370"/>
      <c r="ADO370"/>
      <c r="ADP370"/>
      <c r="ADQ370"/>
      <c r="ADR370"/>
      <c r="ADS370"/>
      <c r="ADT370"/>
      <c r="ADU370"/>
      <c r="ADV370"/>
      <c r="ADW370"/>
      <c r="ADX370"/>
      <c r="ADY370"/>
      <c r="ADZ370"/>
      <c r="AEA370"/>
      <c r="AEB370"/>
      <c r="AEC370"/>
      <c r="AED370"/>
      <c r="AEE370"/>
      <c r="AEF370"/>
      <c r="AEG370"/>
      <c r="AEH370"/>
      <c r="AEI370"/>
      <c r="AEJ370"/>
      <c r="AEK370"/>
      <c r="AEL370"/>
      <c r="AEM370"/>
      <c r="AEN370"/>
      <c r="AEO370"/>
      <c r="AEP370"/>
      <c r="AEQ370"/>
      <c r="AER370"/>
      <c r="AES370"/>
      <c r="AET370"/>
      <c r="AEU370"/>
      <c r="AEV370"/>
      <c r="AEW370"/>
      <c r="AEX370"/>
      <c r="AEY370"/>
      <c r="AEZ370"/>
      <c r="AFA370"/>
      <c r="AFB370"/>
      <c r="AFC370"/>
      <c r="AFD370"/>
      <c r="AFE370"/>
      <c r="AFF370"/>
      <c r="AFG370"/>
      <c r="AFH370"/>
      <c r="AFI370"/>
      <c r="AFJ370"/>
      <c r="AFK370"/>
      <c r="AFL370"/>
      <c r="AFM370"/>
      <c r="AFN370"/>
      <c r="AFO370"/>
      <c r="AFP370"/>
      <c r="AFQ370"/>
      <c r="AFR370"/>
      <c r="AFS370"/>
      <c r="AFT370"/>
      <c r="AFU370"/>
      <c r="AFV370"/>
      <c r="AFW370"/>
      <c r="AFX370"/>
      <c r="AFY370"/>
      <c r="AFZ370"/>
      <c r="AGA370"/>
      <c r="AGB370"/>
      <c r="AGC370"/>
      <c r="AGD370"/>
      <c r="AGE370"/>
      <c r="AGF370"/>
      <c r="AGG370"/>
      <c r="AGH370"/>
      <c r="AGI370"/>
      <c r="AGJ370"/>
      <c r="AGK370"/>
      <c r="AGL370"/>
      <c r="AGM370"/>
      <c r="AGN370"/>
      <c r="AGO370"/>
      <c r="AGP370"/>
      <c r="AGQ370"/>
      <c r="AGR370"/>
      <c r="AGS370"/>
      <c r="AGT370"/>
      <c r="AGU370"/>
      <c r="AGV370"/>
      <c r="AGW370"/>
      <c r="AGX370"/>
      <c r="AGY370"/>
      <c r="AGZ370"/>
      <c r="AHA370"/>
      <c r="AHB370"/>
      <c r="AHC370"/>
      <c r="AHD370"/>
      <c r="AHE370"/>
      <c r="AHF370"/>
      <c r="AHG370"/>
      <c r="AHH370"/>
      <c r="AHI370"/>
      <c r="AHJ370"/>
      <c r="AHK370"/>
      <c r="AHL370"/>
      <c r="AHM370"/>
      <c r="AHN370"/>
      <c r="AHO370"/>
      <c r="AHP370"/>
      <c r="AHQ370"/>
      <c r="AHR370"/>
      <c r="AHS370"/>
      <c r="AHT370"/>
      <c r="AHU370"/>
      <c r="AHV370"/>
      <c r="AHW370"/>
      <c r="AHX370"/>
      <c r="AHY370"/>
      <c r="AHZ370"/>
      <c r="AIA370"/>
      <c r="AIB370"/>
      <c r="AIC370"/>
      <c r="AID370"/>
      <c r="AIE370"/>
      <c r="AIF370"/>
      <c r="AIG370"/>
      <c r="AIH370"/>
      <c r="AII370"/>
      <c r="AIJ370"/>
      <c r="AIK370"/>
      <c r="AIL370"/>
      <c r="AIM370"/>
      <c r="AIN370"/>
      <c r="AIO370"/>
      <c r="AIP370"/>
      <c r="AIQ370"/>
      <c r="AIR370"/>
      <c r="AIS370"/>
      <c r="AIT370"/>
      <c r="AIU370"/>
      <c r="AIV370"/>
      <c r="AIW370"/>
      <c r="AIX370"/>
      <c r="AIY370"/>
      <c r="AIZ370"/>
      <c r="AJA370"/>
      <c r="AJB370"/>
      <c r="AJC370"/>
      <c r="AJD370"/>
      <c r="AJE370"/>
      <c r="AJF370"/>
      <c r="AJG370"/>
      <c r="AJH370"/>
      <c r="AJI370"/>
      <c r="AJJ370"/>
      <c r="AJK370"/>
      <c r="AJL370"/>
      <c r="AJM370"/>
      <c r="AJN370"/>
      <c r="AJO370"/>
      <c r="AJP370"/>
      <c r="AJQ370"/>
      <c r="AJR370"/>
      <c r="AJS370"/>
      <c r="AJT370"/>
      <c r="AJU370"/>
      <c r="AJV370"/>
      <c r="AJW370"/>
      <c r="AJX370"/>
      <c r="AJY370"/>
      <c r="AJZ370"/>
      <c r="AKA370"/>
      <c r="AKB370"/>
      <c r="AKC370"/>
      <c r="AKD370"/>
      <c r="AKE370"/>
      <c r="AKF370"/>
      <c r="AKG370"/>
      <c r="AKH370"/>
      <c r="AKI370"/>
      <c r="AKJ370"/>
      <c r="AKK370"/>
      <c r="AKL370"/>
      <c r="AKM370"/>
      <c r="AKN370"/>
      <c r="AKO370"/>
      <c r="AKP370"/>
      <c r="AKQ370"/>
      <c r="AKR370"/>
      <c r="AKS370"/>
      <c r="AKT370"/>
      <c r="AKU370"/>
      <c r="AKV370"/>
      <c r="AKW370"/>
      <c r="AKX370"/>
      <c r="AKY370"/>
      <c r="AKZ370"/>
      <c r="ALA370"/>
      <c r="ALB370"/>
      <c r="ALC370"/>
      <c r="ALD370"/>
      <c r="ALE370"/>
      <c r="ALF370"/>
      <c r="ALG370"/>
      <c r="ALH370"/>
      <c r="ALI370"/>
      <c r="ALJ370"/>
      <c r="ALK370"/>
      <c r="ALL370"/>
      <c r="ALM370"/>
      <c r="ALN370"/>
      <c r="ALO370"/>
      <c r="ALP370"/>
      <c r="ALQ370"/>
      <c r="ALR370"/>
      <c r="ALS370"/>
      <c r="ALT370"/>
      <c r="ALU370"/>
      <c r="ALV370"/>
      <c r="ALW370"/>
      <c r="ALX370"/>
      <c r="ALY370"/>
      <c r="ALZ370"/>
      <c r="AMA370"/>
      <c r="AMB370"/>
      <c r="AMC370"/>
      <c r="AMD370"/>
      <c r="AME370"/>
      <c r="AMF370"/>
      <c r="AMG370"/>
      <c r="AMH370"/>
      <c r="AMI370"/>
      <c r="AMJ370"/>
    </row>
    <row r="371" spans="1:1024" ht="22.5" customHeight="1">
      <c r="A371"/>
      <c r="B371" s="79" t="s">
        <v>110</v>
      </c>
      <c r="C371" s="80"/>
      <c r="D371" s="80"/>
      <c r="E371" s="80"/>
      <c r="F371" s="81"/>
      <c r="G371" s="82"/>
      <c r="H371" s="82"/>
      <c r="I371" s="82"/>
      <c r="J371" s="82"/>
      <c r="K371" s="82"/>
      <c r="L371" s="82"/>
      <c r="M371" s="83">
        <f t="shared" si="60"/>
        <v>0</v>
      </c>
      <c r="N371" s="80"/>
      <c r="O371" s="84">
        <f t="shared" si="61"/>
        <v>0</v>
      </c>
      <c r="P371" s="84" t="str">
        <f>IF(O371=0,"",VLOOKUP(C371&amp;D371&amp;E371,'(資料）基準単価表'!$I:$J,2,0))</f>
        <v/>
      </c>
      <c r="Q371" s="85">
        <f t="shared" si="62"/>
        <v>0</v>
      </c>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c r="AAA371"/>
      <c r="AAB371"/>
      <c r="AAC371"/>
      <c r="AAD371"/>
      <c r="AAE371"/>
      <c r="AAF371"/>
      <c r="AAG371"/>
      <c r="AAH371"/>
      <c r="AAI371"/>
      <c r="AAJ371"/>
      <c r="AAK371"/>
      <c r="AAL371"/>
      <c r="AAM371"/>
      <c r="AAN371"/>
      <c r="AAO371"/>
      <c r="AAP371"/>
      <c r="AAQ371"/>
      <c r="AAR371"/>
      <c r="AAS371"/>
      <c r="AAT371"/>
      <c r="AAU371"/>
      <c r="AAV371"/>
      <c r="AAW371"/>
      <c r="AAX371"/>
      <c r="AAY371"/>
      <c r="AAZ371"/>
      <c r="ABA371"/>
      <c r="ABB371"/>
      <c r="ABC371"/>
      <c r="ABD371"/>
      <c r="ABE371"/>
      <c r="ABF371"/>
      <c r="ABG371"/>
      <c r="ABH371"/>
      <c r="ABI371"/>
      <c r="ABJ371"/>
      <c r="ABK371"/>
      <c r="ABL371"/>
      <c r="ABM371"/>
      <c r="ABN371"/>
      <c r="ABO371"/>
      <c r="ABP371"/>
      <c r="ABQ371"/>
      <c r="ABR371"/>
      <c r="ABS371"/>
      <c r="ABT371"/>
      <c r="ABU371"/>
      <c r="ABV371"/>
      <c r="ABW371"/>
      <c r="ABX371"/>
      <c r="ABY371"/>
      <c r="ABZ371"/>
      <c r="ACA371"/>
      <c r="ACB371"/>
      <c r="ACC371"/>
      <c r="ACD371"/>
      <c r="ACE371"/>
      <c r="ACF371"/>
      <c r="ACG371"/>
      <c r="ACH371"/>
      <c r="ACI371"/>
      <c r="ACJ371"/>
      <c r="ACK371"/>
      <c r="ACL371"/>
      <c r="ACM371"/>
      <c r="ACN371"/>
      <c r="ACO371"/>
      <c r="ACP371"/>
      <c r="ACQ371"/>
      <c r="ACR371"/>
      <c r="ACS371"/>
      <c r="ACT371"/>
      <c r="ACU371"/>
      <c r="ACV371"/>
      <c r="ACW371"/>
      <c r="ACX371"/>
      <c r="ACY371"/>
      <c r="ACZ371"/>
      <c r="ADA371"/>
      <c r="ADB371"/>
      <c r="ADC371"/>
      <c r="ADD371"/>
      <c r="ADE371"/>
      <c r="ADF371"/>
      <c r="ADG371"/>
      <c r="ADH371"/>
      <c r="ADI371"/>
      <c r="ADJ371"/>
      <c r="ADK371"/>
      <c r="ADL371"/>
      <c r="ADM371"/>
      <c r="ADN371"/>
      <c r="ADO371"/>
      <c r="ADP371"/>
      <c r="ADQ371"/>
      <c r="ADR371"/>
      <c r="ADS371"/>
      <c r="ADT371"/>
      <c r="ADU371"/>
      <c r="ADV371"/>
      <c r="ADW371"/>
      <c r="ADX371"/>
      <c r="ADY371"/>
      <c r="ADZ371"/>
      <c r="AEA371"/>
      <c r="AEB371"/>
      <c r="AEC371"/>
      <c r="AED371"/>
      <c r="AEE371"/>
      <c r="AEF371"/>
      <c r="AEG371"/>
      <c r="AEH371"/>
      <c r="AEI371"/>
      <c r="AEJ371"/>
      <c r="AEK371"/>
      <c r="AEL371"/>
      <c r="AEM371"/>
      <c r="AEN371"/>
      <c r="AEO371"/>
      <c r="AEP371"/>
      <c r="AEQ371"/>
      <c r="AER371"/>
      <c r="AES371"/>
      <c r="AET371"/>
      <c r="AEU371"/>
      <c r="AEV371"/>
      <c r="AEW371"/>
      <c r="AEX371"/>
      <c r="AEY371"/>
      <c r="AEZ371"/>
      <c r="AFA371"/>
      <c r="AFB371"/>
      <c r="AFC371"/>
      <c r="AFD371"/>
      <c r="AFE371"/>
      <c r="AFF371"/>
      <c r="AFG371"/>
      <c r="AFH371"/>
      <c r="AFI371"/>
      <c r="AFJ371"/>
      <c r="AFK371"/>
      <c r="AFL371"/>
      <c r="AFM371"/>
      <c r="AFN371"/>
      <c r="AFO371"/>
      <c r="AFP371"/>
      <c r="AFQ371"/>
      <c r="AFR371"/>
      <c r="AFS371"/>
      <c r="AFT371"/>
      <c r="AFU371"/>
      <c r="AFV371"/>
      <c r="AFW371"/>
      <c r="AFX371"/>
      <c r="AFY371"/>
      <c r="AFZ371"/>
      <c r="AGA371"/>
      <c r="AGB371"/>
      <c r="AGC371"/>
      <c r="AGD371"/>
      <c r="AGE371"/>
      <c r="AGF371"/>
      <c r="AGG371"/>
      <c r="AGH371"/>
      <c r="AGI371"/>
      <c r="AGJ371"/>
      <c r="AGK371"/>
      <c r="AGL371"/>
      <c r="AGM371"/>
      <c r="AGN371"/>
      <c r="AGO371"/>
      <c r="AGP371"/>
      <c r="AGQ371"/>
      <c r="AGR371"/>
      <c r="AGS371"/>
      <c r="AGT371"/>
      <c r="AGU371"/>
      <c r="AGV371"/>
      <c r="AGW371"/>
      <c r="AGX371"/>
      <c r="AGY371"/>
      <c r="AGZ371"/>
      <c r="AHA371"/>
      <c r="AHB371"/>
      <c r="AHC371"/>
      <c r="AHD371"/>
      <c r="AHE371"/>
      <c r="AHF371"/>
      <c r="AHG371"/>
      <c r="AHH371"/>
      <c r="AHI371"/>
      <c r="AHJ371"/>
      <c r="AHK371"/>
      <c r="AHL371"/>
      <c r="AHM371"/>
      <c r="AHN371"/>
      <c r="AHO371"/>
      <c r="AHP371"/>
      <c r="AHQ371"/>
      <c r="AHR371"/>
      <c r="AHS371"/>
      <c r="AHT371"/>
      <c r="AHU371"/>
      <c r="AHV371"/>
      <c r="AHW371"/>
      <c r="AHX371"/>
      <c r="AHY371"/>
      <c r="AHZ371"/>
      <c r="AIA371"/>
      <c r="AIB371"/>
      <c r="AIC371"/>
      <c r="AID371"/>
      <c r="AIE371"/>
      <c r="AIF371"/>
      <c r="AIG371"/>
      <c r="AIH371"/>
      <c r="AII371"/>
      <c r="AIJ371"/>
      <c r="AIK371"/>
      <c r="AIL371"/>
      <c r="AIM371"/>
      <c r="AIN371"/>
      <c r="AIO371"/>
      <c r="AIP371"/>
      <c r="AIQ371"/>
      <c r="AIR371"/>
      <c r="AIS371"/>
      <c r="AIT371"/>
      <c r="AIU371"/>
      <c r="AIV371"/>
      <c r="AIW371"/>
      <c r="AIX371"/>
      <c r="AIY371"/>
      <c r="AIZ371"/>
      <c r="AJA371"/>
      <c r="AJB371"/>
      <c r="AJC371"/>
      <c r="AJD371"/>
      <c r="AJE371"/>
      <c r="AJF371"/>
      <c r="AJG371"/>
      <c r="AJH371"/>
      <c r="AJI371"/>
      <c r="AJJ371"/>
      <c r="AJK371"/>
      <c r="AJL371"/>
      <c r="AJM371"/>
      <c r="AJN371"/>
      <c r="AJO371"/>
      <c r="AJP371"/>
      <c r="AJQ371"/>
      <c r="AJR371"/>
      <c r="AJS371"/>
      <c r="AJT371"/>
      <c r="AJU371"/>
      <c r="AJV371"/>
      <c r="AJW371"/>
      <c r="AJX371"/>
      <c r="AJY371"/>
      <c r="AJZ371"/>
      <c r="AKA371"/>
      <c r="AKB371"/>
      <c r="AKC371"/>
      <c r="AKD371"/>
      <c r="AKE371"/>
      <c r="AKF371"/>
      <c r="AKG371"/>
      <c r="AKH371"/>
      <c r="AKI371"/>
      <c r="AKJ371"/>
      <c r="AKK371"/>
      <c r="AKL371"/>
      <c r="AKM371"/>
      <c r="AKN371"/>
      <c r="AKO371"/>
      <c r="AKP371"/>
      <c r="AKQ371"/>
      <c r="AKR371"/>
      <c r="AKS371"/>
      <c r="AKT371"/>
      <c r="AKU371"/>
      <c r="AKV371"/>
      <c r="AKW371"/>
      <c r="AKX371"/>
      <c r="AKY371"/>
      <c r="AKZ371"/>
      <c r="ALA371"/>
      <c r="ALB371"/>
      <c r="ALC371"/>
      <c r="ALD371"/>
      <c r="ALE371"/>
      <c r="ALF371"/>
      <c r="ALG371"/>
      <c r="ALH371"/>
      <c r="ALI371"/>
      <c r="ALJ371"/>
      <c r="ALK371"/>
      <c r="ALL371"/>
      <c r="ALM371"/>
      <c r="ALN371"/>
      <c r="ALO371"/>
      <c r="ALP371"/>
      <c r="ALQ371"/>
      <c r="ALR371"/>
      <c r="ALS371"/>
      <c r="ALT371"/>
      <c r="ALU371"/>
      <c r="ALV371"/>
      <c r="ALW371"/>
      <c r="ALX371"/>
      <c r="ALY371"/>
      <c r="ALZ371"/>
      <c r="AMA371"/>
      <c r="AMB371"/>
      <c r="AMC371"/>
      <c r="AMD371"/>
      <c r="AME371"/>
      <c r="AMF371"/>
      <c r="AMG371"/>
      <c r="AMH371"/>
      <c r="AMI371"/>
      <c r="AMJ371"/>
    </row>
    <row r="372" spans="1:1024" ht="22.5" customHeight="1">
      <c r="A372"/>
      <c r="B372" s="79" t="s">
        <v>111</v>
      </c>
      <c r="C372" s="80"/>
      <c r="D372" s="80"/>
      <c r="E372" s="80"/>
      <c r="F372" s="81"/>
      <c r="G372" s="82"/>
      <c r="H372" s="82"/>
      <c r="I372" s="82"/>
      <c r="J372" s="82"/>
      <c r="K372" s="82"/>
      <c r="L372" s="82"/>
      <c r="M372" s="83">
        <f t="shared" si="60"/>
        <v>0</v>
      </c>
      <c r="N372" s="80"/>
      <c r="O372" s="84">
        <f t="shared" si="61"/>
        <v>0</v>
      </c>
      <c r="P372" s="84" t="str">
        <f>IF(O372=0,"",VLOOKUP(C372&amp;D372&amp;E372,'(資料）基準単価表'!$I:$J,2,0))</f>
        <v/>
      </c>
      <c r="Q372" s="85">
        <f t="shared" si="62"/>
        <v>0</v>
      </c>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c r="AAA372"/>
      <c r="AAB372"/>
      <c r="AAC372"/>
      <c r="AAD372"/>
      <c r="AAE372"/>
      <c r="AAF372"/>
      <c r="AAG372"/>
      <c r="AAH372"/>
      <c r="AAI372"/>
      <c r="AAJ372"/>
      <c r="AAK372"/>
      <c r="AAL372"/>
      <c r="AAM372"/>
      <c r="AAN372"/>
      <c r="AAO372"/>
      <c r="AAP372"/>
      <c r="AAQ372"/>
      <c r="AAR372"/>
      <c r="AAS372"/>
      <c r="AAT372"/>
      <c r="AAU372"/>
      <c r="AAV372"/>
      <c r="AAW372"/>
      <c r="AAX372"/>
      <c r="AAY372"/>
      <c r="AAZ372"/>
      <c r="ABA372"/>
      <c r="ABB372"/>
      <c r="ABC372"/>
      <c r="ABD372"/>
      <c r="ABE372"/>
      <c r="ABF372"/>
      <c r="ABG372"/>
      <c r="ABH372"/>
      <c r="ABI372"/>
      <c r="ABJ372"/>
      <c r="ABK372"/>
      <c r="ABL372"/>
      <c r="ABM372"/>
      <c r="ABN372"/>
      <c r="ABO372"/>
      <c r="ABP372"/>
      <c r="ABQ372"/>
      <c r="ABR372"/>
      <c r="ABS372"/>
      <c r="ABT372"/>
      <c r="ABU372"/>
      <c r="ABV372"/>
      <c r="ABW372"/>
      <c r="ABX372"/>
      <c r="ABY372"/>
      <c r="ABZ372"/>
      <c r="ACA372"/>
      <c r="ACB372"/>
      <c r="ACC372"/>
      <c r="ACD372"/>
      <c r="ACE372"/>
      <c r="ACF372"/>
      <c r="ACG372"/>
      <c r="ACH372"/>
      <c r="ACI372"/>
      <c r="ACJ372"/>
      <c r="ACK372"/>
      <c r="ACL372"/>
      <c r="ACM372"/>
      <c r="ACN372"/>
      <c r="ACO372"/>
      <c r="ACP372"/>
      <c r="ACQ372"/>
      <c r="ACR372"/>
      <c r="ACS372"/>
      <c r="ACT372"/>
      <c r="ACU372"/>
      <c r="ACV372"/>
      <c r="ACW372"/>
      <c r="ACX372"/>
      <c r="ACY372"/>
      <c r="ACZ372"/>
      <c r="ADA372"/>
      <c r="ADB372"/>
      <c r="ADC372"/>
      <c r="ADD372"/>
      <c r="ADE372"/>
      <c r="ADF372"/>
      <c r="ADG372"/>
      <c r="ADH372"/>
      <c r="ADI372"/>
      <c r="ADJ372"/>
      <c r="ADK372"/>
      <c r="ADL372"/>
      <c r="ADM372"/>
      <c r="ADN372"/>
      <c r="ADO372"/>
      <c r="ADP372"/>
      <c r="ADQ372"/>
      <c r="ADR372"/>
      <c r="ADS372"/>
      <c r="ADT372"/>
      <c r="ADU372"/>
      <c r="ADV372"/>
      <c r="ADW372"/>
      <c r="ADX372"/>
      <c r="ADY372"/>
      <c r="ADZ372"/>
      <c r="AEA372"/>
      <c r="AEB372"/>
      <c r="AEC372"/>
      <c r="AED372"/>
      <c r="AEE372"/>
      <c r="AEF372"/>
      <c r="AEG372"/>
      <c r="AEH372"/>
      <c r="AEI372"/>
      <c r="AEJ372"/>
      <c r="AEK372"/>
      <c r="AEL372"/>
      <c r="AEM372"/>
      <c r="AEN372"/>
      <c r="AEO372"/>
      <c r="AEP372"/>
      <c r="AEQ372"/>
      <c r="AER372"/>
      <c r="AES372"/>
      <c r="AET372"/>
      <c r="AEU372"/>
      <c r="AEV372"/>
      <c r="AEW372"/>
      <c r="AEX372"/>
      <c r="AEY372"/>
      <c r="AEZ372"/>
      <c r="AFA372"/>
      <c r="AFB372"/>
      <c r="AFC372"/>
      <c r="AFD372"/>
      <c r="AFE372"/>
      <c r="AFF372"/>
      <c r="AFG372"/>
      <c r="AFH372"/>
      <c r="AFI372"/>
      <c r="AFJ372"/>
      <c r="AFK372"/>
      <c r="AFL372"/>
      <c r="AFM372"/>
      <c r="AFN372"/>
      <c r="AFO372"/>
      <c r="AFP372"/>
      <c r="AFQ372"/>
      <c r="AFR372"/>
      <c r="AFS372"/>
      <c r="AFT372"/>
      <c r="AFU372"/>
      <c r="AFV372"/>
      <c r="AFW372"/>
      <c r="AFX372"/>
      <c r="AFY372"/>
      <c r="AFZ372"/>
      <c r="AGA372"/>
      <c r="AGB372"/>
      <c r="AGC372"/>
      <c r="AGD372"/>
      <c r="AGE372"/>
      <c r="AGF372"/>
      <c r="AGG372"/>
      <c r="AGH372"/>
      <c r="AGI372"/>
      <c r="AGJ372"/>
      <c r="AGK372"/>
      <c r="AGL372"/>
      <c r="AGM372"/>
      <c r="AGN372"/>
      <c r="AGO372"/>
      <c r="AGP372"/>
      <c r="AGQ372"/>
      <c r="AGR372"/>
      <c r="AGS372"/>
      <c r="AGT372"/>
      <c r="AGU372"/>
      <c r="AGV372"/>
      <c r="AGW372"/>
      <c r="AGX372"/>
      <c r="AGY372"/>
      <c r="AGZ372"/>
      <c r="AHA372"/>
      <c r="AHB372"/>
      <c r="AHC372"/>
      <c r="AHD372"/>
      <c r="AHE372"/>
      <c r="AHF372"/>
      <c r="AHG372"/>
      <c r="AHH372"/>
      <c r="AHI372"/>
      <c r="AHJ372"/>
      <c r="AHK372"/>
      <c r="AHL372"/>
      <c r="AHM372"/>
      <c r="AHN372"/>
      <c r="AHO372"/>
      <c r="AHP372"/>
      <c r="AHQ372"/>
      <c r="AHR372"/>
      <c r="AHS372"/>
      <c r="AHT372"/>
      <c r="AHU372"/>
      <c r="AHV372"/>
      <c r="AHW372"/>
      <c r="AHX372"/>
      <c r="AHY372"/>
      <c r="AHZ372"/>
      <c r="AIA372"/>
      <c r="AIB372"/>
      <c r="AIC372"/>
      <c r="AID372"/>
      <c r="AIE372"/>
      <c r="AIF372"/>
      <c r="AIG372"/>
      <c r="AIH372"/>
      <c r="AII372"/>
      <c r="AIJ372"/>
      <c r="AIK372"/>
      <c r="AIL372"/>
      <c r="AIM372"/>
      <c r="AIN372"/>
      <c r="AIO372"/>
      <c r="AIP372"/>
      <c r="AIQ372"/>
      <c r="AIR372"/>
      <c r="AIS372"/>
      <c r="AIT372"/>
      <c r="AIU372"/>
      <c r="AIV372"/>
      <c r="AIW372"/>
      <c r="AIX372"/>
      <c r="AIY372"/>
      <c r="AIZ372"/>
      <c r="AJA372"/>
      <c r="AJB372"/>
      <c r="AJC372"/>
      <c r="AJD372"/>
      <c r="AJE372"/>
      <c r="AJF372"/>
      <c r="AJG372"/>
      <c r="AJH372"/>
      <c r="AJI372"/>
      <c r="AJJ372"/>
      <c r="AJK372"/>
      <c r="AJL372"/>
      <c r="AJM372"/>
      <c r="AJN372"/>
      <c r="AJO372"/>
      <c r="AJP372"/>
      <c r="AJQ372"/>
      <c r="AJR372"/>
      <c r="AJS372"/>
      <c r="AJT372"/>
      <c r="AJU372"/>
      <c r="AJV372"/>
      <c r="AJW372"/>
      <c r="AJX372"/>
      <c r="AJY372"/>
      <c r="AJZ372"/>
      <c r="AKA372"/>
      <c r="AKB372"/>
      <c r="AKC372"/>
      <c r="AKD372"/>
      <c r="AKE372"/>
      <c r="AKF372"/>
      <c r="AKG372"/>
      <c r="AKH372"/>
      <c r="AKI372"/>
      <c r="AKJ372"/>
      <c r="AKK372"/>
      <c r="AKL372"/>
      <c r="AKM372"/>
      <c r="AKN372"/>
      <c r="AKO372"/>
      <c r="AKP372"/>
      <c r="AKQ372"/>
      <c r="AKR372"/>
      <c r="AKS372"/>
      <c r="AKT372"/>
      <c r="AKU372"/>
      <c r="AKV372"/>
      <c r="AKW372"/>
      <c r="AKX372"/>
      <c r="AKY372"/>
      <c r="AKZ372"/>
      <c r="ALA372"/>
      <c r="ALB372"/>
      <c r="ALC372"/>
      <c r="ALD372"/>
      <c r="ALE372"/>
      <c r="ALF372"/>
      <c r="ALG372"/>
      <c r="ALH372"/>
      <c r="ALI372"/>
      <c r="ALJ372"/>
      <c r="ALK372"/>
      <c r="ALL372"/>
      <c r="ALM372"/>
      <c r="ALN372"/>
      <c r="ALO372"/>
      <c r="ALP372"/>
      <c r="ALQ372"/>
      <c r="ALR372"/>
      <c r="ALS372"/>
      <c r="ALT372"/>
      <c r="ALU372"/>
      <c r="ALV372"/>
      <c r="ALW372"/>
      <c r="ALX372"/>
      <c r="ALY372"/>
      <c r="ALZ372"/>
      <c r="AMA372"/>
      <c r="AMB372"/>
      <c r="AMC372"/>
      <c r="AMD372"/>
      <c r="AME372"/>
      <c r="AMF372"/>
      <c r="AMG372"/>
      <c r="AMH372"/>
      <c r="AMI372"/>
      <c r="AMJ372"/>
    </row>
    <row r="373" spans="1:1024" ht="22.5" customHeight="1">
      <c r="A373"/>
      <c r="B373" s="79" t="s">
        <v>112</v>
      </c>
      <c r="C373" s="80"/>
      <c r="D373" s="80"/>
      <c r="E373" s="80"/>
      <c r="F373" s="81"/>
      <c r="G373" s="82"/>
      <c r="H373" s="82"/>
      <c r="I373" s="82"/>
      <c r="J373" s="82"/>
      <c r="K373" s="82"/>
      <c r="L373" s="82"/>
      <c r="M373" s="83">
        <f t="shared" si="60"/>
        <v>0</v>
      </c>
      <c r="N373" s="80"/>
      <c r="O373" s="84">
        <f t="shared" si="61"/>
        <v>0</v>
      </c>
      <c r="P373" s="84" t="str">
        <f>IF(O373=0,"",VLOOKUP(C373&amp;D373&amp;E373,'(資料）基準単価表'!$I:$J,2,0))</f>
        <v/>
      </c>
      <c r="Q373" s="85">
        <f t="shared" si="62"/>
        <v>0</v>
      </c>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c r="AAA373"/>
      <c r="AAB373"/>
      <c r="AAC373"/>
      <c r="AAD373"/>
      <c r="AAE373"/>
      <c r="AAF373"/>
      <c r="AAG373"/>
      <c r="AAH373"/>
      <c r="AAI373"/>
      <c r="AAJ373"/>
      <c r="AAK373"/>
      <c r="AAL373"/>
      <c r="AAM373"/>
      <c r="AAN373"/>
      <c r="AAO373"/>
      <c r="AAP373"/>
      <c r="AAQ373"/>
      <c r="AAR373"/>
      <c r="AAS373"/>
      <c r="AAT373"/>
      <c r="AAU373"/>
      <c r="AAV373"/>
      <c r="AAW373"/>
      <c r="AAX373"/>
      <c r="AAY373"/>
      <c r="AAZ373"/>
      <c r="ABA373"/>
      <c r="ABB373"/>
      <c r="ABC373"/>
      <c r="ABD373"/>
      <c r="ABE373"/>
      <c r="ABF373"/>
      <c r="ABG373"/>
      <c r="ABH373"/>
      <c r="ABI373"/>
      <c r="ABJ373"/>
      <c r="ABK373"/>
      <c r="ABL373"/>
      <c r="ABM373"/>
      <c r="ABN373"/>
      <c r="ABO373"/>
      <c r="ABP373"/>
      <c r="ABQ373"/>
      <c r="ABR373"/>
      <c r="ABS373"/>
      <c r="ABT373"/>
      <c r="ABU373"/>
      <c r="ABV373"/>
      <c r="ABW373"/>
      <c r="ABX373"/>
      <c r="ABY373"/>
      <c r="ABZ373"/>
      <c r="ACA373"/>
      <c r="ACB373"/>
      <c r="ACC373"/>
      <c r="ACD373"/>
      <c r="ACE373"/>
      <c r="ACF373"/>
      <c r="ACG373"/>
      <c r="ACH373"/>
      <c r="ACI373"/>
      <c r="ACJ373"/>
      <c r="ACK373"/>
      <c r="ACL373"/>
      <c r="ACM373"/>
      <c r="ACN373"/>
      <c r="ACO373"/>
      <c r="ACP373"/>
      <c r="ACQ373"/>
      <c r="ACR373"/>
      <c r="ACS373"/>
      <c r="ACT373"/>
      <c r="ACU373"/>
      <c r="ACV373"/>
      <c r="ACW373"/>
      <c r="ACX373"/>
      <c r="ACY373"/>
      <c r="ACZ373"/>
      <c r="ADA373"/>
      <c r="ADB373"/>
      <c r="ADC373"/>
      <c r="ADD373"/>
      <c r="ADE373"/>
      <c r="ADF373"/>
      <c r="ADG373"/>
      <c r="ADH373"/>
      <c r="ADI373"/>
      <c r="ADJ373"/>
      <c r="ADK373"/>
      <c r="ADL373"/>
      <c r="ADM373"/>
      <c r="ADN373"/>
      <c r="ADO373"/>
      <c r="ADP373"/>
      <c r="ADQ373"/>
      <c r="ADR373"/>
      <c r="ADS373"/>
      <c r="ADT373"/>
      <c r="ADU373"/>
      <c r="ADV373"/>
      <c r="ADW373"/>
      <c r="ADX373"/>
      <c r="ADY373"/>
      <c r="ADZ373"/>
      <c r="AEA373"/>
      <c r="AEB373"/>
      <c r="AEC373"/>
      <c r="AED373"/>
      <c r="AEE373"/>
      <c r="AEF373"/>
      <c r="AEG373"/>
      <c r="AEH373"/>
      <c r="AEI373"/>
      <c r="AEJ373"/>
      <c r="AEK373"/>
      <c r="AEL373"/>
      <c r="AEM373"/>
      <c r="AEN373"/>
      <c r="AEO373"/>
      <c r="AEP373"/>
      <c r="AEQ373"/>
      <c r="AER373"/>
      <c r="AES373"/>
      <c r="AET373"/>
      <c r="AEU373"/>
      <c r="AEV373"/>
      <c r="AEW373"/>
      <c r="AEX373"/>
      <c r="AEY373"/>
      <c r="AEZ373"/>
      <c r="AFA373"/>
      <c r="AFB373"/>
      <c r="AFC373"/>
      <c r="AFD373"/>
      <c r="AFE373"/>
      <c r="AFF373"/>
      <c r="AFG373"/>
      <c r="AFH373"/>
      <c r="AFI373"/>
      <c r="AFJ373"/>
      <c r="AFK373"/>
      <c r="AFL373"/>
      <c r="AFM373"/>
      <c r="AFN373"/>
      <c r="AFO373"/>
      <c r="AFP373"/>
      <c r="AFQ373"/>
      <c r="AFR373"/>
      <c r="AFS373"/>
      <c r="AFT373"/>
      <c r="AFU373"/>
      <c r="AFV373"/>
      <c r="AFW373"/>
      <c r="AFX373"/>
      <c r="AFY373"/>
      <c r="AFZ373"/>
      <c r="AGA373"/>
      <c r="AGB373"/>
      <c r="AGC373"/>
      <c r="AGD373"/>
      <c r="AGE373"/>
      <c r="AGF373"/>
      <c r="AGG373"/>
      <c r="AGH373"/>
      <c r="AGI373"/>
      <c r="AGJ373"/>
      <c r="AGK373"/>
      <c r="AGL373"/>
      <c r="AGM373"/>
      <c r="AGN373"/>
      <c r="AGO373"/>
      <c r="AGP373"/>
      <c r="AGQ373"/>
      <c r="AGR373"/>
      <c r="AGS373"/>
      <c r="AGT373"/>
      <c r="AGU373"/>
      <c r="AGV373"/>
      <c r="AGW373"/>
      <c r="AGX373"/>
      <c r="AGY373"/>
      <c r="AGZ373"/>
      <c r="AHA373"/>
      <c r="AHB373"/>
      <c r="AHC373"/>
      <c r="AHD373"/>
      <c r="AHE373"/>
      <c r="AHF373"/>
      <c r="AHG373"/>
      <c r="AHH373"/>
      <c r="AHI373"/>
      <c r="AHJ373"/>
      <c r="AHK373"/>
      <c r="AHL373"/>
      <c r="AHM373"/>
      <c r="AHN373"/>
      <c r="AHO373"/>
      <c r="AHP373"/>
      <c r="AHQ373"/>
      <c r="AHR373"/>
      <c r="AHS373"/>
      <c r="AHT373"/>
      <c r="AHU373"/>
      <c r="AHV373"/>
      <c r="AHW373"/>
      <c r="AHX373"/>
      <c r="AHY373"/>
      <c r="AHZ373"/>
      <c r="AIA373"/>
      <c r="AIB373"/>
      <c r="AIC373"/>
      <c r="AID373"/>
      <c r="AIE373"/>
      <c r="AIF373"/>
      <c r="AIG373"/>
      <c r="AIH373"/>
      <c r="AII373"/>
      <c r="AIJ373"/>
      <c r="AIK373"/>
      <c r="AIL373"/>
      <c r="AIM373"/>
      <c r="AIN373"/>
      <c r="AIO373"/>
      <c r="AIP373"/>
      <c r="AIQ373"/>
      <c r="AIR373"/>
      <c r="AIS373"/>
      <c r="AIT373"/>
      <c r="AIU373"/>
      <c r="AIV373"/>
      <c r="AIW373"/>
      <c r="AIX373"/>
      <c r="AIY373"/>
      <c r="AIZ373"/>
      <c r="AJA373"/>
      <c r="AJB373"/>
      <c r="AJC373"/>
      <c r="AJD373"/>
      <c r="AJE373"/>
      <c r="AJF373"/>
      <c r="AJG373"/>
      <c r="AJH373"/>
      <c r="AJI373"/>
      <c r="AJJ373"/>
      <c r="AJK373"/>
      <c r="AJL373"/>
      <c r="AJM373"/>
      <c r="AJN373"/>
      <c r="AJO373"/>
      <c r="AJP373"/>
      <c r="AJQ373"/>
      <c r="AJR373"/>
      <c r="AJS373"/>
      <c r="AJT373"/>
      <c r="AJU373"/>
      <c r="AJV373"/>
      <c r="AJW373"/>
      <c r="AJX373"/>
      <c r="AJY373"/>
      <c r="AJZ373"/>
      <c r="AKA373"/>
      <c r="AKB373"/>
      <c r="AKC373"/>
      <c r="AKD373"/>
      <c r="AKE373"/>
      <c r="AKF373"/>
      <c r="AKG373"/>
      <c r="AKH373"/>
      <c r="AKI373"/>
      <c r="AKJ373"/>
      <c r="AKK373"/>
      <c r="AKL373"/>
      <c r="AKM373"/>
      <c r="AKN373"/>
      <c r="AKO373"/>
      <c r="AKP373"/>
      <c r="AKQ373"/>
      <c r="AKR373"/>
      <c r="AKS373"/>
      <c r="AKT373"/>
      <c r="AKU373"/>
      <c r="AKV373"/>
      <c r="AKW373"/>
      <c r="AKX373"/>
      <c r="AKY373"/>
      <c r="AKZ373"/>
      <c r="ALA373"/>
      <c r="ALB373"/>
      <c r="ALC373"/>
      <c r="ALD373"/>
      <c r="ALE373"/>
      <c r="ALF373"/>
      <c r="ALG373"/>
      <c r="ALH373"/>
      <c r="ALI373"/>
      <c r="ALJ373"/>
      <c r="ALK373"/>
      <c r="ALL373"/>
      <c r="ALM373"/>
      <c r="ALN373"/>
      <c r="ALO373"/>
      <c r="ALP373"/>
      <c r="ALQ373"/>
      <c r="ALR373"/>
      <c r="ALS373"/>
      <c r="ALT373"/>
      <c r="ALU373"/>
      <c r="ALV373"/>
      <c r="ALW373"/>
      <c r="ALX373"/>
      <c r="ALY373"/>
      <c r="ALZ373"/>
      <c r="AMA373"/>
      <c r="AMB373"/>
      <c r="AMC373"/>
      <c r="AMD373"/>
      <c r="AME373"/>
      <c r="AMF373"/>
      <c r="AMG373"/>
      <c r="AMH373"/>
      <c r="AMI373"/>
      <c r="AMJ373"/>
    </row>
    <row r="374" spans="1:1024" ht="22.5" customHeight="1">
      <c r="A374"/>
      <c r="B374" s="79" t="s">
        <v>113</v>
      </c>
      <c r="C374" s="80"/>
      <c r="D374" s="80"/>
      <c r="E374" s="80"/>
      <c r="F374" s="81"/>
      <c r="G374" s="82"/>
      <c r="H374" s="82"/>
      <c r="I374" s="82"/>
      <c r="J374" s="82"/>
      <c r="K374" s="82"/>
      <c r="L374" s="82"/>
      <c r="M374" s="83">
        <f t="shared" si="60"/>
        <v>0</v>
      </c>
      <c r="N374" s="80"/>
      <c r="O374" s="84">
        <f t="shared" si="61"/>
        <v>0</v>
      </c>
      <c r="P374" s="84" t="str">
        <f>IF(O374=0,"",VLOOKUP(C374&amp;D374&amp;E374,'(資料）基準単価表'!$I:$J,2,0))</f>
        <v/>
      </c>
      <c r="Q374" s="85">
        <f t="shared" si="62"/>
        <v>0</v>
      </c>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c r="AAA374"/>
      <c r="AAB374"/>
      <c r="AAC374"/>
      <c r="AAD374"/>
      <c r="AAE374"/>
      <c r="AAF374"/>
      <c r="AAG374"/>
      <c r="AAH374"/>
      <c r="AAI374"/>
      <c r="AAJ374"/>
      <c r="AAK374"/>
      <c r="AAL374"/>
      <c r="AAM374"/>
      <c r="AAN374"/>
      <c r="AAO374"/>
      <c r="AAP374"/>
      <c r="AAQ374"/>
      <c r="AAR374"/>
      <c r="AAS374"/>
      <c r="AAT374"/>
      <c r="AAU374"/>
      <c r="AAV374"/>
      <c r="AAW374"/>
      <c r="AAX374"/>
      <c r="AAY374"/>
      <c r="AAZ374"/>
      <c r="ABA374"/>
      <c r="ABB374"/>
      <c r="ABC374"/>
      <c r="ABD374"/>
      <c r="ABE374"/>
      <c r="ABF374"/>
      <c r="ABG374"/>
      <c r="ABH374"/>
      <c r="ABI374"/>
      <c r="ABJ374"/>
      <c r="ABK374"/>
      <c r="ABL374"/>
      <c r="ABM374"/>
      <c r="ABN374"/>
      <c r="ABO374"/>
      <c r="ABP374"/>
      <c r="ABQ374"/>
      <c r="ABR374"/>
      <c r="ABS374"/>
      <c r="ABT374"/>
      <c r="ABU374"/>
      <c r="ABV374"/>
      <c r="ABW374"/>
      <c r="ABX374"/>
      <c r="ABY374"/>
      <c r="ABZ374"/>
      <c r="ACA374"/>
      <c r="ACB374"/>
      <c r="ACC374"/>
      <c r="ACD374"/>
      <c r="ACE374"/>
      <c r="ACF374"/>
      <c r="ACG374"/>
      <c r="ACH374"/>
      <c r="ACI374"/>
      <c r="ACJ374"/>
      <c r="ACK374"/>
      <c r="ACL374"/>
      <c r="ACM374"/>
      <c r="ACN374"/>
      <c r="ACO374"/>
      <c r="ACP374"/>
      <c r="ACQ374"/>
      <c r="ACR374"/>
      <c r="ACS374"/>
      <c r="ACT374"/>
      <c r="ACU374"/>
      <c r="ACV374"/>
      <c r="ACW374"/>
      <c r="ACX374"/>
      <c r="ACY374"/>
      <c r="ACZ374"/>
      <c r="ADA374"/>
      <c r="ADB374"/>
      <c r="ADC374"/>
      <c r="ADD374"/>
      <c r="ADE374"/>
      <c r="ADF374"/>
      <c r="ADG374"/>
      <c r="ADH374"/>
      <c r="ADI374"/>
      <c r="ADJ374"/>
      <c r="ADK374"/>
      <c r="ADL374"/>
      <c r="ADM374"/>
      <c r="ADN374"/>
      <c r="ADO374"/>
      <c r="ADP374"/>
      <c r="ADQ374"/>
      <c r="ADR374"/>
      <c r="ADS374"/>
      <c r="ADT374"/>
      <c r="ADU374"/>
      <c r="ADV374"/>
      <c r="ADW374"/>
      <c r="ADX374"/>
      <c r="ADY374"/>
      <c r="ADZ374"/>
      <c r="AEA374"/>
      <c r="AEB374"/>
      <c r="AEC374"/>
      <c r="AED374"/>
      <c r="AEE374"/>
      <c r="AEF374"/>
      <c r="AEG374"/>
      <c r="AEH374"/>
      <c r="AEI374"/>
      <c r="AEJ374"/>
      <c r="AEK374"/>
      <c r="AEL374"/>
      <c r="AEM374"/>
      <c r="AEN374"/>
      <c r="AEO374"/>
      <c r="AEP374"/>
      <c r="AEQ374"/>
      <c r="AER374"/>
      <c r="AES374"/>
      <c r="AET374"/>
      <c r="AEU374"/>
      <c r="AEV374"/>
      <c r="AEW374"/>
      <c r="AEX374"/>
      <c r="AEY374"/>
      <c r="AEZ374"/>
      <c r="AFA374"/>
      <c r="AFB374"/>
      <c r="AFC374"/>
      <c r="AFD374"/>
      <c r="AFE374"/>
      <c r="AFF374"/>
      <c r="AFG374"/>
      <c r="AFH374"/>
      <c r="AFI374"/>
      <c r="AFJ374"/>
      <c r="AFK374"/>
      <c r="AFL374"/>
      <c r="AFM374"/>
      <c r="AFN374"/>
      <c r="AFO374"/>
      <c r="AFP374"/>
      <c r="AFQ374"/>
      <c r="AFR374"/>
      <c r="AFS374"/>
      <c r="AFT374"/>
      <c r="AFU374"/>
      <c r="AFV374"/>
      <c r="AFW374"/>
      <c r="AFX374"/>
      <c r="AFY374"/>
      <c r="AFZ374"/>
      <c r="AGA374"/>
      <c r="AGB374"/>
      <c r="AGC374"/>
      <c r="AGD374"/>
      <c r="AGE374"/>
      <c r="AGF374"/>
      <c r="AGG374"/>
      <c r="AGH374"/>
      <c r="AGI374"/>
      <c r="AGJ374"/>
      <c r="AGK374"/>
      <c r="AGL374"/>
      <c r="AGM374"/>
      <c r="AGN374"/>
      <c r="AGO374"/>
      <c r="AGP374"/>
      <c r="AGQ374"/>
      <c r="AGR374"/>
      <c r="AGS374"/>
      <c r="AGT374"/>
      <c r="AGU374"/>
      <c r="AGV374"/>
      <c r="AGW374"/>
      <c r="AGX374"/>
      <c r="AGY374"/>
      <c r="AGZ374"/>
      <c r="AHA374"/>
      <c r="AHB374"/>
      <c r="AHC374"/>
      <c r="AHD374"/>
      <c r="AHE374"/>
      <c r="AHF374"/>
      <c r="AHG374"/>
      <c r="AHH374"/>
      <c r="AHI374"/>
      <c r="AHJ374"/>
      <c r="AHK374"/>
      <c r="AHL374"/>
      <c r="AHM374"/>
      <c r="AHN374"/>
      <c r="AHO374"/>
      <c r="AHP374"/>
      <c r="AHQ374"/>
      <c r="AHR374"/>
      <c r="AHS374"/>
      <c r="AHT374"/>
      <c r="AHU374"/>
      <c r="AHV374"/>
      <c r="AHW374"/>
      <c r="AHX374"/>
      <c r="AHY374"/>
      <c r="AHZ374"/>
      <c r="AIA374"/>
      <c r="AIB374"/>
      <c r="AIC374"/>
      <c r="AID374"/>
      <c r="AIE374"/>
      <c r="AIF374"/>
      <c r="AIG374"/>
      <c r="AIH374"/>
      <c r="AII374"/>
      <c r="AIJ374"/>
      <c r="AIK374"/>
      <c r="AIL374"/>
      <c r="AIM374"/>
      <c r="AIN374"/>
      <c r="AIO374"/>
      <c r="AIP374"/>
      <c r="AIQ374"/>
      <c r="AIR374"/>
      <c r="AIS374"/>
      <c r="AIT374"/>
      <c r="AIU374"/>
      <c r="AIV374"/>
      <c r="AIW374"/>
      <c r="AIX374"/>
      <c r="AIY374"/>
      <c r="AIZ374"/>
      <c r="AJA374"/>
      <c r="AJB374"/>
      <c r="AJC374"/>
      <c r="AJD374"/>
      <c r="AJE374"/>
      <c r="AJF374"/>
      <c r="AJG374"/>
      <c r="AJH374"/>
      <c r="AJI374"/>
      <c r="AJJ374"/>
      <c r="AJK374"/>
      <c r="AJL374"/>
      <c r="AJM374"/>
      <c r="AJN374"/>
      <c r="AJO374"/>
      <c r="AJP374"/>
      <c r="AJQ374"/>
      <c r="AJR374"/>
      <c r="AJS374"/>
      <c r="AJT374"/>
      <c r="AJU374"/>
      <c r="AJV374"/>
      <c r="AJW374"/>
      <c r="AJX374"/>
      <c r="AJY374"/>
      <c r="AJZ374"/>
      <c r="AKA374"/>
      <c r="AKB374"/>
      <c r="AKC374"/>
      <c r="AKD374"/>
      <c r="AKE374"/>
      <c r="AKF374"/>
      <c r="AKG374"/>
      <c r="AKH374"/>
      <c r="AKI374"/>
      <c r="AKJ374"/>
      <c r="AKK374"/>
      <c r="AKL374"/>
      <c r="AKM374"/>
      <c r="AKN374"/>
      <c r="AKO374"/>
      <c r="AKP374"/>
      <c r="AKQ374"/>
      <c r="AKR374"/>
      <c r="AKS374"/>
      <c r="AKT374"/>
      <c r="AKU374"/>
      <c r="AKV374"/>
      <c r="AKW374"/>
      <c r="AKX374"/>
      <c r="AKY374"/>
      <c r="AKZ374"/>
      <c r="ALA374"/>
      <c r="ALB374"/>
      <c r="ALC374"/>
      <c r="ALD374"/>
      <c r="ALE374"/>
      <c r="ALF374"/>
      <c r="ALG374"/>
      <c r="ALH374"/>
      <c r="ALI374"/>
      <c r="ALJ374"/>
      <c r="ALK374"/>
      <c r="ALL374"/>
      <c r="ALM374"/>
      <c r="ALN374"/>
      <c r="ALO374"/>
      <c r="ALP374"/>
      <c r="ALQ374"/>
      <c r="ALR374"/>
      <c r="ALS374"/>
      <c r="ALT374"/>
      <c r="ALU374"/>
      <c r="ALV374"/>
      <c r="ALW374"/>
      <c r="ALX374"/>
      <c r="ALY374"/>
      <c r="ALZ374"/>
      <c r="AMA374"/>
      <c r="AMB374"/>
      <c r="AMC374"/>
      <c r="AMD374"/>
      <c r="AME374"/>
      <c r="AMF374"/>
      <c r="AMG374"/>
      <c r="AMH374"/>
      <c r="AMI374"/>
      <c r="AMJ374"/>
    </row>
    <row r="375" spans="1:1024" ht="22.5" customHeight="1">
      <c r="A375"/>
      <c r="B375" s="79" t="s">
        <v>114</v>
      </c>
      <c r="C375" s="80"/>
      <c r="D375" s="80"/>
      <c r="E375" s="80"/>
      <c r="F375" s="81"/>
      <c r="G375" s="82"/>
      <c r="H375" s="82"/>
      <c r="I375" s="82"/>
      <c r="J375" s="82"/>
      <c r="K375" s="82"/>
      <c r="L375" s="82"/>
      <c r="M375" s="83">
        <f t="shared" si="60"/>
        <v>0</v>
      </c>
      <c r="N375" s="80"/>
      <c r="O375" s="84">
        <f t="shared" si="61"/>
        <v>0</v>
      </c>
      <c r="P375" s="84" t="str">
        <f>IF(O375=0,"",VLOOKUP(C375&amp;D375&amp;E375,'(資料）基準単価表'!$I:$J,2,0))</f>
        <v/>
      </c>
      <c r="Q375" s="85">
        <f t="shared" si="62"/>
        <v>0</v>
      </c>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c r="AAA375"/>
      <c r="AAB375"/>
      <c r="AAC375"/>
      <c r="AAD375"/>
      <c r="AAE375"/>
      <c r="AAF375"/>
      <c r="AAG375"/>
      <c r="AAH375"/>
      <c r="AAI375"/>
      <c r="AAJ375"/>
      <c r="AAK375"/>
      <c r="AAL375"/>
      <c r="AAM375"/>
      <c r="AAN375"/>
      <c r="AAO375"/>
      <c r="AAP375"/>
      <c r="AAQ375"/>
      <c r="AAR375"/>
      <c r="AAS375"/>
      <c r="AAT375"/>
      <c r="AAU375"/>
      <c r="AAV375"/>
      <c r="AAW375"/>
      <c r="AAX375"/>
      <c r="AAY375"/>
      <c r="AAZ375"/>
      <c r="ABA375"/>
      <c r="ABB375"/>
      <c r="ABC375"/>
      <c r="ABD375"/>
      <c r="ABE375"/>
      <c r="ABF375"/>
      <c r="ABG375"/>
      <c r="ABH375"/>
      <c r="ABI375"/>
      <c r="ABJ375"/>
      <c r="ABK375"/>
      <c r="ABL375"/>
      <c r="ABM375"/>
      <c r="ABN375"/>
      <c r="ABO375"/>
      <c r="ABP375"/>
      <c r="ABQ375"/>
      <c r="ABR375"/>
      <c r="ABS375"/>
      <c r="ABT375"/>
      <c r="ABU375"/>
      <c r="ABV375"/>
      <c r="ABW375"/>
      <c r="ABX375"/>
      <c r="ABY375"/>
      <c r="ABZ375"/>
      <c r="ACA375"/>
      <c r="ACB375"/>
      <c r="ACC375"/>
      <c r="ACD375"/>
      <c r="ACE375"/>
      <c r="ACF375"/>
      <c r="ACG375"/>
      <c r="ACH375"/>
      <c r="ACI375"/>
      <c r="ACJ375"/>
      <c r="ACK375"/>
      <c r="ACL375"/>
      <c r="ACM375"/>
      <c r="ACN375"/>
      <c r="ACO375"/>
      <c r="ACP375"/>
      <c r="ACQ375"/>
      <c r="ACR375"/>
      <c r="ACS375"/>
      <c r="ACT375"/>
      <c r="ACU375"/>
      <c r="ACV375"/>
      <c r="ACW375"/>
      <c r="ACX375"/>
      <c r="ACY375"/>
      <c r="ACZ375"/>
      <c r="ADA375"/>
      <c r="ADB375"/>
      <c r="ADC375"/>
      <c r="ADD375"/>
      <c r="ADE375"/>
      <c r="ADF375"/>
      <c r="ADG375"/>
      <c r="ADH375"/>
      <c r="ADI375"/>
      <c r="ADJ375"/>
      <c r="ADK375"/>
      <c r="ADL375"/>
      <c r="ADM375"/>
      <c r="ADN375"/>
      <c r="ADO375"/>
      <c r="ADP375"/>
      <c r="ADQ375"/>
      <c r="ADR375"/>
      <c r="ADS375"/>
      <c r="ADT375"/>
      <c r="ADU375"/>
      <c r="ADV375"/>
      <c r="ADW375"/>
      <c r="ADX375"/>
      <c r="ADY375"/>
      <c r="ADZ375"/>
      <c r="AEA375"/>
      <c r="AEB375"/>
      <c r="AEC375"/>
      <c r="AED375"/>
      <c r="AEE375"/>
      <c r="AEF375"/>
      <c r="AEG375"/>
      <c r="AEH375"/>
      <c r="AEI375"/>
      <c r="AEJ375"/>
      <c r="AEK375"/>
      <c r="AEL375"/>
      <c r="AEM375"/>
      <c r="AEN375"/>
      <c r="AEO375"/>
      <c r="AEP375"/>
      <c r="AEQ375"/>
      <c r="AER375"/>
      <c r="AES375"/>
      <c r="AET375"/>
      <c r="AEU375"/>
      <c r="AEV375"/>
      <c r="AEW375"/>
      <c r="AEX375"/>
      <c r="AEY375"/>
      <c r="AEZ375"/>
      <c r="AFA375"/>
      <c r="AFB375"/>
      <c r="AFC375"/>
      <c r="AFD375"/>
      <c r="AFE375"/>
      <c r="AFF375"/>
      <c r="AFG375"/>
      <c r="AFH375"/>
      <c r="AFI375"/>
      <c r="AFJ375"/>
      <c r="AFK375"/>
      <c r="AFL375"/>
      <c r="AFM375"/>
      <c r="AFN375"/>
      <c r="AFO375"/>
      <c r="AFP375"/>
      <c r="AFQ375"/>
      <c r="AFR375"/>
      <c r="AFS375"/>
      <c r="AFT375"/>
      <c r="AFU375"/>
      <c r="AFV375"/>
      <c r="AFW375"/>
      <c r="AFX375"/>
      <c r="AFY375"/>
      <c r="AFZ375"/>
      <c r="AGA375"/>
      <c r="AGB375"/>
      <c r="AGC375"/>
      <c r="AGD375"/>
      <c r="AGE375"/>
      <c r="AGF375"/>
      <c r="AGG375"/>
      <c r="AGH375"/>
      <c r="AGI375"/>
      <c r="AGJ375"/>
      <c r="AGK375"/>
      <c r="AGL375"/>
      <c r="AGM375"/>
      <c r="AGN375"/>
      <c r="AGO375"/>
      <c r="AGP375"/>
      <c r="AGQ375"/>
      <c r="AGR375"/>
      <c r="AGS375"/>
      <c r="AGT375"/>
      <c r="AGU375"/>
      <c r="AGV375"/>
      <c r="AGW375"/>
      <c r="AGX375"/>
      <c r="AGY375"/>
      <c r="AGZ375"/>
      <c r="AHA375"/>
      <c r="AHB375"/>
      <c r="AHC375"/>
      <c r="AHD375"/>
      <c r="AHE375"/>
      <c r="AHF375"/>
      <c r="AHG375"/>
      <c r="AHH375"/>
      <c r="AHI375"/>
      <c r="AHJ375"/>
      <c r="AHK375"/>
      <c r="AHL375"/>
      <c r="AHM375"/>
      <c r="AHN375"/>
      <c r="AHO375"/>
      <c r="AHP375"/>
      <c r="AHQ375"/>
      <c r="AHR375"/>
      <c r="AHS375"/>
      <c r="AHT375"/>
      <c r="AHU375"/>
      <c r="AHV375"/>
      <c r="AHW375"/>
      <c r="AHX375"/>
      <c r="AHY375"/>
      <c r="AHZ375"/>
      <c r="AIA375"/>
      <c r="AIB375"/>
      <c r="AIC375"/>
      <c r="AID375"/>
      <c r="AIE375"/>
      <c r="AIF375"/>
      <c r="AIG375"/>
      <c r="AIH375"/>
      <c r="AII375"/>
      <c r="AIJ375"/>
      <c r="AIK375"/>
      <c r="AIL375"/>
      <c r="AIM375"/>
      <c r="AIN375"/>
      <c r="AIO375"/>
      <c r="AIP375"/>
      <c r="AIQ375"/>
      <c r="AIR375"/>
      <c r="AIS375"/>
      <c r="AIT375"/>
      <c r="AIU375"/>
      <c r="AIV375"/>
      <c r="AIW375"/>
      <c r="AIX375"/>
      <c r="AIY375"/>
      <c r="AIZ375"/>
      <c r="AJA375"/>
      <c r="AJB375"/>
      <c r="AJC375"/>
      <c r="AJD375"/>
      <c r="AJE375"/>
      <c r="AJF375"/>
      <c r="AJG375"/>
      <c r="AJH375"/>
      <c r="AJI375"/>
      <c r="AJJ375"/>
      <c r="AJK375"/>
      <c r="AJL375"/>
      <c r="AJM375"/>
      <c r="AJN375"/>
      <c r="AJO375"/>
      <c r="AJP375"/>
      <c r="AJQ375"/>
      <c r="AJR375"/>
      <c r="AJS375"/>
      <c r="AJT375"/>
      <c r="AJU375"/>
      <c r="AJV375"/>
      <c r="AJW375"/>
      <c r="AJX375"/>
      <c r="AJY375"/>
      <c r="AJZ375"/>
      <c r="AKA375"/>
      <c r="AKB375"/>
      <c r="AKC375"/>
      <c r="AKD375"/>
      <c r="AKE375"/>
      <c r="AKF375"/>
      <c r="AKG375"/>
      <c r="AKH375"/>
      <c r="AKI375"/>
      <c r="AKJ375"/>
      <c r="AKK375"/>
      <c r="AKL375"/>
      <c r="AKM375"/>
      <c r="AKN375"/>
      <c r="AKO375"/>
      <c r="AKP375"/>
      <c r="AKQ375"/>
      <c r="AKR375"/>
      <c r="AKS375"/>
      <c r="AKT375"/>
      <c r="AKU375"/>
      <c r="AKV375"/>
      <c r="AKW375"/>
      <c r="AKX375"/>
      <c r="AKY375"/>
      <c r="AKZ375"/>
      <c r="ALA375"/>
      <c r="ALB375"/>
      <c r="ALC375"/>
      <c r="ALD375"/>
      <c r="ALE375"/>
      <c r="ALF375"/>
      <c r="ALG375"/>
      <c r="ALH375"/>
      <c r="ALI375"/>
      <c r="ALJ375"/>
      <c r="ALK375"/>
      <c r="ALL375"/>
      <c r="ALM375"/>
      <c r="ALN375"/>
      <c r="ALO375"/>
      <c r="ALP375"/>
      <c r="ALQ375"/>
      <c r="ALR375"/>
      <c r="ALS375"/>
      <c r="ALT375"/>
      <c r="ALU375"/>
      <c r="ALV375"/>
      <c r="ALW375"/>
      <c r="ALX375"/>
      <c r="ALY375"/>
      <c r="ALZ375"/>
      <c r="AMA375"/>
      <c r="AMB375"/>
      <c r="AMC375"/>
      <c r="AMD375"/>
      <c r="AME375"/>
      <c r="AMF375"/>
      <c r="AMG375"/>
      <c r="AMH375"/>
      <c r="AMI375"/>
      <c r="AMJ375"/>
    </row>
    <row r="376" spans="1:1024" ht="22.5" customHeight="1">
      <c r="A376"/>
      <c r="B376" s="79" t="s">
        <v>115</v>
      </c>
      <c r="C376" s="80"/>
      <c r="D376" s="80"/>
      <c r="E376" s="80"/>
      <c r="F376" s="81"/>
      <c r="G376" s="82"/>
      <c r="H376" s="82"/>
      <c r="I376" s="82"/>
      <c r="J376" s="82"/>
      <c r="K376" s="82"/>
      <c r="L376" s="82"/>
      <c r="M376" s="83">
        <f t="shared" si="60"/>
        <v>0</v>
      </c>
      <c r="N376" s="80"/>
      <c r="O376" s="84">
        <f t="shared" si="61"/>
        <v>0</v>
      </c>
      <c r="P376" s="84" t="str">
        <f>IF(O376=0,"",VLOOKUP(C376&amp;D376&amp;E376,'(資料）基準単価表'!$I:$J,2,0))</f>
        <v/>
      </c>
      <c r="Q376" s="85">
        <f t="shared" si="62"/>
        <v>0</v>
      </c>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c r="AAA376"/>
      <c r="AAB376"/>
      <c r="AAC376"/>
      <c r="AAD376"/>
      <c r="AAE376"/>
      <c r="AAF376"/>
      <c r="AAG376"/>
      <c r="AAH376"/>
      <c r="AAI376"/>
      <c r="AAJ376"/>
      <c r="AAK376"/>
      <c r="AAL376"/>
      <c r="AAM376"/>
      <c r="AAN376"/>
      <c r="AAO376"/>
      <c r="AAP376"/>
      <c r="AAQ376"/>
      <c r="AAR376"/>
      <c r="AAS376"/>
      <c r="AAT376"/>
      <c r="AAU376"/>
      <c r="AAV376"/>
      <c r="AAW376"/>
      <c r="AAX376"/>
      <c r="AAY376"/>
      <c r="AAZ376"/>
      <c r="ABA376"/>
      <c r="ABB376"/>
      <c r="ABC376"/>
      <c r="ABD376"/>
      <c r="ABE376"/>
      <c r="ABF376"/>
      <c r="ABG376"/>
      <c r="ABH376"/>
      <c r="ABI376"/>
      <c r="ABJ376"/>
      <c r="ABK376"/>
      <c r="ABL376"/>
      <c r="ABM376"/>
      <c r="ABN376"/>
      <c r="ABO376"/>
      <c r="ABP376"/>
      <c r="ABQ376"/>
      <c r="ABR376"/>
      <c r="ABS376"/>
      <c r="ABT376"/>
      <c r="ABU376"/>
      <c r="ABV376"/>
      <c r="ABW376"/>
      <c r="ABX376"/>
      <c r="ABY376"/>
      <c r="ABZ376"/>
      <c r="ACA376"/>
      <c r="ACB376"/>
      <c r="ACC376"/>
      <c r="ACD376"/>
      <c r="ACE376"/>
      <c r="ACF376"/>
      <c r="ACG376"/>
      <c r="ACH376"/>
      <c r="ACI376"/>
      <c r="ACJ376"/>
      <c r="ACK376"/>
      <c r="ACL376"/>
      <c r="ACM376"/>
      <c r="ACN376"/>
      <c r="ACO376"/>
      <c r="ACP376"/>
      <c r="ACQ376"/>
      <c r="ACR376"/>
      <c r="ACS376"/>
      <c r="ACT376"/>
      <c r="ACU376"/>
      <c r="ACV376"/>
      <c r="ACW376"/>
      <c r="ACX376"/>
      <c r="ACY376"/>
      <c r="ACZ376"/>
      <c r="ADA376"/>
      <c r="ADB376"/>
      <c r="ADC376"/>
      <c r="ADD376"/>
      <c r="ADE376"/>
      <c r="ADF376"/>
      <c r="ADG376"/>
      <c r="ADH376"/>
      <c r="ADI376"/>
      <c r="ADJ376"/>
      <c r="ADK376"/>
      <c r="ADL376"/>
      <c r="ADM376"/>
      <c r="ADN376"/>
      <c r="ADO376"/>
      <c r="ADP376"/>
      <c r="ADQ376"/>
      <c r="ADR376"/>
      <c r="ADS376"/>
      <c r="ADT376"/>
      <c r="ADU376"/>
      <c r="ADV376"/>
      <c r="ADW376"/>
      <c r="ADX376"/>
      <c r="ADY376"/>
      <c r="ADZ376"/>
      <c r="AEA376"/>
      <c r="AEB376"/>
      <c r="AEC376"/>
      <c r="AED376"/>
      <c r="AEE376"/>
      <c r="AEF376"/>
      <c r="AEG376"/>
      <c r="AEH376"/>
      <c r="AEI376"/>
      <c r="AEJ376"/>
      <c r="AEK376"/>
      <c r="AEL376"/>
      <c r="AEM376"/>
      <c r="AEN376"/>
      <c r="AEO376"/>
      <c r="AEP376"/>
      <c r="AEQ376"/>
      <c r="AER376"/>
      <c r="AES376"/>
      <c r="AET376"/>
      <c r="AEU376"/>
      <c r="AEV376"/>
      <c r="AEW376"/>
      <c r="AEX376"/>
      <c r="AEY376"/>
      <c r="AEZ376"/>
      <c r="AFA376"/>
      <c r="AFB376"/>
      <c r="AFC376"/>
      <c r="AFD376"/>
      <c r="AFE376"/>
      <c r="AFF376"/>
      <c r="AFG376"/>
      <c r="AFH376"/>
      <c r="AFI376"/>
      <c r="AFJ376"/>
      <c r="AFK376"/>
      <c r="AFL376"/>
      <c r="AFM376"/>
      <c r="AFN376"/>
      <c r="AFO376"/>
      <c r="AFP376"/>
      <c r="AFQ376"/>
      <c r="AFR376"/>
      <c r="AFS376"/>
      <c r="AFT376"/>
      <c r="AFU376"/>
      <c r="AFV376"/>
      <c r="AFW376"/>
      <c r="AFX376"/>
      <c r="AFY376"/>
      <c r="AFZ376"/>
      <c r="AGA376"/>
      <c r="AGB376"/>
      <c r="AGC376"/>
      <c r="AGD376"/>
      <c r="AGE376"/>
      <c r="AGF376"/>
      <c r="AGG376"/>
      <c r="AGH376"/>
      <c r="AGI376"/>
      <c r="AGJ376"/>
      <c r="AGK376"/>
      <c r="AGL376"/>
      <c r="AGM376"/>
      <c r="AGN376"/>
      <c r="AGO376"/>
      <c r="AGP376"/>
      <c r="AGQ376"/>
      <c r="AGR376"/>
      <c r="AGS376"/>
      <c r="AGT376"/>
      <c r="AGU376"/>
      <c r="AGV376"/>
      <c r="AGW376"/>
      <c r="AGX376"/>
      <c r="AGY376"/>
      <c r="AGZ376"/>
      <c r="AHA376"/>
      <c r="AHB376"/>
      <c r="AHC376"/>
      <c r="AHD376"/>
      <c r="AHE376"/>
      <c r="AHF376"/>
      <c r="AHG376"/>
      <c r="AHH376"/>
      <c r="AHI376"/>
      <c r="AHJ376"/>
      <c r="AHK376"/>
      <c r="AHL376"/>
      <c r="AHM376"/>
      <c r="AHN376"/>
      <c r="AHO376"/>
      <c r="AHP376"/>
      <c r="AHQ376"/>
      <c r="AHR376"/>
      <c r="AHS376"/>
      <c r="AHT376"/>
      <c r="AHU376"/>
      <c r="AHV376"/>
      <c r="AHW376"/>
      <c r="AHX376"/>
      <c r="AHY376"/>
      <c r="AHZ376"/>
      <c r="AIA376"/>
      <c r="AIB376"/>
      <c r="AIC376"/>
      <c r="AID376"/>
      <c r="AIE376"/>
      <c r="AIF376"/>
      <c r="AIG376"/>
      <c r="AIH376"/>
      <c r="AII376"/>
      <c r="AIJ376"/>
      <c r="AIK376"/>
      <c r="AIL376"/>
      <c r="AIM376"/>
      <c r="AIN376"/>
      <c r="AIO376"/>
      <c r="AIP376"/>
      <c r="AIQ376"/>
      <c r="AIR376"/>
      <c r="AIS376"/>
      <c r="AIT376"/>
      <c r="AIU376"/>
      <c r="AIV376"/>
      <c r="AIW376"/>
      <c r="AIX376"/>
      <c r="AIY376"/>
      <c r="AIZ376"/>
      <c r="AJA376"/>
      <c r="AJB376"/>
      <c r="AJC376"/>
      <c r="AJD376"/>
      <c r="AJE376"/>
      <c r="AJF376"/>
      <c r="AJG376"/>
      <c r="AJH376"/>
      <c r="AJI376"/>
      <c r="AJJ376"/>
      <c r="AJK376"/>
      <c r="AJL376"/>
      <c r="AJM376"/>
      <c r="AJN376"/>
      <c r="AJO376"/>
      <c r="AJP376"/>
      <c r="AJQ376"/>
      <c r="AJR376"/>
      <c r="AJS376"/>
      <c r="AJT376"/>
      <c r="AJU376"/>
      <c r="AJV376"/>
      <c r="AJW376"/>
      <c r="AJX376"/>
      <c r="AJY376"/>
      <c r="AJZ376"/>
      <c r="AKA376"/>
      <c r="AKB376"/>
      <c r="AKC376"/>
      <c r="AKD376"/>
      <c r="AKE376"/>
      <c r="AKF376"/>
      <c r="AKG376"/>
      <c r="AKH376"/>
      <c r="AKI376"/>
      <c r="AKJ376"/>
      <c r="AKK376"/>
      <c r="AKL376"/>
      <c r="AKM376"/>
      <c r="AKN376"/>
      <c r="AKO376"/>
      <c r="AKP376"/>
      <c r="AKQ376"/>
      <c r="AKR376"/>
      <c r="AKS376"/>
      <c r="AKT376"/>
      <c r="AKU376"/>
      <c r="AKV376"/>
      <c r="AKW376"/>
      <c r="AKX376"/>
      <c r="AKY376"/>
      <c r="AKZ376"/>
      <c r="ALA376"/>
      <c r="ALB376"/>
      <c r="ALC376"/>
      <c r="ALD376"/>
      <c r="ALE376"/>
      <c r="ALF376"/>
      <c r="ALG376"/>
      <c r="ALH376"/>
      <c r="ALI376"/>
      <c r="ALJ376"/>
      <c r="ALK376"/>
      <c r="ALL376"/>
      <c r="ALM376"/>
      <c r="ALN376"/>
      <c r="ALO376"/>
      <c r="ALP376"/>
      <c r="ALQ376"/>
      <c r="ALR376"/>
      <c r="ALS376"/>
      <c r="ALT376"/>
      <c r="ALU376"/>
      <c r="ALV376"/>
      <c r="ALW376"/>
      <c r="ALX376"/>
      <c r="ALY376"/>
      <c r="ALZ376"/>
      <c r="AMA376"/>
      <c r="AMB376"/>
      <c r="AMC376"/>
      <c r="AMD376"/>
      <c r="AME376"/>
      <c r="AMF376"/>
      <c r="AMG376"/>
      <c r="AMH376"/>
      <c r="AMI376"/>
      <c r="AMJ376"/>
    </row>
    <row r="377" spans="1:1024" ht="22.5" customHeight="1">
      <c r="A377"/>
      <c r="B377" s="79" t="s">
        <v>116</v>
      </c>
      <c r="C377" s="80"/>
      <c r="D377" s="80"/>
      <c r="E377" s="80"/>
      <c r="F377" s="81"/>
      <c r="G377" s="82"/>
      <c r="H377" s="82"/>
      <c r="I377" s="82"/>
      <c r="J377" s="82"/>
      <c r="K377" s="82"/>
      <c r="L377" s="82"/>
      <c r="M377" s="83">
        <f t="shared" si="60"/>
        <v>0</v>
      </c>
      <c r="N377" s="80"/>
      <c r="O377" s="84">
        <f t="shared" si="61"/>
        <v>0</v>
      </c>
      <c r="P377" s="84" t="str">
        <f>IF(O377=0,"",VLOOKUP(C377&amp;D377&amp;E377,'(資料）基準単価表'!$I:$J,2,0))</f>
        <v/>
      </c>
      <c r="Q377" s="85">
        <f t="shared" si="62"/>
        <v>0</v>
      </c>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c r="AAW377"/>
      <c r="AAX377"/>
      <c r="AAY377"/>
      <c r="AAZ377"/>
      <c r="ABA377"/>
      <c r="ABB377"/>
      <c r="ABC377"/>
      <c r="ABD377"/>
      <c r="ABE377"/>
      <c r="ABF377"/>
      <c r="ABG377"/>
      <c r="ABH377"/>
      <c r="ABI377"/>
      <c r="ABJ377"/>
      <c r="ABK377"/>
      <c r="ABL377"/>
      <c r="ABM377"/>
      <c r="ABN377"/>
      <c r="ABO377"/>
      <c r="ABP377"/>
      <c r="ABQ377"/>
      <c r="ABR377"/>
      <c r="ABS377"/>
      <c r="ABT377"/>
      <c r="ABU377"/>
      <c r="ABV377"/>
      <c r="ABW377"/>
      <c r="ABX377"/>
      <c r="ABY377"/>
      <c r="ABZ377"/>
      <c r="ACA377"/>
      <c r="ACB377"/>
      <c r="ACC377"/>
      <c r="ACD377"/>
      <c r="ACE377"/>
      <c r="ACF377"/>
      <c r="ACG377"/>
      <c r="ACH377"/>
      <c r="ACI377"/>
      <c r="ACJ377"/>
      <c r="ACK377"/>
      <c r="ACL377"/>
      <c r="ACM377"/>
      <c r="ACN377"/>
      <c r="ACO377"/>
      <c r="ACP377"/>
      <c r="ACQ377"/>
      <c r="ACR377"/>
      <c r="ACS377"/>
      <c r="ACT377"/>
      <c r="ACU377"/>
      <c r="ACV377"/>
      <c r="ACW377"/>
      <c r="ACX377"/>
      <c r="ACY377"/>
      <c r="ACZ377"/>
      <c r="ADA377"/>
      <c r="ADB377"/>
      <c r="ADC377"/>
      <c r="ADD377"/>
      <c r="ADE377"/>
      <c r="ADF377"/>
      <c r="ADG377"/>
      <c r="ADH377"/>
      <c r="ADI377"/>
      <c r="ADJ377"/>
      <c r="ADK377"/>
      <c r="ADL377"/>
      <c r="ADM377"/>
      <c r="ADN377"/>
      <c r="ADO377"/>
      <c r="ADP377"/>
      <c r="ADQ377"/>
      <c r="ADR377"/>
      <c r="ADS377"/>
      <c r="ADT377"/>
      <c r="ADU377"/>
      <c r="ADV377"/>
      <c r="ADW377"/>
      <c r="ADX377"/>
      <c r="ADY377"/>
      <c r="ADZ377"/>
      <c r="AEA377"/>
      <c r="AEB377"/>
      <c r="AEC377"/>
      <c r="AED377"/>
      <c r="AEE377"/>
      <c r="AEF377"/>
      <c r="AEG377"/>
      <c r="AEH377"/>
      <c r="AEI377"/>
      <c r="AEJ377"/>
      <c r="AEK377"/>
      <c r="AEL377"/>
      <c r="AEM377"/>
      <c r="AEN377"/>
      <c r="AEO377"/>
      <c r="AEP377"/>
      <c r="AEQ377"/>
      <c r="AER377"/>
      <c r="AES377"/>
      <c r="AET377"/>
      <c r="AEU377"/>
      <c r="AEV377"/>
      <c r="AEW377"/>
      <c r="AEX377"/>
      <c r="AEY377"/>
      <c r="AEZ377"/>
      <c r="AFA377"/>
      <c r="AFB377"/>
      <c r="AFC377"/>
      <c r="AFD377"/>
      <c r="AFE377"/>
      <c r="AFF377"/>
      <c r="AFG377"/>
      <c r="AFH377"/>
      <c r="AFI377"/>
      <c r="AFJ377"/>
      <c r="AFK377"/>
      <c r="AFL377"/>
      <c r="AFM377"/>
      <c r="AFN377"/>
      <c r="AFO377"/>
      <c r="AFP377"/>
      <c r="AFQ377"/>
      <c r="AFR377"/>
      <c r="AFS377"/>
      <c r="AFT377"/>
      <c r="AFU377"/>
      <c r="AFV377"/>
      <c r="AFW377"/>
      <c r="AFX377"/>
      <c r="AFY377"/>
      <c r="AFZ377"/>
      <c r="AGA377"/>
      <c r="AGB377"/>
      <c r="AGC377"/>
      <c r="AGD377"/>
      <c r="AGE377"/>
      <c r="AGF377"/>
      <c r="AGG377"/>
      <c r="AGH377"/>
      <c r="AGI377"/>
      <c r="AGJ377"/>
      <c r="AGK377"/>
      <c r="AGL377"/>
      <c r="AGM377"/>
      <c r="AGN377"/>
      <c r="AGO377"/>
      <c r="AGP377"/>
      <c r="AGQ377"/>
      <c r="AGR377"/>
      <c r="AGS377"/>
      <c r="AGT377"/>
      <c r="AGU377"/>
      <c r="AGV377"/>
      <c r="AGW377"/>
      <c r="AGX377"/>
      <c r="AGY377"/>
      <c r="AGZ377"/>
      <c r="AHA377"/>
      <c r="AHB377"/>
      <c r="AHC377"/>
      <c r="AHD377"/>
      <c r="AHE377"/>
      <c r="AHF377"/>
      <c r="AHG377"/>
      <c r="AHH377"/>
      <c r="AHI377"/>
      <c r="AHJ377"/>
      <c r="AHK377"/>
      <c r="AHL377"/>
      <c r="AHM377"/>
      <c r="AHN377"/>
      <c r="AHO377"/>
      <c r="AHP377"/>
      <c r="AHQ377"/>
      <c r="AHR377"/>
      <c r="AHS377"/>
      <c r="AHT377"/>
      <c r="AHU377"/>
      <c r="AHV377"/>
      <c r="AHW377"/>
      <c r="AHX377"/>
      <c r="AHY377"/>
      <c r="AHZ377"/>
      <c r="AIA377"/>
      <c r="AIB377"/>
      <c r="AIC377"/>
      <c r="AID377"/>
      <c r="AIE377"/>
      <c r="AIF377"/>
      <c r="AIG377"/>
      <c r="AIH377"/>
      <c r="AII377"/>
      <c r="AIJ377"/>
      <c r="AIK377"/>
      <c r="AIL377"/>
      <c r="AIM377"/>
      <c r="AIN377"/>
      <c r="AIO377"/>
      <c r="AIP377"/>
      <c r="AIQ377"/>
      <c r="AIR377"/>
      <c r="AIS377"/>
      <c r="AIT377"/>
      <c r="AIU377"/>
      <c r="AIV377"/>
      <c r="AIW377"/>
      <c r="AIX377"/>
      <c r="AIY377"/>
      <c r="AIZ377"/>
      <c r="AJA377"/>
      <c r="AJB377"/>
      <c r="AJC377"/>
      <c r="AJD377"/>
      <c r="AJE377"/>
      <c r="AJF377"/>
      <c r="AJG377"/>
      <c r="AJH377"/>
      <c r="AJI377"/>
      <c r="AJJ377"/>
      <c r="AJK377"/>
      <c r="AJL377"/>
      <c r="AJM377"/>
      <c r="AJN377"/>
      <c r="AJO377"/>
      <c r="AJP377"/>
      <c r="AJQ377"/>
      <c r="AJR377"/>
      <c r="AJS377"/>
      <c r="AJT377"/>
      <c r="AJU377"/>
      <c r="AJV377"/>
      <c r="AJW377"/>
      <c r="AJX377"/>
      <c r="AJY377"/>
      <c r="AJZ377"/>
      <c r="AKA377"/>
      <c r="AKB377"/>
      <c r="AKC377"/>
      <c r="AKD377"/>
      <c r="AKE377"/>
      <c r="AKF377"/>
      <c r="AKG377"/>
      <c r="AKH377"/>
      <c r="AKI377"/>
      <c r="AKJ377"/>
      <c r="AKK377"/>
      <c r="AKL377"/>
      <c r="AKM377"/>
      <c r="AKN377"/>
      <c r="AKO377"/>
      <c r="AKP377"/>
      <c r="AKQ377"/>
      <c r="AKR377"/>
      <c r="AKS377"/>
      <c r="AKT377"/>
      <c r="AKU377"/>
      <c r="AKV377"/>
      <c r="AKW377"/>
      <c r="AKX377"/>
      <c r="AKY377"/>
      <c r="AKZ377"/>
      <c r="ALA377"/>
      <c r="ALB377"/>
      <c r="ALC377"/>
      <c r="ALD377"/>
      <c r="ALE377"/>
      <c r="ALF377"/>
      <c r="ALG377"/>
      <c r="ALH377"/>
      <c r="ALI377"/>
      <c r="ALJ377"/>
      <c r="ALK377"/>
      <c r="ALL377"/>
      <c r="ALM377"/>
      <c r="ALN377"/>
      <c r="ALO377"/>
      <c r="ALP377"/>
      <c r="ALQ377"/>
      <c r="ALR377"/>
      <c r="ALS377"/>
      <c r="ALT377"/>
      <c r="ALU377"/>
      <c r="ALV377"/>
      <c r="ALW377"/>
      <c r="ALX377"/>
      <c r="ALY377"/>
      <c r="ALZ377"/>
      <c r="AMA377"/>
      <c r="AMB377"/>
      <c r="AMC377"/>
      <c r="AMD377"/>
      <c r="AME377"/>
      <c r="AMF377"/>
      <c r="AMG377"/>
      <c r="AMH377"/>
      <c r="AMI377"/>
      <c r="AMJ377"/>
    </row>
    <row r="378" spans="1:1024" ht="22.5" customHeight="1">
      <c r="A378"/>
      <c r="B378" s="79" t="s">
        <v>117</v>
      </c>
      <c r="C378" s="80"/>
      <c r="D378" s="80"/>
      <c r="E378" s="80"/>
      <c r="F378" s="81"/>
      <c r="G378" s="82"/>
      <c r="H378" s="82"/>
      <c r="I378" s="82"/>
      <c r="J378" s="82"/>
      <c r="K378" s="82"/>
      <c r="L378" s="82"/>
      <c r="M378" s="83">
        <f t="shared" si="60"/>
        <v>0</v>
      </c>
      <c r="N378" s="80"/>
      <c r="O378" s="84">
        <f t="shared" si="61"/>
        <v>0</v>
      </c>
      <c r="P378" s="84" t="str">
        <f>IF(O378=0,"",VLOOKUP(C378&amp;D378&amp;E378,'(資料）基準単価表'!$I:$J,2,0))</f>
        <v/>
      </c>
      <c r="Q378" s="85">
        <f t="shared" si="62"/>
        <v>0</v>
      </c>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c r="AAA378"/>
      <c r="AAB378"/>
      <c r="AAC378"/>
      <c r="AAD378"/>
      <c r="AAE378"/>
      <c r="AAF378"/>
      <c r="AAG378"/>
      <c r="AAH378"/>
      <c r="AAI378"/>
      <c r="AAJ378"/>
      <c r="AAK378"/>
      <c r="AAL378"/>
      <c r="AAM378"/>
      <c r="AAN378"/>
      <c r="AAO378"/>
      <c r="AAP378"/>
      <c r="AAQ378"/>
      <c r="AAR378"/>
      <c r="AAS378"/>
      <c r="AAT378"/>
      <c r="AAU378"/>
      <c r="AAV378"/>
      <c r="AAW378"/>
      <c r="AAX378"/>
      <c r="AAY378"/>
      <c r="AAZ378"/>
      <c r="ABA378"/>
      <c r="ABB378"/>
      <c r="ABC378"/>
      <c r="ABD378"/>
      <c r="ABE378"/>
      <c r="ABF378"/>
      <c r="ABG378"/>
      <c r="ABH378"/>
      <c r="ABI378"/>
      <c r="ABJ378"/>
      <c r="ABK378"/>
      <c r="ABL378"/>
      <c r="ABM378"/>
      <c r="ABN378"/>
      <c r="ABO378"/>
      <c r="ABP378"/>
      <c r="ABQ378"/>
      <c r="ABR378"/>
      <c r="ABS378"/>
      <c r="ABT378"/>
      <c r="ABU378"/>
      <c r="ABV378"/>
      <c r="ABW378"/>
      <c r="ABX378"/>
      <c r="ABY378"/>
      <c r="ABZ378"/>
      <c r="ACA378"/>
      <c r="ACB378"/>
      <c r="ACC378"/>
      <c r="ACD378"/>
      <c r="ACE378"/>
      <c r="ACF378"/>
      <c r="ACG378"/>
      <c r="ACH378"/>
      <c r="ACI378"/>
      <c r="ACJ378"/>
      <c r="ACK378"/>
      <c r="ACL378"/>
      <c r="ACM378"/>
      <c r="ACN378"/>
      <c r="ACO378"/>
      <c r="ACP378"/>
      <c r="ACQ378"/>
      <c r="ACR378"/>
      <c r="ACS378"/>
      <c r="ACT378"/>
      <c r="ACU378"/>
      <c r="ACV378"/>
      <c r="ACW378"/>
      <c r="ACX378"/>
      <c r="ACY378"/>
      <c r="ACZ378"/>
      <c r="ADA378"/>
      <c r="ADB378"/>
      <c r="ADC378"/>
      <c r="ADD378"/>
      <c r="ADE378"/>
      <c r="ADF378"/>
      <c r="ADG378"/>
      <c r="ADH378"/>
      <c r="ADI378"/>
      <c r="ADJ378"/>
      <c r="ADK378"/>
      <c r="ADL378"/>
      <c r="ADM378"/>
      <c r="ADN378"/>
      <c r="ADO378"/>
      <c r="ADP378"/>
      <c r="ADQ378"/>
      <c r="ADR378"/>
      <c r="ADS378"/>
      <c r="ADT378"/>
      <c r="ADU378"/>
      <c r="ADV378"/>
      <c r="ADW378"/>
      <c r="ADX378"/>
      <c r="ADY378"/>
      <c r="ADZ378"/>
      <c r="AEA378"/>
      <c r="AEB378"/>
      <c r="AEC378"/>
      <c r="AED378"/>
      <c r="AEE378"/>
      <c r="AEF378"/>
      <c r="AEG378"/>
      <c r="AEH378"/>
      <c r="AEI378"/>
      <c r="AEJ378"/>
      <c r="AEK378"/>
      <c r="AEL378"/>
      <c r="AEM378"/>
      <c r="AEN378"/>
      <c r="AEO378"/>
      <c r="AEP378"/>
      <c r="AEQ378"/>
      <c r="AER378"/>
      <c r="AES378"/>
      <c r="AET378"/>
      <c r="AEU378"/>
      <c r="AEV378"/>
      <c r="AEW378"/>
      <c r="AEX378"/>
      <c r="AEY378"/>
      <c r="AEZ378"/>
      <c r="AFA378"/>
      <c r="AFB378"/>
      <c r="AFC378"/>
      <c r="AFD378"/>
      <c r="AFE378"/>
      <c r="AFF378"/>
      <c r="AFG378"/>
      <c r="AFH378"/>
      <c r="AFI378"/>
      <c r="AFJ378"/>
      <c r="AFK378"/>
      <c r="AFL378"/>
      <c r="AFM378"/>
      <c r="AFN378"/>
      <c r="AFO378"/>
      <c r="AFP378"/>
      <c r="AFQ378"/>
      <c r="AFR378"/>
      <c r="AFS378"/>
      <c r="AFT378"/>
      <c r="AFU378"/>
      <c r="AFV378"/>
      <c r="AFW378"/>
      <c r="AFX378"/>
      <c r="AFY378"/>
      <c r="AFZ378"/>
      <c r="AGA378"/>
      <c r="AGB378"/>
      <c r="AGC378"/>
      <c r="AGD378"/>
      <c r="AGE378"/>
      <c r="AGF378"/>
      <c r="AGG378"/>
      <c r="AGH378"/>
      <c r="AGI378"/>
      <c r="AGJ378"/>
      <c r="AGK378"/>
      <c r="AGL378"/>
      <c r="AGM378"/>
      <c r="AGN378"/>
      <c r="AGO378"/>
      <c r="AGP378"/>
      <c r="AGQ378"/>
      <c r="AGR378"/>
      <c r="AGS378"/>
      <c r="AGT378"/>
      <c r="AGU378"/>
      <c r="AGV378"/>
      <c r="AGW378"/>
      <c r="AGX378"/>
      <c r="AGY378"/>
      <c r="AGZ378"/>
      <c r="AHA378"/>
      <c r="AHB378"/>
      <c r="AHC378"/>
      <c r="AHD378"/>
      <c r="AHE378"/>
      <c r="AHF378"/>
      <c r="AHG378"/>
      <c r="AHH378"/>
      <c r="AHI378"/>
      <c r="AHJ378"/>
      <c r="AHK378"/>
      <c r="AHL378"/>
      <c r="AHM378"/>
      <c r="AHN378"/>
      <c r="AHO378"/>
      <c r="AHP378"/>
      <c r="AHQ378"/>
      <c r="AHR378"/>
      <c r="AHS378"/>
      <c r="AHT378"/>
      <c r="AHU378"/>
      <c r="AHV378"/>
      <c r="AHW378"/>
      <c r="AHX378"/>
      <c r="AHY378"/>
      <c r="AHZ378"/>
      <c r="AIA378"/>
      <c r="AIB378"/>
      <c r="AIC378"/>
      <c r="AID378"/>
      <c r="AIE378"/>
      <c r="AIF378"/>
      <c r="AIG378"/>
      <c r="AIH378"/>
      <c r="AII378"/>
      <c r="AIJ378"/>
      <c r="AIK378"/>
      <c r="AIL378"/>
      <c r="AIM378"/>
      <c r="AIN378"/>
      <c r="AIO378"/>
      <c r="AIP378"/>
      <c r="AIQ378"/>
      <c r="AIR378"/>
      <c r="AIS378"/>
      <c r="AIT378"/>
      <c r="AIU378"/>
      <c r="AIV378"/>
      <c r="AIW378"/>
      <c r="AIX378"/>
      <c r="AIY378"/>
      <c r="AIZ378"/>
      <c r="AJA378"/>
      <c r="AJB378"/>
      <c r="AJC378"/>
      <c r="AJD378"/>
      <c r="AJE378"/>
      <c r="AJF378"/>
      <c r="AJG378"/>
      <c r="AJH378"/>
      <c r="AJI378"/>
      <c r="AJJ378"/>
      <c r="AJK378"/>
      <c r="AJL378"/>
      <c r="AJM378"/>
      <c r="AJN378"/>
      <c r="AJO378"/>
      <c r="AJP378"/>
      <c r="AJQ378"/>
      <c r="AJR378"/>
      <c r="AJS378"/>
      <c r="AJT378"/>
      <c r="AJU378"/>
      <c r="AJV378"/>
      <c r="AJW378"/>
      <c r="AJX378"/>
      <c r="AJY378"/>
      <c r="AJZ378"/>
      <c r="AKA378"/>
      <c r="AKB378"/>
      <c r="AKC378"/>
      <c r="AKD378"/>
      <c r="AKE378"/>
      <c r="AKF378"/>
      <c r="AKG378"/>
      <c r="AKH378"/>
      <c r="AKI378"/>
      <c r="AKJ378"/>
      <c r="AKK378"/>
      <c r="AKL378"/>
      <c r="AKM378"/>
      <c r="AKN378"/>
      <c r="AKO378"/>
      <c r="AKP378"/>
      <c r="AKQ378"/>
      <c r="AKR378"/>
      <c r="AKS378"/>
      <c r="AKT378"/>
      <c r="AKU378"/>
      <c r="AKV378"/>
      <c r="AKW378"/>
      <c r="AKX378"/>
      <c r="AKY378"/>
      <c r="AKZ378"/>
      <c r="ALA378"/>
      <c r="ALB378"/>
      <c r="ALC378"/>
      <c r="ALD378"/>
      <c r="ALE378"/>
      <c r="ALF378"/>
      <c r="ALG378"/>
      <c r="ALH378"/>
      <c r="ALI378"/>
      <c r="ALJ378"/>
      <c r="ALK378"/>
      <c r="ALL378"/>
      <c r="ALM378"/>
      <c r="ALN378"/>
      <c r="ALO378"/>
      <c r="ALP378"/>
      <c r="ALQ378"/>
      <c r="ALR378"/>
      <c r="ALS378"/>
      <c r="ALT378"/>
      <c r="ALU378"/>
      <c r="ALV378"/>
      <c r="ALW378"/>
      <c r="ALX378"/>
      <c r="ALY378"/>
      <c r="ALZ378"/>
      <c r="AMA378"/>
      <c r="AMB378"/>
      <c r="AMC378"/>
      <c r="AMD378"/>
      <c r="AME378"/>
      <c r="AMF378"/>
      <c r="AMG378"/>
      <c r="AMH378"/>
      <c r="AMI378"/>
      <c r="AMJ378"/>
    </row>
    <row r="379" spans="1:1024" ht="22.5" customHeight="1">
      <c r="A379"/>
      <c r="B379" s="79" t="s">
        <v>118</v>
      </c>
      <c r="C379" s="80"/>
      <c r="D379" s="80"/>
      <c r="E379" s="80"/>
      <c r="F379" s="81"/>
      <c r="G379" s="82"/>
      <c r="H379" s="82"/>
      <c r="I379" s="82"/>
      <c r="J379" s="82"/>
      <c r="K379" s="82"/>
      <c r="L379" s="82"/>
      <c r="M379" s="83">
        <f t="shared" si="60"/>
        <v>0</v>
      </c>
      <c r="N379" s="80"/>
      <c r="O379" s="84">
        <f t="shared" si="61"/>
        <v>0</v>
      </c>
      <c r="P379" s="84" t="str">
        <f>IF(O379=0,"",VLOOKUP(C379&amp;D379&amp;E379,'(資料）基準単価表'!$I:$J,2,0))</f>
        <v/>
      </c>
      <c r="Q379" s="85">
        <f t="shared" si="62"/>
        <v>0</v>
      </c>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c r="AAA379"/>
      <c r="AAB379"/>
      <c r="AAC379"/>
      <c r="AAD379"/>
      <c r="AAE379"/>
      <c r="AAF379"/>
      <c r="AAG379"/>
      <c r="AAH379"/>
      <c r="AAI379"/>
      <c r="AAJ379"/>
      <c r="AAK379"/>
      <c r="AAL379"/>
      <c r="AAM379"/>
      <c r="AAN379"/>
      <c r="AAO379"/>
      <c r="AAP379"/>
      <c r="AAQ379"/>
      <c r="AAR379"/>
      <c r="AAS379"/>
      <c r="AAT379"/>
      <c r="AAU379"/>
      <c r="AAV379"/>
      <c r="AAW379"/>
      <c r="AAX379"/>
      <c r="AAY379"/>
      <c r="AAZ379"/>
      <c r="ABA379"/>
      <c r="ABB379"/>
      <c r="ABC379"/>
      <c r="ABD379"/>
      <c r="ABE379"/>
      <c r="ABF379"/>
      <c r="ABG379"/>
      <c r="ABH379"/>
      <c r="ABI379"/>
      <c r="ABJ379"/>
      <c r="ABK379"/>
      <c r="ABL379"/>
      <c r="ABM379"/>
      <c r="ABN379"/>
      <c r="ABO379"/>
      <c r="ABP379"/>
      <c r="ABQ379"/>
      <c r="ABR379"/>
      <c r="ABS379"/>
      <c r="ABT379"/>
      <c r="ABU379"/>
      <c r="ABV379"/>
      <c r="ABW379"/>
      <c r="ABX379"/>
      <c r="ABY379"/>
      <c r="ABZ379"/>
      <c r="ACA379"/>
      <c r="ACB379"/>
      <c r="ACC379"/>
      <c r="ACD379"/>
      <c r="ACE379"/>
      <c r="ACF379"/>
      <c r="ACG379"/>
      <c r="ACH379"/>
      <c r="ACI379"/>
      <c r="ACJ379"/>
      <c r="ACK379"/>
      <c r="ACL379"/>
      <c r="ACM379"/>
      <c r="ACN379"/>
      <c r="ACO379"/>
      <c r="ACP379"/>
      <c r="ACQ379"/>
      <c r="ACR379"/>
      <c r="ACS379"/>
      <c r="ACT379"/>
      <c r="ACU379"/>
      <c r="ACV379"/>
      <c r="ACW379"/>
      <c r="ACX379"/>
      <c r="ACY379"/>
      <c r="ACZ379"/>
      <c r="ADA379"/>
      <c r="ADB379"/>
      <c r="ADC379"/>
      <c r="ADD379"/>
      <c r="ADE379"/>
      <c r="ADF379"/>
      <c r="ADG379"/>
      <c r="ADH379"/>
      <c r="ADI379"/>
      <c r="ADJ379"/>
      <c r="ADK379"/>
      <c r="ADL379"/>
      <c r="ADM379"/>
      <c r="ADN379"/>
      <c r="ADO379"/>
      <c r="ADP379"/>
      <c r="ADQ379"/>
      <c r="ADR379"/>
      <c r="ADS379"/>
      <c r="ADT379"/>
      <c r="ADU379"/>
      <c r="ADV379"/>
      <c r="ADW379"/>
      <c r="ADX379"/>
      <c r="ADY379"/>
      <c r="ADZ379"/>
      <c r="AEA379"/>
      <c r="AEB379"/>
      <c r="AEC379"/>
      <c r="AED379"/>
      <c r="AEE379"/>
      <c r="AEF379"/>
      <c r="AEG379"/>
      <c r="AEH379"/>
      <c r="AEI379"/>
      <c r="AEJ379"/>
      <c r="AEK379"/>
      <c r="AEL379"/>
      <c r="AEM379"/>
      <c r="AEN379"/>
      <c r="AEO379"/>
      <c r="AEP379"/>
      <c r="AEQ379"/>
      <c r="AER379"/>
      <c r="AES379"/>
      <c r="AET379"/>
      <c r="AEU379"/>
      <c r="AEV379"/>
      <c r="AEW379"/>
      <c r="AEX379"/>
      <c r="AEY379"/>
      <c r="AEZ379"/>
      <c r="AFA379"/>
      <c r="AFB379"/>
      <c r="AFC379"/>
      <c r="AFD379"/>
      <c r="AFE379"/>
      <c r="AFF379"/>
      <c r="AFG379"/>
      <c r="AFH379"/>
      <c r="AFI379"/>
      <c r="AFJ379"/>
      <c r="AFK379"/>
      <c r="AFL379"/>
      <c r="AFM379"/>
      <c r="AFN379"/>
      <c r="AFO379"/>
      <c r="AFP379"/>
      <c r="AFQ379"/>
      <c r="AFR379"/>
      <c r="AFS379"/>
      <c r="AFT379"/>
      <c r="AFU379"/>
      <c r="AFV379"/>
      <c r="AFW379"/>
      <c r="AFX379"/>
      <c r="AFY379"/>
      <c r="AFZ379"/>
      <c r="AGA379"/>
      <c r="AGB379"/>
      <c r="AGC379"/>
      <c r="AGD379"/>
      <c r="AGE379"/>
      <c r="AGF379"/>
      <c r="AGG379"/>
      <c r="AGH379"/>
      <c r="AGI379"/>
      <c r="AGJ379"/>
      <c r="AGK379"/>
      <c r="AGL379"/>
      <c r="AGM379"/>
      <c r="AGN379"/>
      <c r="AGO379"/>
      <c r="AGP379"/>
      <c r="AGQ379"/>
      <c r="AGR379"/>
      <c r="AGS379"/>
      <c r="AGT379"/>
      <c r="AGU379"/>
      <c r="AGV379"/>
      <c r="AGW379"/>
      <c r="AGX379"/>
      <c r="AGY379"/>
      <c r="AGZ379"/>
      <c r="AHA379"/>
      <c r="AHB379"/>
      <c r="AHC379"/>
      <c r="AHD379"/>
      <c r="AHE379"/>
      <c r="AHF379"/>
      <c r="AHG379"/>
      <c r="AHH379"/>
      <c r="AHI379"/>
      <c r="AHJ379"/>
      <c r="AHK379"/>
      <c r="AHL379"/>
      <c r="AHM379"/>
      <c r="AHN379"/>
      <c r="AHO379"/>
      <c r="AHP379"/>
      <c r="AHQ379"/>
      <c r="AHR379"/>
      <c r="AHS379"/>
      <c r="AHT379"/>
      <c r="AHU379"/>
      <c r="AHV379"/>
      <c r="AHW379"/>
      <c r="AHX379"/>
      <c r="AHY379"/>
      <c r="AHZ379"/>
      <c r="AIA379"/>
      <c r="AIB379"/>
      <c r="AIC379"/>
      <c r="AID379"/>
      <c r="AIE379"/>
      <c r="AIF379"/>
      <c r="AIG379"/>
      <c r="AIH379"/>
      <c r="AII379"/>
      <c r="AIJ379"/>
      <c r="AIK379"/>
      <c r="AIL379"/>
      <c r="AIM379"/>
      <c r="AIN379"/>
      <c r="AIO379"/>
      <c r="AIP379"/>
      <c r="AIQ379"/>
      <c r="AIR379"/>
      <c r="AIS379"/>
      <c r="AIT379"/>
      <c r="AIU379"/>
      <c r="AIV379"/>
      <c r="AIW379"/>
      <c r="AIX379"/>
      <c r="AIY379"/>
      <c r="AIZ379"/>
      <c r="AJA379"/>
      <c r="AJB379"/>
      <c r="AJC379"/>
      <c r="AJD379"/>
      <c r="AJE379"/>
      <c r="AJF379"/>
      <c r="AJG379"/>
      <c r="AJH379"/>
      <c r="AJI379"/>
      <c r="AJJ379"/>
      <c r="AJK379"/>
      <c r="AJL379"/>
      <c r="AJM379"/>
      <c r="AJN379"/>
      <c r="AJO379"/>
      <c r="AJP379"/>
      <c r="AJQ379"/>
      <c r="AJR379"/>
      <c r="AJS379"/>
      <c r="AJT379"/>
      <c r="AJU379"/>
      <c r="AJV379"/>
      <c r="AJW379"/>
      <c r="AJX379"/>
      <c r="AJY379"/>
      <c r="AJZ379"/>
      <c r="AKA379"/>
      <c r="AKB379"/>
      <c r="AKC379"/>
      <c r="AKD379"/>
      <c r="AKE379"/>
      <c r="AKF379"/>
      <c r="AKG379"/>
      <c r="AKH379"/>
      <c r="AKI379"/>
      <c r="AKJ379"/>
      <c r="AKK379"/>
      <c r="AKL379"/>
      <c r="AKM379"/>
      <c r="AKN379"/>
      <c r="AKO379"/>
      <c r="AKP379"/>
      <c r="AKQ379"/>
      <c r="AKR379"/>
      <c r="AKS379"/>
      <c r="AKT379"/>
      <c r="AKU379"/>
      <c r="AKV379"/>
      <c r="AKW379"/>
      <c r="AKX379"/>
      <c r="AKY379"/>
      <c r="AKZ379"/>
      <c r="ALA379"/>
      <c r="ALB379"/>
      <c r="ALC379"/>
      <c r="ALD379"/>
      <c r="ALE379"/>
      <c r="ALF379"/>
      <c r="ALG379"/>
      <c r="ALH379"/>
      <c r="ALI379"/>
      <c r="ALJ379"/>
      <c r="ALK379"/>
      <c r="ALL379"/>
      <c r="ALM379"/>
      <c r="ALN379"/>
      <c r="ALO379"/>
      <c r="ALP379"/>
      <c r="ALQ379"/>
      <c r="ALR379"/>
      <c r="ALS379"/>
      <c r="ALT379"/>
      <c r="ALU379"/>
      <c r="ALV379"/>
      <c r="ALW379"/>
      <c r="ALX379"/>
      <c r="ALY379"/>
      <c r="ALZ379"/>
      <c r="AMA379"/>
      <c r="AMB379"/>
      <c r="AMC379"/>
      <c r="AMD379"/>
      <c r="AME379"/>
      <c r="AMF379"/>
      <c r="AMG379"/>
      <c r="AMH379"/>
      <c r="AMI379"/>
      <c r="AMJ379"/>
    </row>
    <row r="380" spans="1:1024">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c r="AAA380"/>
      <c r="AAB380"/>
      <c r="AAC380"/>
      <c r="AAD380"/>
      <c r="AAE380"/>
      <c r="AAF380"/>
      <c r="AAG380"/>
      <c r="AAH380"/>
      <c r="AAI380"/>
      <c r="AAJ380"/>
      <c r="AAK380"/>
      <c r="AAL380"/>
      <c r="AAM380"/>
      <c r="AAN380"/>
      <c r="AAO380"/>
      <c r="AAP380"/>
      <c r="AAQ380"/>
      <c r="AAR380"/>
      <c r="AAS380"/>
      <c r="AAT380"/>
      <c r="AAU380"/>
      <c r="AAV380"/>
      <c r="AAW380"/>
      <c r="AAX380"/>
      <c r="AAY380"/>
      <c r="AAZ380"/>
      <c r="ABA380"/>
      <c r="ABB380"/>
      <c r="ABC380"/>
      <c r="ABD380"/>
      <c r="ABE380"/>
      <c r="ABF380"/>
      <c r="ABG380"/>
      <c r="ABH380"/>
      <c r="ABI380"/>
      <c r="ABJ380"/>
      <c r="ABK380"/>
      <c r="ABL380"/>
      <c r="ABM380"/>
      <c r="ABN380"/>
      <c r="ABO380"/>
      <c r="ABP380"/>
      <c r="ABQ380"/>
      <c r="ABR380"/>
      <c r="ABS380"/>
      <c r="ABT380"/>
      <c r="ABU380"/>
      <c r="ABV380"/>
      <c r="ABW380"/>
      <c r="ABX380"/>
      <c r="ABY380"/>
      <c r="ABZ380"/>
      <c r="ACA380"/>
      <c r="ACB380"/>
      <c r="ACC380"/>
      <c r="ACD380"/>
      <c r="ACE380"/>
      <c r="ACF380"/>
      <c r="ACG380"/>
      <c r="ACH380"/>
      <c r="ACI380"/>
      <c r="ACJ380"/>
      <c r="ACK380"/>
      <c r="ACL380"/>
      <c r="ACM380"/>
      <c r="ACN380"/>
      <c r="ACO380"/>
      <c r="ACP380"/>
      <c r="ACQ380"/>
      <c r="ACR380"/>
      <c r="ACS380"/>
      <c r="ACT380"/>
      <c r="ACU380"/>
      <c r="ACV380"/>
      <c r="ACW380"/>
      <c r="ACX380"/>
      <c r="ACY380"/>
      <c r="ACZ380"/>
      <c r="ADA380"/>
      <c r="ADB380"/>
      <c r="ADC380"/>
      <c r="ADD380"/>
      <c r="ADE380"/>
      <c r="ADF380"/>
      <c r="ADG380"/>
      <c r="ADH380"/>
      <c r="ADI380"/>
      <c r="ADJ380"/>
      <c r="ADK380"/>
      <c r="ADL380"/>
      <c r="ADM380"/>
      <c r="ADN380"/>
      <c r="ADO380"/>
      <c r="ADP380"/>
      <c r="ADQ380"/>
      <c r="ADR380"/>
      <c r="ADS380"/>
      <c r="ADT380"/>
      <c r="ADU380"/>
      <c r="ADV380"/>
      <c r="ADW380"/>
      <c r="ADX380"/>
      <c r="ADY380"/>
      <c r="ADZ380"/>
      <c r="AEA380"/>
      <c r="AEB380"/>
      <c r="AEC380"/>
      <c r="AED380"/>
      <c r="AEE380"/>
      <c r="AEF380"/>
      <c r="AEG380"/>
      <c r="AEH380"/>
      <c r="AEI380"/>
      <c r="AEJ380"/>
      <c r="AEK380"/>
      <c r="AEL380"/>
      <c r="AEM380"/>
      <c r="AEN380"/>
      <c r="AEO380"/>
      <c r="AEP380"/>
      <c r="AEQ380"/>
      <c r="AER380"/>
      <c r="AES380"/>
      <c r="AET380"/>
      <c r="AEU380"/>
      <c r="AEV380"/>
      <c r="AEW380"/>
      <c r="AEX380"/>
      <c r="AEY380"/>
      <c r="AEZ380"/>
      <c r="AFA380"/>
      <c r="AFB380"/>
      <c r="AFC380"/>
      <c r="AFD380"/>
      <c r="AFE380"/>
      <c r="AFF380"/>
      <c r="AFG380"/>
      <c r="AFH380"/>
      <c r="AFI380"/>
      <c r="AFJ380"/>
      <c r="AFK380"/>
      <c r="AFL380"/>
      <c r="AFM380"/>
      <c r="AFN380"/>
      <c r="AFO380"/>
      <c r="AFP380"/>
      <c r="AFQ380"/>
      <c r="AFR380"/>
      <c r="AFS380"/>
      <c r="AFT380"/>
      <c r="AFU380"/>
      <c r="AFV380"/>
      <c r="AFW380"/>
      <c r="AFX380"/>
      <c r="AFY380"/>
      <c r="AFZ380"/>
      <c r="AGA380"/>
      <c r="AGB380"/>
      <c r="AGC380"/>
      <c r="AGD380"/>
      <c r="AGE380"/>
      <c r="AGF380"/>
      <c r="AGG380"/>
      <c r="AGH380"/>
      <c r="AGI380"/>
      <c r="AGJ380"/>
      <c r="AGK380"/>
      <c r="AGL380"/>
      <c r="AGM380"/>
      <c r="AGN380"/>
      <c r="AGO380"/>
      <c r="AGP380"/>
      <c r="AGQ380"/>
      <c r="AGR380"/>
      <c r="AGS380"/>
      <c r="AGT380"/>
      <c r="AGU380"/>
      <c r="AGV380"/>
      <c r="AGW380"/>
      <c r="AGX380"/>
      <c r="AGY380"/>
      <c r="AGZ380"/>
      <c r="AHA380"/>
      <c r="AHB380"/>
      <c r="AHC380"/>
      <c r="AHD380"/>
      <c r="AHE380"/>
      <c r="AHF380"/>
      <c r="AHG380"/>
      <c r="AHH380"/>
      <c r="AHI380"/>
      <c r="AHJ380"/>
      <c r="AHK380"/>
      <c r="AHL380"/>
      <c r="AHM380"/>
      <c r="AHN380"/>
      <c r="AHO380"/>
      <c r="AHP380"/>
      <c r="AHQ380"/>
      <c r="AHR380"/>
      <c r="AHS380"/>
      <c r="AHT380"/>
      <c r="AHU380"/>
      <c r="AHV380"/>
      <c r="AHW380"/>
      <c r="AHX380"/>
      <c r="AHY380"/>
      <c r="AHZ380"/>
      <c r="AIA380"/>
      <c r="AIB380"/>
      <c r="AIC380"/>
      <c r="AID380"/>
      <c r="AIE380"/>
      <c r="AIF380"/>
      <c r="AIG380"/>
      <c r="AIH380"/>
      <c r="AII380"/>
      <c r="AIJ380"/>
      <c r="AIK380"/>
      <c r="AIL380"/>
      <c r="AIM380"/>
      <c r="AIN380"/>
      <c r="AIO380"/>
      <c r="AIP380"/>
      <c r="AIQ380"/>
      <c r="AIR380"/>
      <c r="AIS380"/>
      <c r="AIT380"/>
      <c r="AIU380"/>
      <c r="AIV380"/>
      <c r="AIW380"/>
      <c r="AIX380"/>
      <c r="AIY380"/>
      <c r="AIZ380"/>
      <c r="AJA380"/>
      <c r="AJB380"/>
      <c r="AJC380"/>
      <c r="AJD380"/>
      <c r="AJE380"/>
      <c r="AJF380"/>
      <c r="AJG380"/>
      <c r="AJH380"/>
      <c r="AJI380"/>
      <c r="AJJ380"/>
      <c r="AJK380"/>
      <c r="AJL380"/>
      <c r="AJM380"/>
      <c r="AJN380"/>
      <c r="AJO380"/>
      <c r="AJP380"/>
      <c r="AJQ380"/>
      <c r="AJR380"/>
      <c r="AJS380"/>
      <c r="AJT380"/>
      <c r="AJU380"/>
      <c r="AJV380"/>
      <c r="AJW380"/>
      <c r="AJX380"/>
      <c r="AJY380"/>
      <c r="AJZ380"/>
      <c r="AKA380"/>
      <c r="AKB380"/>
      <c r="AKC380"/>
      <c r="AKD380"/>
      <c r="AKE380"/>
      <c r="AKF380"/>
      <c r="AKG380"/>
      <c r="AKH380"/>
      <c r="AKI380"/>
      <c r="AKJ380"/>
      <c r="AKK380"/>
      <c r="AKL380"/>
      <c r="AKM380"/>
      <c r="AKN380"/>
      <c r="AKO380"/>
      <c r="AKP380"/>
      <c r="AKQ380"/>
      <c r="AKR380"/>
      <c r="AKS380"/>
      <c r="AKT380"/>
      <c r="AKU380"/>
      <c r="AKV380"/>
      <c r="AKW380"/>
      <c r="AKX380"/>
      <c r="AKY380"/>
      <c r="AKZ380"/>
      <c r="ALA380"/>
      <c r="ALB380"/>
      <c r="ALC380"/>
      <c r="ALD380"/>
      <c r="ALE380"/>
      <c r="ALF380"/>
      <c r="ALG380"/>
      <c r="ALH380"/>
      <c r="ALI380"/>
      <c r="ALJ380"/>
      <c r="ALK380"/>
      <c r="ALL380"/>
      <c r="ALM380"/>
      <c r="ALN380"/>
      <c r="ALO380"/>
      <c r="ALP380"/>
      <c r="ALQ380"/>
      <c r="ALR380"/>
      <c r="ALS380"/>
      <c r="ALT380"/>
      <c r="ALU380"/>
      <c r="ALV380"/>
      <c r="ALW380"/>
      <c r="ALX380"/>
      <c r="ALY380"/>
      <c r="ALZ380"/>
      <c r="AMA380"/>
      <c r="AMB380"/>
      <c r="AMC380"/>
      <c r="AMD380"/>
      <c r="AME380"/>
      <c r="AMF380"/>
      <c r="AMG380"/>
      <c r="AMH380"/>
      <c r="AMI380"/>
      <c r="AMJ380"/>
    </row>
    <row r="382" spans="1:1024" ht="21.75" customHeight="1">
      <c r="A382"/>
      <c r="B382" s="211" t="s">
        <v>87</v>
      </c>
      <c r="C382" s="211"/>
      <c r="D382" s="58"/>
      <c r="E382" s="59"/>
      <c r="F382" s="56"/>
      <c r="G382" s="60" t="s">
        <v>88</v>
      </c>
      <c r="H382" s="61"/>
      <c r="I382"/>
      <c r="J382"/>
      <c r="K382"/>
      <c r="L382"/>
      <c r="M382"/>
      <c r="N382"/>
      <c r="O382" s="212" t="s">
        <v>89</v>
      </c>
      <c r="P382" s="212"/>
      <c r="Q382" s="63">
        <f>SUBTOTAL(9,Q387:Q398)</f>
        <v>0</v>
      </c>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c r="AAA382"/>
      <c r="AAB382"/>
      <c r="AAC382"/>
      <c r="AAD382"/>
      <c r="AAE382"/>
      <c r="AAF382"/>
      <c r="AAG382"/>
      <c r="AAH382"/>
      <c r="AAI382"/>
      <c r="AAJ382"/>
      <c r="AAK382"/>
      <c r="AAL382"/>
      <c r="AAM382"/>
      <c r="AAN382"/>
      <c r="AAO382"/>
      <c r="AAP382"/>
      <c r="AAQ382"/>
      <c r="AAR382"/>
      <c r="AAS382"/>
      <c r="AAT382"/>
      <c r="AAU382"/>
      <c r="AAV382"/>
      <c r="AAW382"/>
      <c r="AAX382"/>
      <c r="AAY382"/>
      <c r="AAZ382"/>
      <c r="ABA382"/>
      <c r="ABB382"/>
      <c r="ABC382"/>
      <c r="ABD382"/>
      <c r="ABE382"/>
      <c r="ABF382"/>
      <c r="ABG382"/>
      <c r="ABH382"/>
      <c r="ABI382"/>
      <c r="ABJ382"/>
      <c r="ABK382"/>
      <c r="ABL382"/>
      <c r="ABM382"/>
      <c r="ABN382"/>
      <c r="ABO382"/>
      <c r="ABP382"/>
      <c r="ABQ382"/>
      <c r="ABR382"/>
      <c r="ABS382"/>
      <c r="ABT382"/>
      <c r="ABU382"/>
      <c r="ABV382"/>
      <c r="ABW382"/>
      <c r="ABX382"/>
      <c r="ABY382"/>
      <c r="ABZ382"/>
      <c r="ACA382"/>
      <c r="ACB382"/>
      <c r="ACC382"/>
      <c r="ACD382"/>
      <c r="ACE382"/>
      <c r="ACF382"/>
      <c r="ACG382"/>
      <c r="ACH382"/>
      <c r="ACI382"/>
      <c r="ACJ382"/>
      <c r="ACK382"/>
      <c r="ACL382"/>
      <c r="ACM382"/>
      <c r="ACN382"/>
      <c r="ACO382"/>
      <c r="ACP382"/>
      <c r="ACQ382"/>
      <c r="ACR382"/>
      <c r="ACS382"/>
      <c r="ACT382"/>
      <c r="ACU382"/>
      <c r="ACV382"/>
      <c r="ACW382"/>
      <c r="ACX382"/>
      <c r="ACY382"/>
      <c r="ACZ382"/>
      <c r="ADA382"/>
      <c r="ADB382"/>
      <c r="ADC382"/>
      <c r="ADD382"/>
      <c r="ADE382"/>
      <c r="ADF382"/>
      <c r="ADG382"/>
      <c r="ADH382"/>
      <c r="ADI382"/>
      <c r="ADJ382"/>
      <c r="ADK382"/>
      <c r="ADL382"/>
      <c r="ADM382"/>
      <c r="ADN382"/>
      <c r="ADO382"/>
      <c r="ADP382"/>
      <c r="ADQ382"/>
      <c r="ADR382"/>
      <c r="ADS382"/>
      <c r="ADT382"/>
      <c r="ADU382"/>
      <c r="ADV382"/>
      <c r="ADW382"/>
      <c r="ADX382"/>
      <c r="ADY382"/>
      <c r="ADZ382"/>
      <c r="AEA382"/>
      <c r="AEB382"/>
      <c r="AEC382"/>
      <c r="AED382"/>
      <c r="AEE382"/>
      <c r="AEF382"/>
      <c r="AEG382"/>
      <c r="AEH382"/>
      <c r="AEI382"/>
      <c r="AEJ382"/>
      <c r="AEK382"/>
      <c r="AEL382"/>
      <c r="AEM382"/>
      <c r="AEN382"/>
      <c r="AEO382"/>
      <c r="AEP382"/>
      <c r="AEQ382"/>
      <c r="AER382"/>
      <c r="AES382"/>
      <c r="AET382"/>
      <c r="AEU382"/>
      <c r="AEV382"/>
      <c r="AEW382"/>
      <c r="AEX382"/>
      <c r="AEY382"/>
      <c r="AEZ382"/>
      <c r="AFA382"/>
      <c r="AFB382"/>
      <c r="AFC382"/>
      <c r="AFD382"/>
      <c r="AFE382"/>
      <c r="AFF382"/>
      <c r="AFG382"/>
      <c r="AFH382"/>
      <c r="AFI382"/>
      <c r="AFJ382"/>
      <c r="AFK382"/>
      <c r="AFL382"/>
      <c r="AFM382"/>
      <c r="AFN382"/>
      <c r="AFO382"/>
      <c r="AFP382"/>
      <c r="AFQ382"/>
      <c r="AFR382"/>
      <c r="AFS382"/>
      <c r="AFT382"/>
      <c r="AFU382"/>
      <c r="AFV382"/>
      <c r="AFW382"/>
      <c r="AFX382"/>
      <c r="AFY382"/>
      <c r="AFZ382"/>
      <c r="AGA382"/>
      <c r="AGB382"/>
      <c r="AGC382"/>
      <c r="AGD382"/>
      <c r="AGE382"/>
      <c r="AGF382"/>
      <c r="AGG382"/>
      <c r="AGH382"/>
      <c r="AGI382"/>
      <c r="AGJ382"/>
      <c r="AGK382"/>
      <c r="AGL382"/>
      <c r="AGM382"/>
      <c r="AGN382"/>
      <c r="AGO382"/>
      <c r="AGP382"/>
      <c r="AGQ382"/>
      <c r="AGR382"/>
      <c r="AGS382"/>
      <c r="AGT382"/>
      <c r="AGU382"/>
      <c r="AGV382"/>
      <c r="AGW382"/>
      <c r="AGX382"/>
      <c r="AGY382"/>
      <c r="AGZ382"/>
      <c r="AHA382"/>
      <c r="AHB382"/>
      <c r="AHC382"/>
      <c r="AHD382"/>
      <c r="AHE382"/>
      <c r="AHF382"/>
      <c r="AHG382"/>
      <c r="AHH382"/>
      <c r="AHI382"/>
      <c r="AHJ382"/>
      <c r="AHK382"/>
      <c r="AHL382"/>
      <c r="AHM382"/>
      <c r="AHN382"/>
      <c r="AHO382"/>
      <c r="AHP382"/>
      <c r="AHQ382"/>
      <c r="AHR382"/>
      <c r="AHS382"/>
      <c r="AHT382"/>
      <c r="AHU382"/>
      <c r="AHV382"/>
      <c r="AHW382"/>
      <c r="AHX382"/>
      <c r="AHY382"/>
      <c r="AHZ382"/>
      <c r="AIA382"/>
      <c r="AIB382"/>
      <c r="AIC382"/>
      <c r="AID382"/>
      <c r="AIE382"/>
      <c r="AIF382"/>
      <c r="AIG382"/>
      <c r="AIH382"/>
      <c r="AII382"/>
      <c r="AIJ382"/>
      <c r="AIK382"/>
      <c r="AIL382"/>
      <c r="AIM382"/>
      <c r="AIN382"/>
      <c r="AIO382"/>
      <c r="AIP382"/>
      <c r="AIQ382"/>
      <c r="AIR382"/>
      <c r="AIS382"/>
      <c r="AIT382"/>
      <c r="AIU382"/>
      <c r="AIV382"/>
      <c r="AIW382"/>
      <c r="AIX382"/>
      <c r="AIY382"/>
      <c r="AIZ382"/>
      <c r="AJA382"/>
      <c r="AJB382"/>
      <c r="AJC382"/>
      <c r="AJD382"/>
      <c r="AJE382"/>
      <c r="AJF382"/>
      <c r="AJG382"/>
      <c r="AJH382"/>
      <c r="AJI382"/>
      <c r="AJJ382"/>
      <c r="AJK382"/>
      <c r="AJL382"/>
      <c r="AJM382"/>
      <c r="AJN382"/>
      <c r="AJO382"/>
      <c r="AJP382"/>
      <c r="AJQ382"/>
      <c r="AJR382"/>
      <c r="AJS382"/>
      <c r="AJT382"/>
      <c r="AJU382"/>
      <c r="AJV382"/>
      <c r="AJW382"/>
      <c r="AJX382"/>
      <c r="AJY382"/>
      <c r="AJZ382"/>
      <c r="AKA382"/>
      <c r="AKB382"/>
      <c r="AKC382"/>
      <c r="AKD382"/>
      <c r="AKE382"/>
      <c r="AKF382"/>
      <c r="AKG382"/>
      <c r="AKH382"/>
      <c r="AKI382"/>
      <c r="AKJ382"/>
      <c r="AKK382"/>
      <c r="AKL382"/>
      <c r="AKM382"/>
      <c r="AKN382"/>
      <c r="AKO382"/>
      <c r="AKP382"/>
      <c r="AKQ382"/>
      <c r="AKR382"/>
      <c r="AKS382"/>
      <c r="AKT382"/>
      <c r="AKU382"/>
      <c r="AKV382"/>
      <c r="AKW382"/>
      <c r="AKX382"/>
      <c r="AKY382"/>
      <c r="AKZ382"/>
      <c r="ALA382"/>
      <c r="ALB382"/>
      <c r="ALC382"/>
      <c r="ALD382"/>
      <c r="ALE382"/>
      <c r="ALF382"/>
      <c r="ALG382"/>
      <c r="ALH382"/>
      <c r="ALI382"/>
      <c r="ALJ382"/>
      <c r="ALK382"/>
      <c r="ALL382"/>
      <c r="ALM382"/>
      <c r="ALN382"/>
      <c r="ALO382"/>
      <c r="ALP382"/>
      <c r="ALQ382"/>
      <c r="ALR382"/>
      <c r="ALS382"/>
      <c r="ALT382"/>
      <c r="ALU382"/>
      <c r="ALV382"/>
      <c r="ALW382"/>
      <c r="ALX382"/>
      <c r="ALY382"/>
      <c r="ALZ382"/>
      <c r="AMA382"/>
      <c r="AMB382"/>
      <c r="AMC382"/>
      <c r="AMD382"/>
      <c r="AME382"/>
      <c r="AMF382"/>
      <c r="AMG382"/>
      <c r="AMH382"/>
      <c r="AMI382"/>
      <c r="AMJ382"/>
    </row>
    <row r="383" spans="1:1024" ht="21.75" customHeight="1">
      <c r="A383"/>
      <c r="B383" s="211" t="s">
        <v>90</v>
      </c>
      <c r="C383" s="211"/>
      <c r="D383" s="58"/>
      <c r="E383"/>
      <c r="F383"/>
      <c r="G383" s="64" t="s">
        <v>91</v>
      </c>
      <c r="H383" s="65"/>
      <c r="I383"/>
      <c r="J383"/>
      <c r="K383"/>
      <c r="L383"/>
      <c r="M383"/>
      <c r="N383"/>
      <c r="O383" s="213" t="s">
        <v>92</v>
      </c>
      <c r="P383" s="213"/>
      <c r="Q383" s="66">
        <f>SUBTOTAL(9,P387:P398)</f>
        <v>0</v>
      </c>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c r="AAA383"/>
      <c r="AAB383"/>
      <c r="AAC383"/>
      <c r="AAD383"/>
      <c r="AAE383"/>
      <c r="AAF383"/>
      <c r="AAG383"/>
      <c r="AAH383"/>
      <c r="AAI383"/>
      <c r="AAJ383"/>
      <c r="AAK383"/>
      <c r="AAL383"/>
      <c r="AAM383"/>
      <c r="AAN383"/>
      <c r="AAO383"/>
      <c r="AAP383"/>
      <c r="AAQ383"/>
      <c r="AAR383"/>
      <c r="AAS383"/>
      <c r="AAT383"/>
      <c r="AAU383"/>
      <c r="AAV383"/>
      <c r="AAW383"/>
      <c r="AAX383"/>
      <c r="AAY383"/>
      <c r="AAZ383"/>
      <c r="ABA383"/>
      <c r="ABB383"/>
      <c r="ABC383"/>
      <c r="ABD383"/>
      <c r="ABE383"/>
      <c r="ABF383"/>
      <c r="ABG383"/>
      <c r="ABH383"/>
      <c r="ABI383"/>
      <c r="ABJ383"/>
      <c r="ABK383"/>
      <c r="ABL383"/>
      <c r="ABM383"/>
      <c r="ABN383"/>
      <c r="ABO383"/>
      <c r="ABP383"/>
      <c r="ABQ383"/>
      <c r="ABR383"/>
      <c r="ABS383"/>
      <c r="ABT383"/>
      <c r="ABU383"/>
      <c r="ABV383"/>
      <c r="ABW383"/>
      <c r="ABX383"/>
      <c r="ABY383"/>
      <c r="ABZ383"/>
      <c r="ACA383"/>
      <c r="ACB383"/>
      <c r="ACC383"/>
      <c r="ACD383"/>
      <c r="ACE383"/>
      <c r="ACF383"/>
      <c r="ACG383"/>
      <c r="ACH383"/>
      <c r="ACI383"/>
      <c r="ACJ383"/>
      <c r="ACK383"/>
      <c r="ACL383"/>
      <c r="ACM383"/>
      <c r="ACN383"/>
      <c r="ACO383"/>
      <c r="ACP383"/>
      <c r="ACQ383"/>
      <c r="ACR383"/>
      <c r="ACS383"/>
      <c r="ACT383"/>
      <c r="ACU383"/>
      <c r="ACV383"/>
      <c r="ACW383"/>
      <c r="ACX383"/>
      <c r="ACY383"/>
      <c r="ACZ383"/>
      <c r="ADA383"/>
      <c r="ADB383"/>
      <c r="ADC383"/>
      <c r="ADD383"/>
      <c r="ADE383"/>
      <c r="ADF383"/>
      <c r="ADG383"/>
      <c r="ADH383"/>
      <c r="ADI383"/>
      <c r="ADJ383"/>
      <c r="ADK383"/>
      <c r="ADL383"/>
      <c r="ADM383"/>
      <c r="ADN383"/>
      <c r="ADO383"/>
      <c r="ADP383"/>
      <c r="ADQ383"/>
      <c r="ADR383"/>
      <c r="ADS383"/>
      <c r="ADT383"/>
      <c r="ADU383"/>
      <c r="ADV383"/>
      <c r="ADW383"/>
      <c r="ADX383"/>
      <c r="ADY383"/>
      <c r="ADZ383"/>
      <c r="AEA383"/>
      <c r="AEB383"/>
      <c r="AEC383"/>
      <c r="AED383"/>
      <c r="AEE383"/>
      <c r="AEF383"/>
      <c r="AEG383"/>
      <c r="AEH383"/>
      <c r="AEI383"/>
      <c r="AEJ383"/>
      <c r="AEK383"/>
      <c r="AEL383"/>
      <c r="AEM383"/>
      <c r="AEN383"/>
      <c r="AEO383"/>
      <c r="AEP383"/>
      <c r="AEQ383"/>
      <c r="AER383"/>
      <c r="AES383"/>
      <c r="AET383"/>
      <c r="AEU383"/>
      <c r="AEV383"/>
      <c r="AEW383"/>
      <c r="AEX383"/>
      <c r="AEY383"/>
      <c r="AEZ383"/>
      <c r="AFA383"/>
      <c r="AFB383"/>
      <c r="AFC383"/>
      <c r="AFD383"/>
      <c r="AFE383"/>
      <c r="AFF383"/>
      <c r="AFG383"/>
      <c r="AFH383"/>
      <c r="AFI383"/>
      <c r="AFJ383"/>
      <c r="AFK383"/>
      <c r="AFL383"/>
      <c r="AFM383"/>
      <c r="AFN383"/>
      <c r="AFO383"/>
      <c r="AFP383"/>
      <c r="AFQ383"/>
      <c r="AFR383"/>
      <c r="AFS383"/>
      <c r="AFT383"/>
      <c r="AFU383"/>
      <c r="AFV383"/>
      <c r="AFW383"/>
      <c r="AFX383"/>
      <c r="AFY383"/>
      <c r="AFZ383"/>
      <c r="AGA383"/>
      <c r="AGB383"/>
      <c r="AGC383"/>
      <c r="AGD383"/>
      <c r="AGE383"/>
      <c r="AGF383"/>
      <c r="AGG383"/>
      <c r="AGH383"/>
      <c r="AGI383"/>
      <c r="AGJ383"/>
      <c r="AGK383"/>
      <c r="AGL383"/>
      <c r="AGM383"/>
      <c r="AGN383"/>
      <c r="AGO383"/>
      <c r="AGP383"/>
      <c r="AGQ383"/>
      <c r="AGR383"/>
      <c r="AGS383"/>
      <c r="AGT383"/>
      <c r="AGU383"/>
      <c r="AGV383"/>
      <c r="AGW383"/>
      <c r="AGX383"/>
      <c r="AGY383"/>
      <c r="AGZ383"/>
      <c r="AHA383"/>
      <c r="AHB383"/>
      <c r="AHC383"/>
      <c r="AHD383"/>
      <c r="AHE383"/>
      <c r="AHF383"/>
      <c r="AHG383"/>
      <c r="AHH383"/>
      <c r="AHI383"/>
      <c r="AHJ383"/>
      <c r="AHK383"/>
      <c r="AHL383"/>
      <c r="AHM383"/>
      <c r="AHN383"/>
      <c r="AHO383"/>
      <c r="AHP383"/>
      <c r="AHQ383"/>
      <c r="AHR383"/>
      <c r="AHS383"/>
      <c r="AHT383"/>
      <c r="AHU383"/>
      <c r="AHV383"/>
      <c r="AHW383"/>
      <c r="AHX383"/>
      <c r="AHY383"/>
      <c r="AHZ383"/>
      <c r="AIA383"/>
      <c r="AIB383"/>
      <c r="AIC383"/>
      <c r="AID383"/>
      <c r="AIE383"/>
      <c r="AIF383"/>
      <c r="AIG383"/>
      <c r="AIH383"/>
      <c r="AII383"/>
      <c r="AIJ383"/>
      <c r="AIK383"/>
      <c r="AIL383"/>
      <c r="AIM383"/>
      <c r="AIN383"/>
      <c r="AIO383"/>
      <c r="AIP383"/>
      <c r="AIQ383"/>
      <c r="AIR383"/>
      <c r="AIS383"/>
      <c r="AIT383"/>
      <c r="AIU383"/>
      <c r="AIV383"/>
      <c r="AIW383"/>
      <c r="AIX383"/>
      <c r="AIY383"/>
      <c r="AIZ383"/>
      <c r="AJA383"/>
      <c r="AJB383"/>
      <c r="AJC383"/>
      <c r="AJD383"/>
      <c r="AJE383"/>
      <c r="AJF383"/>
      <c r="AJG383"/>
      <c r="AJH383"/>
      <c r="AJI383"/>
      <c r="AJJ383"/>
      <c r="AJK383"/>
      <c r="AJL383"/>
      <c r="AJM383"/>
      <c r="AJN383"/>
      <c r="AJO383"/>
      <c r="AJP383"/>
      <c r="AJQ383"/>
      <c r="AJR383"/>
      <c r="AJS383"/>
      <c r="AJT383"/>
      <c r="AJU383"/>
      <c r="AJV383"/>
      <c r="AJW383"/>
      <c r="AJX383"/>
      <c r="AJY383"/>
      <c r="AJZ383"/>
      <c r="AKA383"/>
      <c r="AKB383"/>
      <c r="AKC383"/>
      <c r="AKD383"/>
      <c r="AKE383"/>
      <c r="AKF383"/>
      <c r="AKG383"/>
      <c r="AKH383"/>
      <c r="AKI383"/>
      <c r="AKJ383"/>
      <c r="AKK383"/>
      <c r="AKL383"/>
      <c r="AKM383"/>
      <c r="AKN383"/>
      <c r="AKO383"/>
      <c r="AKP383"/>
      <c r="AKQ383"/>
      <c r="AKR383"/>
      <c r="AKS383"/>
      <c r="AKT383"/>
      <c r="AKU383"/>
      <c r="AKV383"/>
      <c r="AKW383"/>
      <c r="AKX383"/>
      <c r="AKY383"/>
      <c r="AKZ383"/>
      <c r="ALA383"/>
      <c r="ALB383"/>
      <c r="ALC383"/>
      <c r="ALD383"/>
      <c r="ALE383"/>
      <c r="ALF383"/>
      <c r="ALG383"/>
      <c r="ALH383"/>
      <c r="ALI383"/>
      <c r="ALJ383"/>
      <c r="ALK383"/>
      <c r="ALL383"/>
      <c r="ALM383"/>
      <c r="ALN383"/>
      <c r="ALO383"/>
      <c r="ALP383"/>
      <c r="ALQ383"/>
      <c r="ALR383"/>
      <c r="ALS383"/>
      <c r="ALT383"/>
      <c r="ALU383"/>
      <c r="ALV383"/>
      <c r="ALW383"/>
      <c r="ALX383"/>
      <c r="ALY383"/>
      <c r="ALZ383"/>
      <c r="AMA383"/>
      <c r="AMB383"/>
      <c r="AMC383"/>
      <c r="AMD383"/>
      <c r="AME383"/>
      <c r="AMF383"/>
      <c r="AMG383"/>
      <c r="AMH383"/>
      <c r="AMI383"/>
      <c r="AMJ383"/>
    </row>
    <row r="384" spans="1:1024" ht="21.75" customHeight="1">
      <c r="A384"/>
      <c r="B384" s="59"/>
      <c r="C384" s="59"/>
      <c r="D384" s="67"/>
      <c r="E384"/>
      <c r="F384"/>
      <c r="G384" s="64"/>
      <c r="H384" s="64"/>
      <c r="I384" s="64"/>
      <c r="J384" s="64"/>
      <c r="K384" s="64"/>
      <c r="L384"/>
      <c r="M384"/>
      <c r="N384"/>
      <c r="O384" s="210" t="s">
        <v>93</v>
      </c>
      <c r="P384" s="210"/>
      <c r="Q384" s="68">
        <f>Q383-Q382</f>
        <v>0</v>
      </c>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c r="AAA384"/>
      <c r="AAB384"/>
      <c r="AAC384"/>
      <c r="AAD384"/>
      <c r="AAE384"/>
      <c r="AAF384"/>
      <c r="AAG384"/>
      <c r="AAH384"/>
      <c r="AAI384"/>
      <c r="AAJ384"/>
      <c r="AAK384"/>
      <c r="AAL384"/>
      <c r="AAM384"/>
      <c r="AAN384"/>
      <c r="AAO384"/>
      <c r="AAP384"/>
      <c r="AAQ384"/>
      <c r="AAR384"/>
      <c r="AAS384"/>
      <c r="AAT384"/>
      <c r="AAU384"/>
      <c r="AAV384"/>
      <c r="AAW384"/>
      <c r="AAX384"/>
      <c r="AAY384"/>
      <c r="AAZ384"/>
      <c r="ABA384"/>
      <c r="ABB384"/>
      <c r="ABC384"/>
      <c r="ABD384"/>
      <c r="ABE384"/>
      <c r="ABF384"/>
      <c r="ABG384"/>
      <c r="ABH384"/>
      <c r="ABI384"/>
      <c r="ABJ384"/>
      <c r="ABK384"/>
      <c r="ABL384"/>
      <c r="ABM384"/>
      <c r="ABN384"/>
      <c r="ABO384"/>
      <c r="ABP384"/>
      <c r="ABQ384"/>
      <c r="ABR384"/>
      <c r="ABS384"/>
      <c r="ABT384"/>
      <c r="ABU384"/>
      <c r="ABV384"/>
      <c r="ABW384"/>
      <c r="ABX384"/>
      <c r="ABY384"/>
      <c r="ABZ384"/>
      <c r="ACA384"/>
      <c r="ACB384"/>
      <c r="ACC384"/>
      <c r="ACD384"/>
      <c r="ACE384"/>
      <c r="ACF384"/>
      <c r="ACG384"/>
      <c r="ACH384"/>
      <c r="ACI384"/>
      <c r="ACJ384"/>
      <c r="ACK384"/>
      <c r="ACL384"/>
      <c r="ACM384"/>
      <c r="ACN384"/>
      <c r="ACO384"/>
      <c r="ACP384"/>
      <c r="ACQ384"/>
      <c r="ACR384"/>
      <c r="ACS384"/>
      <c r="ACT384"/>
      <c r="ACU384"/>
      <c r="ACV384"/>
      <c r="ACW384"/>
      <c r="ACX384"/>
      <c r="ACY384"/>
      <c r="ACZ384"/>
      <c r="ADA384"/>
      <c r="ADB384"/>
      <c r="ADC384"/>
      <c r="ADD384"/>
      <c r="ADE384"/>
      <c r="ADF384"/>
      <c r="ADG384"/>
      <c r="ADH384"/>
      <c r="ADI384"/>
      <c r="ADJ384"/>
      <c r="ADK384"/>
      <c r="ADL384"/>
      <c r="ADM384"/>
      <c r="ADN384"/>
      <c r="ADO384"/>
      <c r="ADP384"/>
      <c r="ADQ384"/>
      <c r="ADR384"/>
      <c r="ADS384"/>
      <c r="ADT384"/>
      <c r="ADU384"/>
      <c r="ADV384"/>
      <c r="ADW384"/>
      <c r="ADX384"/>
      <c r="ADY384"/>
      <c r="ADZ384"/>
      <c r="AEA384"/>
      <c r="AEB384"/>
      <c r="AEC384"/>
      <c r="AED384"/>
      <c r="AEE384"/>
      <c r="AEF384"/>
      <c r="AEG384"/>
      <c r="AEH384"/>
      <c r="AEI384"/>
      <c r="AEJ384"/>
      <c r="AEK384"/>
      <c r="AEL384"/>
      <c r="AEM384"/>
      <c r="AEN384"/>
      <c r="AEO384"/>
      <c r="AEP384"/>
      <c r="AEQ384"/>
      <c r="AER384"/>
      <c r="AES384"/>
      <c r="AET384"/>
      <c r="AEU384"/>
      <c r="AEV384"/>
      <c r="AEW384"/>
      <c r="AEX384"/>
      <c r="AEY384"/>
      <c r="AEZ384"/>
      <c r="AFA384"/>
      <c r="AFB384"/>
      <c r="AFC384"/>
      <c r="AFD384"/>
      <c r="AFE384"/>
      <c r="AFF384"/>
      <c r="AFG384"/>
      <c r="AFH384"/>
      <c r="AFI384"/>
      <c r="AFJ384"/>
      <c r="AFK384"/>
      <c r="AFL384"/>
      <c r="AFM384"/>
      <c r="AFN384"/>
      <c r="AFO384"/>
      <c r="AFP384"/>
      <c r="AFQ384"/>
      <c r="AFR384"/>
      <c r="AFS384"/>
      <c r="AFT384"/>
      <c r="AFU384"/>
      <c r="AFV384"/>
      <c r="AFW384"/>
      <c r="AFX384"/>
      <c r="AFY384"/>
      <c r="AFZ384"/>
      <c r="AGA384"/>
      <c r="AGB384"/>
      <c r="AGC384"/>
      <c r="AGD384"/>
      <c r="AGE384"/>
      <c r="AGF384"/>
      <c r="AGG384"/>
      <c r="AGH384"/>
      <c r="AGI384"/>
      <c r="AGJ384"/>
      <c r="AGK384"/>
      <c r="AGL384"/>
      <c r="AGM384"/>
      <c r="AGN384"/>
      <c r="AGO384"/>
      <c r="AGP384"/>
      <c r="AGQ384"/>
      <c r="AGR384"/>
      <c r="AGS384"/>
      <c r="AGT384"/>
      <c r="AGU384"/>
      <c r="AGV384"/>
      <c r="AGW384"/>
      <c r="AGX384"/>
      <c r="AGY384"/>
      <c r="AGZ384"/>
      <c r="AHA384"/>
      <c r="AHB384"/>
      <c r="AHC384"/>
      <c r="AHD384"/>
      <c r="AHE384"/>
      <c r="AHF384"/>
      <c r="AHG384"/>
      <c r="AHH384"/>
      <c r="AHI384"/>
      <c r="AHJ384"/>
      <c r="AHK384"/>
      <c r="AHL384"/>
      <c r="AHM384"/>
      <c r="AHN384"/>
      <c r="AHO384"/>
      <c r="AHP384"/>
      <c r="AHQ384"/>
      <c r="AHR384"/>
      <c r="AHS384"/>
      <c r="AHT384"/>
      <c r="AHU384"/>
      <c r="AHV384"/>
      <c r="AHW384"/>
      <c r="AHX384"/>
      <c r="AHY384"/>
      <c r="AHZ384"/>
      <c r="AIA384"/>
      <c r="AIB384"/>
      <c r="AIC384"/>
      <c r="AID384"/>
      <c r="AIE384"/>
      <c r="AIF384"/>
      <c r="AIG384"/>
      <c r="AIH384"/>
      <c r="AII384"/>
      <c r="AIJ384"/>
      <c r="AIK384"/>
      <c r="AIL384"/>
      <c r="AIM384"/>
      <c r="AIN384"/>
      <c r="AIO384"/>
      <c r="AIP384"/>
      <c r="AIQ384"/>
      <c r="AIR384"/>
      <c r="AIS384"/>
      <c r="AIT384"/>
      <c r="AIU384"/>
      <c r="AIV384"/>
      <c r="AIW384"/>
      <c r="AIX384"/>
      <c r="AIY384"/>
      <c r="AIZ384"/>
      <c r="AJA384"/>
      <c r="AJB384"/>
      <c r="AJC384"/>
      <c r="AJD384"/>
      <c r="AJE384"/>
      <c r="AJF384"/>
      <c r="AJG384"/>
      <c r="AJH384"/>
      <c r="AJI384"/>
      <c r="AJJ384"/>
      <c r="AJK384"/>
      <c r="AJL384"/>
      <c r="AJM384"/>
      <c r="AJN384"/>
      <c r="AJO384"/>
      <c r="AJP384"/>
      <c r="AJQ384"/>
      <c r="AJR384"/>
      <c r="AJS384"/>
      <c r="AJT384"/>
      <c r="AJU384"/>
      <c r="AJV384"/>
      <c r="AJW384"/>
      <c r="AJX384"/>
      <c r="AJY384"/>
      <c r="AJZ384"/>
      <c r="AKA384"/>
      <c r="AKB384"/>
      <c r="AKC384"/>
      <c r="AKD384"/>
      <c r="AKE384"/>
      <c r="AKF384"/>
      <c r="AKG384"/>
      <c r="AKH384"/>
      <c r="AKI384"/>
      <c r="AKJ384"/>
      <c r="AKK384"/>
      <c r="AKL384"/>
      <c r="AKM384"/>
      <c r="AKN384"/>
      <c r="AKO384"/>
      <c r="AKP384"/>
      <c r="AKQ384"/>
      <c r="AKR384"/>
      <c r="AKS384"/>
      <c r="AKT384"/>
      <c r="AKU384"/>
      <c r="AKV384"/>
      <c r="AKW384"/>
      <c r="AKX384"/>
      <c r="AKY384"/>
      <c r="AKZ384"/>
      <c r="ALA384"/>
      <c r="ALB384"/>
      <c r="ALC384"/>
      <c r="ALD384"/>
      <c r="ALE384"/>
      <c r="ALF384"/>
      <c r="ALG384"/>
      <c r="ALH384"/>
      <c r="ALI384"/>
      <c r="ALJ384"/>
      <c r="ALK384"/>
      <c r="ALL384"/>
      <c r="ALM384"/>
      <c r="ALN384"/>
      <c r="ALO384"/>
      <c r="ALP384"/>
      <c r="ALQ384"/>
      <c r="ALR384"/>
      <c r="ALS384"/>
      <c r="ALT384"/>
      <c r="ALU384"/>
      <c r="ALV384"/>
      <c r="ALW384"/>
      <c r="ALX384"/>
      <c r="ALY384"/>
      <c r="ALZ384"/>
      <c r="AMA384"/>
      <c r="AMB384"/>
      <c r="AMC384"/>
      <c r="AMD384"/>
      <c r="AME384"/>
      <c r="AMF384"/>
      <c r="AMG384"/>
      <c r="AMH384"/>
      <c r="AMI384"/>
      <c r="AMJ384"/>
    </row>
    <row r="385" spans="1:1024" ht="8.25" customHeight="1">
      <c r="A385"/>
      <c r="B385" s="59"/>
      <c r="C385" s="59"/>
      <c r="D385" s="69"/>
      <c r="E385"/>
      <c r="F385"/>
      <c r="G385" s="64"/>
      <c r="H385" s="64"/>
      <c r="I385" s="64"/>
      <c r="J385" s="64"/>
      <c r="K385" s="64"/>
      <c r="L385"/>
      <c r="M385" s="70"/>
      <c r="N385"/>
      <c r="O385" s="71"/>
      <c r="P385" s="72"/>
      <c r="Q385" s="73"/>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c r="AAA385"/>
      <c r="AAB385"/>
      <c r="AAC385"/>
      <c r="AAD385"/>
      <c r="AAE385"/>
      <c r="AAF385"/>
      <c r="AAG385"/>
      <c r="AAH385"/>
      <c r="AAI385"/>
      <c r="AAJ385"/>
      <c r="AAK385"/>
      <c r="AAL385"/>
      <c r="AAM385"/>
      <c r="AAN385"/>
      <c r="AAO385"/>
      <c r="AAP385"/>
      <c r="AAQ385"/>
      <c r="AAR385"/>
      <c r="AAS385"/>
      <c r="AAT385"/>
      <c r="AAU385"/>
      <c r="AAV385"/>
      <c r="AAW385"/>
      <c r="AAX385"/>
      <c r="AAY385"/>
      <c r="AAZ385"/>
      <c r="ABA385"/>
      <c r="ABB385"/>
      <c r="ABC385"/>
      <c r="ABD385"/>
      <c r="ABE385"/>
      <c r="ABF385"/>
      <c r="ABG385"/>
      <c r="ABH385"/>
      <c r="ABI385"/>
      <c r="ABJ385"/>
      <c r="ABK385"/>
      <c r="ABL385"/>
      <c r="ABM385"/>
      <c r="ABN385"/>
      <c r="ABO385"/>
      <c r="ABP385"/>
      <c r="ABQ385"/>
      <c r="ABR385"/>
      <c r="ABS385"/>
      <c r="ABT385"/>
      <c r="ABU385"/>
      <c r="ABV385"/>
      <c r="ABW385"/>
      <c r="ABX385"/>
      <c r="ABY385"/>
      <c r="ABZ385"/>
      <c r="ACA385"/>
      <c r="ACB385"/>
      <c r="ACC385"/>
      <c r="ACD385"/>
      <c r="ACE385"/>
      <c r="ACF385"/>
      <c r="ACG385"/>
      <c r="ACH385"/>
      <c r="ACI385"/>
      <c r="ACJ385"/>
      <c r="ACK385"/>
      <c r="ACL385"/>
      <c r="ACM385"/>
      <c r="ACN385"/>
      <c r="ACO385"/>
      <c r="ACP385"/>
      <c r="ACQ385"/>
      <c r="ACR385"/>
      <c r="ACS385"/>
      <c r="ACT385"/>
      <c r="ACU385"/>
      <c r="ACV385"/>
      <c r="ACW385"/>
      <c r="ACX385"/>
      <c r="ACY385"/>
      <c r="ACZ385"/>
      <c r="ADA385"/>
      <c r="ADB385"/>
      <c r="ADC385"/>
      <c r="ADD385"/>
      <c r="ADE385"/>
      <c r="ADF385"/>
      <c r="ADG385"/>
      <c r="ADH385"/>
      <c r="ADI385"/>
      <c r="ADJ385"/>
      <c r="ADK385"/>
      <c r="ADL385"/>
      <c r="ADM385"/>
      <c r="ADN385"/>
      <c r="ADO385"/>
      <c r="ADP385"/>
      <c r="ADQ385"/>
      <c r="ADR385"/>
      <c r="ADS385"/>
      <c r="ADT385"/>
      <c r="ADU385"/>
      <c r="ADV385"/>
      <c r="ADW385"/>
      <c r="ADX385"/>
      <c r="ADY385"/>
      <c r="ADZ385"/>
      <c r="AEA385"/>
      <c r="AEB385"/>
      <c r="AEC385"/>
      <c r="AED385"/>
      <c r="AEE385"/>
      <c r="AEF385"/>
      <c r="AEG385"/>
      <c r="AEH385"/>
      <c r="AEI385"/>
      <c r="AEJ385"/>
      <c r="AEK385"/>
      <c r="AEL385"/>
      <c r="AEM385"/>
      <c r="AEN385"/>
      <c r="AEO385"/>
      <c r="AEP385"/>
      <c r="AEQ385"/>
      <c r="AER385"/>
      <c r="AES385"/>
      <c r="AET385"/>
      <c r="AEU385"/>
      <c r="AEV385"/>
      <c r="AEW385"/>
      <c r="AEX385"/>
      <c r="AEY385"/>
      <c r="AEZ385"/>
      <c r="AFA385"/>
      <c r="AFB385"/>
      <c r="AFC385"/>
      <c r="AFD385"/>
      <c r="AFE385"/>
      <c r="AFF385"/>
      <c r="AFG385"/>
      <c r="AFH385"/>
      <c r="AFI385"/>
      <c r="AFJ385"/>
      <c r="AFK385"/>
      <c r="AFL385"/>
      <c r="AFM385"/>
      <c r="AFN385"/>
      <c r="AFO385"/>
      <c r="AFP385"/>
      <c r="AFQ385"/>
      <c r="AFR385"/>
      <c r="AFS385"/>
      <c r="AFT385"/>
      <c r="AFU385"/>
      <c r="AFV385"/>
      <c r="AFW385"/>
      <c r="AFX385"/>
      <c r="AFY385"/>
      <c r="AFZ385"/>
      <c r="AGA385"/>
      <c r="AGB385"/>
      <c r="AGC385"/>
      <c r="AGD385"/>
      <c r="AGE385"/>
      <c r="AGF385"/>
      <c r="AGG385"/>
      <c r="AGH385"/>
      <c r="AGI385"/>
      <c r="AGJ385"/>
      <c r="AGK385"/>
      <c r="AGL385"/>
      <c r="AGM385"/>
      <c r="AGN385"/>
      <c r="AGO385"/>
      <c r="AGP385"/>
      <c r="AGQ385"/>
      <c r="AGR385"/>
      <c r="AGS385"/>
      <c r="AGT385"/>
      <c r="AGU385"/>
      <c r="AGV385"/>
      <c r="AGW385"/>
      <c r="AGX385"/>
      <c r="AGY385"/>
      <c r="AGZ385"/>
      <c r="AHA385"/>
      <c r="AHB385"/>
      <c r="AHC385"/>
      <c r="AHD385"/>
      <c r="AHE385"/>
      <c r="AHF385"/>
      <c r="AHG385"/>
      <c r="AHH385"/>
      <c r="AHI385"/>
      <c r="AHJ385"/>
      <c r="AHK385"/>
      <c r="AHL385"/>
      <c r="AHM385"/>
      <c r="AHN385"/>
      <c r="AHO385"/>
      <c r="AHP385"/>
      <c r="AHQ385"/>
      <c r="AHR385"/>
      <c r="AHS385"/>
      <c r="AHT385"/>
      <c r="AHU385"/>
      <c r="AHV385"/>
      <c r="AHW385"/>
      <c r="AHX385"/>
      <c r="AHY385"/>
      <c r="AHZ385"/>
      <c r="AIA385"/>
      <c r="AIB385"/>
      <c r="AIC385"/>
      <c r="AID385"/>
      <c r="AIE385"/>
      <c r="AIF385"/>
      <c r="AIG385"/>
      <c r="AIH385"/>
      <c r="AII385"/>
      <c r="AIJ385"/>
      <c r="AIK385"/>
      <c r="AIL385"/>
      <c r="AIM385"/>
      <c r="AIN385"/>
      <c r="AIO385"/>
      <c r="AIP385"/>
      <c r="AIQ385"/>
      <c r="AIR385"/>
      <c r="AIS385"/>
      <c r="AIT385"/>
      <c r="AIU385"/>
      <c r="AIV385"/>
      <c r="AIW385"/>
      <c r="AIX385"/>
      <c r="AIY385"/>
      <c r="AIZ385"/>
      <c r="AJA385"/>
      <c r="AJB385"/>
      <c r="AJC385"/>
      <c r="AJD385"/>
      <c r="AJE385"/>
      <c r="AJF385"/>
      <c r="AJG385"/>
      <c r="AJH385"/>
      <c r="AJI385"/>
      <c r="AJJ385"/>
      <c r="AJK385"/>
      <c r="AJL385"/>
      <c r="AJM385"/>
      <c r="AJN385"/>
      <c r="AJO385"/>
      <c r="AJP385"/>
      <c r="AJQ385"/>
      <c r="AJR385"/>
      <c r="AJS385"/>
      <c r="AJT385"/>
      <c r="AJU385"/>
      <c r="AJV385"/>
      <c r="AJW385"/>
      <c r="AJX385"/>
      <c r="AJY385"/>
      <c r="AJZ385"/>
      <c r="AKA385"/>
      <c r="AKB385"/>
      <c r="AKC385"/>
      <c r="AKD385"/>
      <c r="AKE385"/>
      <c r="AKF385"/>
      <c r="AKG385"/>
      <c r="AKH385"/>
      <c r="AKI385"/>
      <c r="AKJ385"/>
      <c r="AKK385"/>
      <c r="AKL385"/>
      <c r="AKM385"/>
      <c r="AKN385"/>
      <c r="AKO385"/>
      <c r="AKP385"/>
      <c r="AKQ385"/>
      <c r="AKR385"/>
      <c r="AKS385"/>
      <c r="AKT385"/>
      <c r="AKU385"/>
      <c r="AKV385"/>
      <c r="AKW385"/>
      <c r="AKX385"/>
      <c r="AKY385"/>
      <c r="AKZ385"/>
      <c r="ALA385"/>
      <c r="ALB385"/>
      <c r="ALC385"/>
      <c r="ALD385"/>
      <c r="ALE385"/>
      <c r="ALF385"/>
      <c r="ALG385"/>
      <c r="ALH385"/>
      <c r="ALI385"/>
      <c r="ALJ385"/>
      <c r="ALK385"/>
      <c r="ALL385"/>
      <c r="ALM385"/>
      <c r="ALN385"/>
      <c r="ALO385"/>
      <c r="ALP385"/>
      <c r="ALQ385"/>
      <c r="ALR385"/>
      <c r="ALS385"/>
      <c r="ALT385"/>
      <c r="ALU385"/>
      <c r="ALV385"/>
      <c r="ALW385"/>
      <c r="ALX385"/>
      <c r="ALY385"/>
      <c r="ALZ385"/>
      <c r="AMA385"/>
      <c r="AMB385"/>
      <c r="AMC385"/>
      <c r="AMD385"/>
      <c r="AME385"/>
      <c r="AMF385"/>
      <c r="AMG385"/>
      <c r="AMH385"/>
      <c r="AMI385"/>
      <c r="AMJ385"/>
    </row>
    <row r="386" spans="1:1024" s="74" customFormat="1" ht="42" customHeight="1">
      <c r="B386" s="75" t="s">
        <v>94</v>
      </c>
      <c r="C386" s="76" t="s">
        <v>95</v>
      </c>
      <c r="D386" s="75" t="s">
        <v>56</v>
      </c>
      <c r="E386" s="76" t="s">
        <v>53</v>
      </c>
      <c r="F386" s="75" t="s">
        <v>96</v>
      </c>
      <c r="G386" s="77" t="s">
        <v>97</v>
      </c>
      <c r="H386" s="77" t="s">
        <v>98</v>
      </c>
      <c r="I386" s="77" t="s">
        <v>99</v>
      </c>
      <c r="J386" s="77" t="s">
        <v>100</v>
      </c>
      <c r="K386" s="77" t="s">
        <v>101</v>
      </c>
      <c r="L386" s="77" t="s">
        <v>102</v>
      </c>
      <c r="M386" s="76" t="s">
        <v>103</v>
      </c>
      <c r="N386" s="76" t="s">
        <v>104</v>
      </c>
      <c r="O386" s="78" t="s">
        <v>105</v>
      </c>
      <c r="P386" s="62" t="s">
        <v>106</v>
      </c>
      <c r="Q386" s="76" t="s">
        <v>89</v>
      </c>
    </row>
    <row r="387" spans="1:1024" ht="22.5" customHeight="1">
      <c r="A387"/>
      <c r="B387" s="79" t="s">
        <v>107</v>
      </c>
      <c r="C387" s="80"/>
      <c r="D387" s="80"/>
      <c r="E387" s="80"/>
      <c r="F387" s="81"/>
      <c r="G387" s="82"/>
      <c r="H387" s="82"/>
      <c r="I387" s="82"/>
      <c r="J387" s="82"/>
      <c r="K387" s="82"/>
      <c r="L387" s="82"/>
      <c r="M387" s="83">
        <f t="shared" ref="M387:M398" si="63">SUM(G387:L387)</f>
        <v>0</v>
      </c>
      <c r="N387" s="80"/>
      <c r="O387" s="84">
        <f t="shared" ref="O387:O398" si="64">ROUNDDOWN(M387*N387,0)</f>
        <v>0</v>
      </c>
      <c r="P387" s="84" t="str">
        <f>IF(O387=0,"",VLOOKUP(C387&amp;D387&amp;E387,'(資料）基準単価表'!$I:$J,2,0))</f>
        <v/>
      </c>
      <c r="Q387" s="85">
        <f t="shared" ref="Q387:Q398" si="65">MIN(O387,P387)</f>
        <v>0</v>
      </c>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c r="UH387"/>
      <c r="UI387"/>
      <c r="UJ387"/>
      <c r="UK387"/>
      <c r="UL387"/>
      <c r="UM387"/>
      <c r="UN387"/>
      <c r="UO387"/>
      <c r="UP387"/>
      <c r="UQ387"/>
      <c r="UR387"/>
      <c r="US387"/>
      <c r="UT387"/>
      <c r="UU387"/>
      <c r="UV387"/>
      <c r="UW387"/>
      <c r="UX387"/>
      <c r="UY387"/>
      <c r="UZ387"/>
      <c r="VA387"/>
      <c r="VB387"/>
      <c r="VC387"/>
      <c r="VD387"/>
      <c r="VE387"/>
      <c r="VF387"/>
      <c r="VG387"/>
      <c r="VH387"/>
      <c r="VI387"/>
      <c r="VJ387"/>
      <c r="VK387"/>
      <c r="VL387"/>
      <c r="VM387"/>
      <c r="VN387"/>
      <c r="VO387"/>
      <c r="VP387"/>
      <c r="VQ387"/>
      <c r="VR387"/>
      <c r="VS387"/>
      <c r="VT387"/>
      <c r="VU387"/>
      <c r="VV387"/>
      <c r="VW387"/>
      <c r="VX387"/>
      <c r="VY387"/>
      <c r="VZ387"/>
      <c r="WA387"/>
      <c r="WB387"/>
      <c r="WC387"/>
      <c r="WD387"/>
      <c r="WE387"/>
      <c r="WF387"/>
      <c r="WG387"/>
      <c r="WH387"/>
      <c r="WI387"/>
      <c r="WJ387"/>
      <c r="WK387"/>
      <c r="WL387"/>
      <c r="WM387"/>
      <c r="WN387"/>
      <c r="WO387"/>
      <c r="WP387"/>
      <c r="WQ387"/>
      <c r="WR387"/>
      <c r="WS387"/>
      <c r="WT387"/>
      <c r="WU387"/>
      <c r="WV387"/>
      <c r="WW387"/>
      <c r="WX387"/>
      <c r="WY387"/>
      <c r="WZ387"/>
      <c r="XA387"/>
      <c r="XB387"/>
      <c r="XC387"/>
      <c r="XD387"/>
      <c r="XE387"/>
      <c r="XF387"/>
      <c r="XG387"/>
      <c r="XH387"/>
      <c r="XI387"/>
      <c r="XJ387"/>
      <c r="XK387"/>
      <c r="XL387"/>
      <c r="XM387"/>
      <c r="XN387"/>
      <c r="XO387"/>
      <c r="XP387"/>
      <c r="XQ387"/>
      <c r="XR387"/>
      <c r="XS387"/>
      <c r="XT387"/>
      <c r="XU387"/>
      <c r="XV387"/>
      <c r="XW387"/>
      <c r="XX387"/>
      <c r="XY387"/>
      <c r="XZ387"/>
      <c r="YA387"/>
      <c r="YB387"/>
      <c r="YC387"/>
      <c r="YD387"/>
      <c r="YE387"/>
      <c r="YF387"/>
      <c r="YG387"/>
      <c r="YH387"/>
      <c r="YI387"/>
      <c r="YJ387"/>
      <c r="YK387"/>
      <c r="YL387"/>
      <c r="YM387"/>
      <c r="YN387"/>
      <c r="YO387"/>
      <c r="YP387"/>
      <c r="YQ387"/>
      <c r="YR387"/>
      <c r="YS387"/>
      <c r="YT387"/>
      <c r="YU387"/>
      <c r="YV387"/>
      <c r="YW387"/>
      <c r="YX387"/>
      <c r="YY387"/>
      <c r="YZ387"/>
      <c r="ZA387"/>
      <c r="ZB387"/>
      <c r="ZC387"/>
      <c r="ZD387"/>
      <c r="ZE387"/>
      <c r="ZF387"/>
      <c r="ZG387"/>
      <c r="ZH387"/>
      <c r="ZI387"/>
      <c r="ZJ387"/>
      <c r="ZK387"/>
      <c r="ZL387"/>
      <c r="ZM387"/>
      <c r="ZN387"/>
      <c r="ZO387"/>
      <c r="ZP387"/>
      <c r="ZQ387"/>
      <c r="ZR387"/>
      <c r="ZS387"/>
      <c r="ZT387"/>
      <c r="ZU387"/>
      <c r="ZV387"/>
      <c r="ZW387"/>
      <c r="ZX387"/>
      <c r="ZY387"/>
      <c r="ZZ387"/>
      <c r="AAA387"/>
      <c r="AAB387"/>
      <c r="AAC387"/>
      <c r="AAD387"/>
      <c r="AAE387"/>
      <c r="AAF387"/>
      <c r="AAG387"/>
      <c r="AAH387"/>
      <c r="AAI387"/>
      <c r="AAJ387"/>
      <c r="AAK387"/>
      <c r="AAL387"/>
      <c r="AAM387"/>
      <c r="AAN387"/>
      <c r="AAO387"/>
      <c r="AAP387"/>
      <c r="AAQ387"/>
      <c r="AAR387"/>
      <c r="AAS387"/>
      <c r="AAT387"/>
      <c r="AAU387"/>
      <c r="AAV387"/>
      <c r="AAW387"/>
      <c r="AAX387"/>
      <c r="AAY387"/>
      <c r="AAZ387"/>
      <c r="ABA387"/>
      <c r="ABB387"/>
      <c r="ABC387"/>
      <c r="ABD387"/>
      <c r="ABE387"/>
      <c r="ABF387"/>
      <c r="ABG387"/>
      <c r="ABH387"/>
      <c r="ABI387"/>
      <c r="ABJ387"/>
      <c r="ABK387"/>
      <c r="ABL387"/>
      <c r="ABM387"/>
      <c r="ABN387"/>
      <c r="ABO387"/>
      <c r="ABP387"/>
      <c r="ABQ387"/>
      <c r="ABR387"/>
      <c r="ABS387"/>
      <c r="ABT387"/>
      <c r="ABU387"/>
      <c r="ABV387"/>
      <c r="ABW387"/>
      <c r="ABX387"/>
      <c r="ABY387"/>
      <c r="ABZ387"/>
      <c r="ACA387"/>
      <c r="ACB387"/>
      <c r="ACC387"/>
      <c r="ACD387"/>
      <c r="ACE387"/>
      <c r="ACF387"/>
      <c r="ACG387"/>
      <c r="ACH387"/>
      <c r="ACI387"/>
      <c r="ACJ387"/>
      <c r="ACK387"/>
      <c r="ACL387"/>
      <c r="ACM387"/>
      <c r="ACN387"/>
      <c r="ACO387"/>
      <c r="ACP387"/>
      <c r="ACQ387"/>
      <c r="ACR387"/>
      <c r="ACS387"/>
      <c r="ACT387"/>
      <c r="ACU387"/>
      <c r="ACV387"/>
      <c r="ACW387"/>
      <c r="ACX387"/>
      <c r="ACY387"/>
      <c r="ACZ387"/>
      <c r="ADA387"/>
      <c r="ADB387"/>
      <c r="ADC387"/>
      <c r="ADD387"/>
      <c r="ADE387"/>
      <c r="ADF387"/>
      <c r="ADG387"/>
      <c r="ADH387"/>
      <c r="ADI387"/>
      <c r="ADJ387"/>
      <c r="ADK387"/>
      <c r="ADL387"/>
      <c r="ADM387"/>
      <c r="ADN387"/>
      <c r="ADO387"/>
      <c r="ADP387"/>
      <c r="ADQ387"/>
      <c r="ADR387"/>
      <c r="ADS387"/>
      <c r="ADT387"/>
      <c r="ADU387"/>
      <c r="ADV387"/>
      <c r="ADW387"/>
      <c r="ADX387"/>
      <c r="ADY387"/>
      <c r="ADZ387"/>
      <c r="AEA387"/>
      <c r="AEB387"/>
      <c r="AEC387"/>
      <c r="AED387"/>
      <c r="AEE387"/>
      <c r="AEF387"/>
      <c r="AEG387"/>
      <c r="AEH387"/>
      <c r="AEI387"/>
      <c r="AEJ387"/>
      <c r="AEK387"/>
      <c r="AEL387"/>
      <c r="AEM387"/>
      <c r="AEN387"/>
      <c r="AEO387"/>
      <c r="AEP387"/>
      <c r="AEQ387"/>
      <c r="AER387"/>
      <c r="AES387"/>
      <c r="AET387"/>
      <c r="AEU387"/>
      <c r="AEV387"/>
      <c r="AEW387"/>
      <c r="AEX387"/>
      <c r="AEY387"/>
      <c r="AEZ387"/>
      <c r="AFA387"/>
      <c r="AFB387"/>
      <c r="AFC387"/>
      <c r="AFD387"/>
      <c r="AFE387"/>
      <c r="AFF387"/>
      <c r="AFG387"/>
      <c r="AFH387"/>
      <c r="AFI387"/>
      <c r="AFJ387"/>
      <c r="AFK387"/>
      <c r="AFL387"/>
      <c r="AFM387"/>
      <c r="AFN387"/>
      <c r="AFO387"/>
      <c r="AFP387"/>
      <c r="AFQ387"/>
      <c r="AFR387"/>
      <c r="AFS387"/>
      <c r="AFT387"/>
      <c r="AFU387"/>
      <c r="AFV387"/>
      <c r="AFW387"/>
      <c r="AFX387"/>
      <c r="AFY387"/>
      <c r="AFZ387"/>
      <c r="AGA387"/>
      <c r="AGB387"/>
      <c r="AGC387"/>
      <c r="AGD387"/>
      <c r="AGE387"/>
      <c r="AGF387"/>
      <c r="AGG387"/>
      <c r="AGH387"/>
      <c r="AGI387"/>
      <c r="AGJ387"/>
      <c r="AGK387"/>
      <c r="AGL387"/>
      <c r="AGM387"/>
      <c r="AGN387"/>
      <c r="AGO387"/>
      <c r="AGP387"/>
      <c r="AGQ387"/>
      <c r="AGR387"/>
      <c r="AGS387"/>
      <c r="AGT387"/>
      <c r="AGU387"/>
      <c r="AGV387"/>
      <c r="AGW387"/>
      <c r="AGX387"/>
      <c r="AGY387"/>
      <c r="AGZ387"/>
      <c r="AHA387"/>
      <c r="AHB387"/>
      <c r="AHC387"/>
      <c r="AHD387"/>
      <c r="AHE387"/>
      <c r="AHF387"/>
      <c r="AHG387"/>
      <c r="AHH387"/>
      <c r="AHI387"/>
      <c r="AHJ387"/>
      <c r="AHK387"/>
      <c r="AHL387"/>
      <c r="AHM387"/>
      <c r="AHN387"/>
      <c r="AHO387"/>
      <c r="AHP387"/>
      <c r="AHQ387"/>
      <c r="AHR387"/>
      <c r="AHS387"/>
      <c r="AHT387"/>
      <c r="AHU387"/>
      <c r="AHV387"/>
      <c r="AHW387"/>
      <c r="AHX387"/>
      <c r="AHY387"/>
      <c r="AHZ387"/>
      <c r="AIA387"/>
      <c r="AIB387"/>
      <c r="AIC387"/>
      <c r="AID387"/>
      <c r="AIE387"/>
      <c r="AIF387"/>
      <c r="AIG387"/>
      <c r="AIH387"/>
      <c r="AII387"/>
      <c r="AIJ387"/>
      <c r="AIK387"/>
      <c r="AIL387"/>
      <c r="AIM387"/>
      <c r="AIN387"/>
      <c r="AIO387"/>
      <c r="AIP387"/>
      <c r="AIQ387"/>
      <c r="AIR387"/>
      <c r="AIS387"/>
      <c r="AIT387"/>
      <c r="AIU387"/>
      <c r="AIV387"/>
      <c r="AIW387"/>
      <c r="AIX387"/>
      <c r="AIY387"/>
      <c r="AIZ387"/>
      <c r="AJA387"/>
      <c r="AJB387"/>
      <c r="AJC387"/>
      <c r="AJD387"/>
      <c r="AJE387"/>
      <c r="AJF387"/>
      <c r="AJG387"/>
      <c r="AJH387"/>
      <c r="AJI387"/>
      <c r="AJJ387"/>
      <c r="AJK387"/>
      <c r="AJL387"/>
      <c r="AJM387"/>
      <c r="AJN387"/>
      <c r="AJO387"/>
      <c r="AJP387"/>
      <c r="AJQ387"/>
      <c r="AJR387"/>
      <c r="AJS387"/>
      <c r="AJT387"/>
      <c r="AJU387"/>
      <c r="AJV387"/>
      <c r="AJW387"/>
      <c r="AJX387"/>
      <c r="AJY387"/>
      <c r="AJZ387"/>
      <c r="AKA387"/>
      <c r="AKB387"/>
      <c r="AKC387"/>
      <c r="AKD387"/>
      <c r="AKE387"/>
      <c r="AKF387"/>
      <c r="AKG387"/>
      <c r="AKH387"/>
      <c r="AKI387"/>
      <c r="AKJ387"/>
      <c r="AKK387"/>
      <c r="AKL387"/>
      <c r="AKM387"/>
      <c r="AKN387"/>
      <c r="AKO387"/>
      <c r="AKP387"/>
      <c r="AKQ387"/>
      <c r="AKR387"/>
      <c r="AKS387"/>
      <c r="AKT387"/>
      <c r="AKU387"/>
      <c r="AKV387"/>
      <c r="AKW387"/>
      <c r="AKX387"/>
      <c r="AKY387"/>
      <c r="AKZ387"/>
      <c r="ALA387"/>
      <c r="ALB387"/>
      <c r="ALC387"/>
      <c r="ALD387"/>
      <c r="ALE387"/>
      <c r="ALF387"/>
      <c r="ALG387"/>
      <c r="ALH387"/>
      <c r="ALI387"/>
      <c r="ALJ387"/>
      <c r="ALK387"/>
      <c r="ALL387"/>
      <c r="ALM387"/>
      <c r="ALN387"/>
      <c r="ALO387"/>
      <c r="ALP387"/>
      <c r="ALQ387"/>
      <c r="ALR387"/>
      <c r="ALS387"/>
      <c r="ALT387"/>
      <c r="ALU387"/>
      <c r="ALV387"/>
      <c r="ALW387"/>
      <c r="ALX387"/>
      <c r="ALY387"/>
      <c r="ALZ387"/>
      <c r="AMA387"/>
      <c r="AMB387"/>
      <c r="AMC387"/>
      <c r="AMD387"/>
      <c r="AME387"/>
      <c r="AMF387"/>
      <c r="AMG387"/>
      <c r="AMH387"/>
      <c r="AMI387"/>
      <c r="AMJ387"/>
    </row>
    <row r="388" spans="1:1024" ht="22.5" customHeight="1">
      <c r="A388"/>
      <c r="B388" s="79" t="s">
        <v>108</v>
      </c>
      <c r="C388" s="80"/>
      <c r="D388" s="80"/>
      <c r="E388" s="80"/>
      <c r="F388" s="81"/>
      <c r="G388" s="82"/>
      <c r="H388" s="82"/>
      <c r="I388" s="82"/>
      <c r="J388" s="82"/>
      <c r="K388" s="82"/>
      <c r="L388" s="82"/>
      <c r="M388" s="83">
        <f t="shared" si="63"/>
        <v>0</v>
      </c>
      <c r="N388" s="80"/>
      <c r="O388" s="84">
        <f t="shared" si="64"/>
        <v>0</v>
      </c>
      <c r="P388" s="84" t="str">
        <f>IF(O388=0,"",VLOOKUP(C388&amp;D388&amp;E388,'(資料）基準単価表'!$I:$J,2,0))</f>
        <v/>
      </c>
      <c r="Q388" s="85">
        <f t="shared" si="65"/>
        <v>0</v>
      </c>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c r="WR388"/>
      <c r="WS388"/>
      <c r="WT388"/>
      <c r="WU388"/>
      <c r="WV388"/>
      <c r="WW388"/>
      <c r="WX388"/>
      <c r="WY388"/>
      <c r="WZ388"/>
      <c r="XA388"/>
      <c r="XB388"/>
      <c r="XC388"/>
      <c r="XD388"/>
      <c r="XE388"/>
      <c r="XF388"/>
      <c r="XG388"/>
      <c r="XH388"/>
      <c r="XI388"/>
      <c r="XJ388"/>
      <c r="XK388"/>
      <c r="XL388"/>
      <c r="XM388"/>
      <c r="XN388"/>
      <c r="XO388"/>
      <c r="XP388"/>
      <c r="XQ388"/>
      <c r="XR388"/>
      <c r="XS388"/>
      <c r="XT388"/>
      <c r="XU388"/>
      <c r="XV388"/>
      <c r="XW388"/>
      <c r="XX388"/>
      <c r="XY388"/>
      <c r="XZ388"/>
      <c r="YA388"/>
      <c r="YB388"/>
      <c r="YC388"/>
      <c r="YD388"/>
      <c r="YE388"/>
      <c r="YF388"/>
      <c r="YG388"/>
      <c r="YH388"/>
      <c r="YI388"/>
      <c r="YJ388"/>
      <c r="YK388"/>
      <c r="YL388"/>
      <c r="YM388"/>
      <c r="YN388"/>
      <c r="YO388"/>
      <c r="YP388"/>
      <c r="YQ388"/>
      <c r="YR388"/>
      <c r="YS388"/>
      <c r="YT388"/>
      <c r="YU388"/>
      <c r="YV388"/>
      <c r="YW388"/>
      <c r="YX388"/>
      <c r="YY388"/>
      <c r="YZ388"/>
      <c r="ZA388"/>
      <c r="ZB388"/>
      <c r="ZC388"/>
      <c r="ZD388"/>
      <c r="ZE388"/>
      <c r="ZF388"/>
      <c r="ZG388"/>
      <c r="ZH388"/>
      <c r="ZI388"/>
      <c r="ZJ388"/>
      <c r="ZK388"/>
      <c r="ZL388"/>
      <c r="ZM388"/>
      <c r="ZN388"/>
      <c r="ZO388"/>
      <c r="ZP388"/>
      <c r="ZQ388"/>
      <c r="ZR388"/>
      <c r="ZS388"/>
      <c r="ZT388"/>
      <c r="ZU388"/>
      <c r="ZV388"/>
      <c r="ZW388"/>
      <c r="ZX388"/>
      <c r="ZY388"/>
      <c r="ZZ388"/>
      <c r="AAA388"/>
      <c r="AAB388"/>
      <c r="AAC388"/>
      <c r="AAD388"/>
      <c r="AAE388"/>
      <c r="AAF388"/>
      <c r="AAG388"/>
      <c r="AAH388"/>
      <c r="AAI388"/>
      <c r="AAJ388"/>
      <c r="AAK388"/>
      <c r="AAL388"/>
      <c r="AAM388"/>
      <c r="AAN388"/>
      <c r="AAO388"/>
      <c r="AAP388"/>
      <c r="AAQ388"/>
      <c r="AAR388"/>
      <c r="AAS388"/>
      <c r="AAT388"/>
      <c r="AAU388"/>
      <c r="AAV388"/>
      <c r="AAW388"/>
      <c r="AAX388"/>
      <c r="AAY388"/>
      <c r="AAZ388"/>
      <c r="ABA388"/>
      <c r="ABB388"/>
      <c r="ABC388"/>
      <c r="ABD388"/>
      <c r="ABE388"/>
      <c r="ABF388"/>
      <c r="ABG388"/>
      <c r="ABH388"/>
      <c r="ABI388"/>
      <c r="ABJ388"/>
      <c r="ABK388"/>
      <c r="ABL388"/>
      <c r="ABM388"/>
      <c r="ABN388"/>
      <c r="ABO388"/>
      <c r="ABP388"/>
      <c r="ABQ388"/>
      <c r="ABR388"/>
      <c r="ABS388"/>
      <c r="ABT388"/>
      <c r="ABU388"/>
      <c r="ABV388"/>
      <c r="ABW388"/>
      <c r="ABX388"/>
      <c r="ABY388"/>
      <c r="ABZ388"/>
      <c r="ACA388"/>
      <c r="ACB388"/>
      <c r="ACC388"/>
      <c r="ACD388"/>
      <c r="ACE388"/>
      <c r="ACF388"/>
      <c r="ACG388"/>
      <c r="ACH388"/>
      <c r="ACI388"/>
      <c r="ACJ388"/>
      <c r="ACK388"/>
      <c r="ACL388"/>
      <c r="ACM388"/>
      <c r="ACN388"/>
      <c r="ACO388"/>
      <c r="ACP388"/>
      <c r="ACQ388"/>
      <c r="ACR388"/>
      <c r="ACS388"/>
      <c r="ACT388"/>
      <c r="ACU388"/>
      <c r="ACV388"/>
      <c r="ACW388"/>
      <c r="ACX388"/>
      <c r="ACY388"/>
      <c r="ACZ388"/>
      <c r="ADA388"/>
      <c r="ADB388"/>
      <c r="ADC388"/>
      <c r="ADD388"/>
      <c r="ADE388"/>
      <c r="ADF388"/>
      <c r="ADG388"/>
      <c r="ADH388"/>
      <c r="ADI388"/>
      <c r="ADJ388"/>
      <c r="ADK388"/>
      <c r="ADL388"/>
      <c r="ADM388"/>
      <c r="ADN388"/>
      <c r="ADO388"/>
      <c r="ADP388"/>
      <c r="ADQ388"/>
      <c r="ADR388"/>
      <c r="ADS388"/>
      <c r="ADT388"/>
      <c r="ADU388"/>
      <c r="ADV388"/>
      <c r="ADW388"/>
      <c r="ADX388"/>
      <c r="ADY388"/>
      <c r="ADZ388"/>
      <c r="AEA388"/>
      <c r="AEB388"/>
      <c r="AEC388"/>
      <c r="AED388"/>
      <c r="AEE388"/>
      <c r="AEF388"/>
      <c r="AEG388"/>
      <c r="AEH388"/>
      <c r="AEI388"/>
      <c r="AEJ388"/>
      <c r="AEK388"/>
      <c r="AEL388"/>
      <c r="AEM388"/>
      <c r="AEN388"/>
      <c r="AEO388"/>
      <c r="AEP388"/>
      <c r="AEQ388"/>
      <c r="AER388"/>
      <c r="AES388"/>
      <c r="AET388"/>
      <c r="AEU388"/>
      <c r="AEV388"/>
      <c r="AEW388"/>
      <c r="AEX388"/>
      <c r="AEY388"/>
      <c r="AEZ388"/>
      <c r="AFA388"/>
      <c r="AFB388"/>
      <c r="AFC388"/>
      <c r="AFD388"/>
      <c r="AFE388"/>
      <c r="AFF388"/>
      <c r="AFG388"/>
      <c r="AFH388"/>
      <c r="AFI388"/>
      <c r="AFJ388"/>
      <c r="AFK388"/>
      <c r="AFL388"/>
      <c r="AFM388"/>
      <c r="AFN388"/>
      <c r="AFO388"/>
      <c r="AFP388"/>
      <c r="AFQ388"/>
      <c r="AFR388"/>
      <c r="AFS388"/>
      <c r="AFT388"/>
      <c r="AFU388"/>
      <c r="AFV388"/>
      <c r="AFW388"/>
      <c r="AFX388"/>
      <c r="AFY388"/>
      <c r="AFZ388"/>
      <c r="AGA388"/>
      <c r="AGB388"/>
      <c r="AGC388"/>
      <c r="AGD388"/>
      <c r="AGE388"/>
      <c r="AGF388"/>
      <c r="AGG388"/>
      <c r="AGH388"/>
      <c r="AGI388"/>
      <c r="AGJ388"/>
      <c r="AGK388"/>
      <c r="AGL388"/>
      <c r="AGM388"/>
      <c r="AGN388"/>
      <c r="AGO388"/>
      <c r="AGP388"/>
      <c r="AGQ388"/>
      <c r="AGR388"/>
      <c r="AGS388"/>
      <c r="AGT388"/>
      <c r="AGU388"/>
      <c r="AGV388"/>
      <c r="AGW388"/>
      <c r="AGX388"/>
      <c r="AGY388"/>
      <c r="AGZ388"/>
      <c r="AHA388"/>
      <c r="AHB388"/>
      <c r="AHC388"/>
      <c r="AHD388"/>
      <c r="AHE388"/>
      <c r="AHF388"/>
      <c r="AHG388"/>
      <c r="AHH388"/>
      <c r="AHI388"/>
      <c r="AHJ388"/>
      <c r="AHK388"/>
      <c r="AHL388"/>
      <c r="AHM388"/>
      <c r="AHN388"/>
      <c r="AHO388"/>
      <c r="AHP388"/>
      <c r="AHQ388"/>
      <c r="AHR388"/>
      <c r="AHS388"/>
      <c r="AHT388"/>
      <c r="AHU388"/>
      <c r="AHV388"/>
      <c r="AHW388"/>
      <c r="AHX388"/>
      <c r="AHY388"/>
      <c r="AHZ388"/>
      <c r="AIA388"/>
      <c r="AIB388"/>
      <c r="AIC388"/>
      <c r="AID388"/>
      <c r="AIE388"/>
      <c r="AIF388"/>
      <c r="AIG388"/>
      <c r="AIH388"/>
      <c r="AII388"/>
      <c r="AIJ388"/>
      <c r="AIK388"/>
      <c r="AIL388"/>
      <c r="AIM388"/>
      <c r="AIN388"/>
      <c r="AIO388"/>
      <c r="AIP388"/>
      <c r="AIQ388"/>
      <c r="AIR388"/>
      <c r="AIS388"/>
      <c r="AIT388"/>
      <c r="AIU388"/>
      <c r="AIV388"/>
      <c r="AIW388"/>
      <c r="AIX388"/>
      <c r="AIY388"/>
      <c r="AIZ388"/>
      <c r="AJA388"/>
      <c r="AJB388"/>
      <c r="AJC388"/>
      <c r="AJD388"/>
      <c r="AJE388"/>
      <c r="AJF388"/>
      <c r="AJG388"/>
      <c r="AJH388"/>
      <c r="AJI388"/>
      <c r="AJJ388"/>
      <c r="AJK388"/>
      <c r="AJL388"/>
      <c r="AJM388"/>
      <c r="AJN388"/>
      <c r="AJO388"/>
      <c r="AJP388"/>
      <c r="AJQ388"/>
      <c r="AJR388"/>
      <c r="AJS388"/>
      <c r="AJT388"/>
      <c r="AJU388"/>
      <c r="AJV388"/>
      <c r="AJW388"/>
      <c r="AJX388"/>
      <c r="AJY388"/>
      <c r="AJZ388"/>
      <c r="AKA388"/>
      <c r="AKB388"/>
      <c r="AKC388"/>
      <c r="AKD388"/>
      <c r="AKE388"/>
      <c r="AKF388"/>
      <c r="AKG388"/>
      <c r="AKH388"/>
      <c r="AKI388"/>
      <c r="AKJ388"/>
      <c r="AKK388"/>
      <c r="AKL388"/>
      <c r="AKM388"/>
      <c r="AKN388"/>
      <c r="AKO388"/>
      <c r="AKP388"/>
      <c r="AKQ388"/>
      <c r="AKR388"/>
      <c r="AKS388"/>
      <c r="AKT388"/>
      <c r="AKU388"/>
      <c r="AKV388"/>
      <c r="AKW388"/>
      <c r="AKX388"/>
      <c r="AKY388"/>
      <c r="AKZ388"/>
      <c r="ALA388"/>
      <c r="ALB388"/>
      <c r="ALC388"/>
      <c r="ALD388"/>
      <c r="ALE388"/>
      <c r="ALF388"/>
      <c r="ALG388"/>
      <c r="ALH388"/>
      <c r="ALI388"/>
      <c r="ALJ388"/>
      <c r="ALK388"/>
      <c r="ALL388"/>
      <c r="ALM388"/>
      <c r="ALN388"/>
      <c r="ALO388"/>
      <c r="ALP388"/>
      <c r="ALQ388"/>
      <c r="ALR388"/>
      <c r="ALS388"/>
      <c r="ALT388"/>
      <c r="ALU388"/>
      <c r="ALV388"/>
      <c r="ALW388"/>
      <c r="ALX388"/>
      <c r="ALY388"/>
      <c r="ALZ388"/>
      <c r="AMA388"/>
      <c r="AMB388"/>
      <c r="AMC388"/>
      <c r="AMD388"/>
      <c r="AME388"/>
      <c r="AMF388"/>
      <c r="AMG388"/>
      <c r="AMH388"/>
      <c r="AMI388"/>
      <c r="AMJ388"/>
    </row>
    <row r="389" spans="1:1024" ht="22.5" customHeight="1">
      <c r="A389"/>
      <c r="B389" s="79" t="s">
        <v>109</v>
      </c>
      <c r="C389" s="80"/>
      <c r="D389" s="80"/>
      <c r="E389" s="80"/>
      <c r="F389" s="81"/>
      <c r="G389" s="82"/>
      <c r="H389" s="82"/>
      <c r="I389" s="82"/>
      <c r="J389" s="82"/>
      <c r="K389" s="82"/>
      <c r="L389" s="82"/>
      <c r="M389" s="83">
        <f t="shared" si="63"/>
        <v>0</v>
      </c>
      <c r="N389" s="80"/>
      <c r="O389" s="84">
        <f t="shared" si="64"/>
        <v>0</v>
      </c>
      <c r="P389" s="84" t="str">
        <f>IF(O389=0,"",VLOOKUP(C389&amp;D389&amp;E389,'(資料）基準単価表'!$I:$J,2,0))</f>
        <v/>
      </c>
      <c r="Q389" s="85">
        <f t="shared" si="65"/>
        <v>0</v>
      </c>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c r="YF389"/>
      <c r="YG389"/>
      <c r="YH389"/>
      <c r="YI389"/>
      <c r="YJ389"/>
      <c r="YK389"/>
      <c r="YL389"/>
      <c r="YM389"/>
      <c r="YN389"/>
      <c r="YO389"/>
      <c r="YP389"/>
      <c r="YQ389"/>
      <c r="YR389"/>
      <c r="YS389"/>
      <c r="YT389"/>
      <c r="YU389"/>
      <c r="YV389"/>
      <c r="YW389"/>
      <c r="YX389"/>
      <c r="YY389"/>
      <c r="YZ389"/>
      <c r="ZA389"/>
      <c r="ZB389"/>
      <c r="ZC389"/>
      <c r="ZD389"/>
      <c r="ZE389"/>
      <c r="ZF389"/>
      <c r="ZG389"/>
      <c r="ZH389"/>
      <c r="ZI389"/>
      <c r="ZJ389"/>
      <c r="ZK389"/>
      <c r="ZL389"/>
      <c r="ZM389"/>
      <c r="ZN389"/>
      <c r="ZO389"/>
      <c r="ZP389"/>
      <c r="ZQ389"/>
      <c r="ZR389"/>
      <c r="ZS389"/>
      <c r="ZT389"/>
      <c r="ZU389"/>
      <c r="ZV389"/>
      <c r="ZW389"/>
      <c r="ZX389"/>
      <c r="ZY389"/>
      <c r="ZZ389"/>
      <c r="AAA389"/>
      <c r="AAB389"/>
      <c r="AAC389"/>
      <c r="AAD389"/>
      <c r="AAE389"/>
      <c r="AAF389"/>
      <c r="AAG389"/>
      <c r="AAH389"/>
      <c r="AAI389"/>
      <c r="AAJ389"/>
      <c r="AAK389"/>
      <c r="AAL389"/>
      <c r="AAM389"/>
      <c r="AAN389"/>
      <c r="AAO389"/>
      <c r="AAP389"/>
      <c r="AAQ389"/>
      <c r="AAR389"/>
      <c r="AAS389"/>
      <c r="AAT389"/>
      <c r="AAU389"/>
      <c r="AAV389"/>
      <c r="AAW389"/>
      <c r="AAX389"/>
      <c r="AAY389"/>
      <c r="AAZ389"/>
      <c r="ABA389"/>
      <c r="ABB389"/>
      <c r="ABC389"/>
      <c r="ABD389"/>
      <c r="ABE389"/>
      <c r="ABF389"/>
      <c r="ABG389"/>
      <c r="ABH389"/>
      <c r="ABI389"/>
      <c r="ABJ389"/>
      <c r="ABK389"/>
      <c r="ABL389"/>
      <c r="ABM389"/>
      <c r="ABN389"/>
      <c r="ABO389"/>
      <c r="ABP389"/>
      <c r="ABQ389"/>
      <c r="ABR389"/>
      <c r="ABS389"/>
      <c r="ABT389"/>
      <c r="ABU389"/>
      <c r="ABV389"/>
      <c r="ABW389"/>
      <c r="ABX389"/>
      <c r="ABY389"/>
      <c r="ABZ389"/>
      <c r="ACA389"/>
      <c r="ACB389"/>
      <c r="ACC389"/>
      <c r="ACD389"/>
      <c r="ACE389"/>
      <c r="ACF389"/>
      <c r="ACG389"/>
      <c r="ACH389"/>
      <c r="ACI389"/>
      <c r="ACJ389"/>
      <c r="ACK389"/>
      <c r="ACL389"/>
      <c r="ACM389"/>
      <c r="ACN389"/>
      <c r="ACO389"/>
      <c r="ACP389"/>
      <c r="ACQ389"/>
      <c r="ACR389"/>
      <c r="ACS389"/>
      <c r="ACT389"/>
      <c r="ACU389"/>
      <c r="ACV389"/>
      <c r="ACW389"/>
      <c r="ACX389"/>
      <c r="ACY389"/>
      <c r="ACZ389"/>
      <c r="ADA389"/>
      <c r="ADB389"/>
      <c r="ADC389"/>
      <c r="ADD389"/>
      <c r="ADE389"/>
      <c r="ADF389"/>
      <c r="ADG389"/>
      <c r="ADH389"/>
      <c r="ADI389"/>
      <c r="ADJ389"/>
      <c r="ADK389"/>
      <c r="ADL389"/>
      <c r="ADM389"/>
      <c r="ADN389"/>
      <c r="ADO389"/>
      <c r="ADP389"/>
      <c r="ADQ389"/>
      <c r="ADR389"/>
      <c r="ADS389"/>
      <c r="ADT389"/>
      <c r="ADU389"/>
      <c r="ADV389"/>
      <c r="ADW389"/>
      <c r="ADX389"/>
      <c r="ADY389"/>
      <c r="ADZ389"/>
      <c r="AEA389"/>
      <c r="AEB389"/>
      <c r="AEC389"/>
      <c r="AED389"/>
      <c r="AEE389"/>
      <c r="AEF389"/>
      <c r="AEG389"/>
      <c r="AEH389"/>
      <c r="AEI389"/>
      <c r="AEJ389"/>
      <c r="AEK389"/>
      <c r="AEL389"/>
      <c r="AEM389"/>
      <c r="AEN389"/>
      <c r="AEO389"/>
      <c r="AEP389"/>
      <c r="AEQ389"/>
      <c r="AER389"/>
      <c r="AES389"/>
      <c r="AET389"/>
      <c r="AEU389"/>
      <c r="AEV389"/>
      <c r="AEW389"/>
      <c r="AEX389"/>
      <c r="AEY389"/>
      <c r="AEZ389"/>
      <c r="AFA389"/>
      <c r="AFB389"/>
      <c r="AFC389"/>
      <c r="AFD389"/>
      <c r="AFE389"/>
      <c r="AFF389"/>
      <c r="AFG389"/>
      <c r="AFH389"/>
      <c r="AFI389"/>
      <c r="AFJ389"/>
      <c r="AFK389"/>
      <c r="AFL389"/>
      <c r="AFM389"/>
      <c r="AFN389"/>
      <c r="AFO389"/>
      <c r="AFP389"/>
      <c r="AFQ389"/>
      <c r="AFR389"/>
      <c r="AFS389"/>
      <c r="AFT389"/>
      <c r="AFU389"/>
      <c r="AFV389"/>
      <c r="AFW389"/>
      <c r="AFX389"/>
      <c r="AFY389"/>
      <c r="AFZ389"/>
      <c r="AGA389"/>
      <c r="AGB389"/>
      <c r="AGC389"/>
      <c r="AGD389"/>
      <c r="AGE389"/>
      <c r="AGF389"/>
      <c r="AGG389"/>
      <c r="AGH389"/>
      <c r="AGI389"/>
      <c r="AGJ389"/>
      <c r="AGK389"/>
      <c r="AGL389"/>
      <c r="AGM389"/>
      <c r="AGN389"/>
      <c r="AGO389"/>
      <c r="AGP389"/>
      <c r="AGQ389"/>
      <c r="AGR389"/>
      <c r="AGS389"/>
      <c r="AGT389"/>
      <c r="AGU389"/>
      <c r="AGV389"/>
      <c r="AGW389"/>
      <c r="AGX389"/>
      <c r="AGY389"/>
      <c r="AGZ389"/>
      <c r="AHA389"/>
      <c r="AHB389"/>
      <c r="AHC389"/>
      <c r="AHD389"/>
      <c r="AHE389"/>
      <c r="AHF389"/>
      <c r="AHG389"/>
      <c r="AHH389"/>
      <c r="AHI389"/>
      <c r="AHJ389"/>
      <c r="AHK389"/>
      <c r="AHL389"/>
      <c r="AHM389"/>
      <c r="AHN389"/>
      <c r="AHO389"/>
      <c r="AHP389"/>
      <c r="AHQ389"/>
      <c r="AHR389"/>
      <c r="AHS389"/>
      <c r="AHT389"/>
      <c r="AHU389"/>
      <c r="AHV389"/>
      <c r="AHW389"/>
      <c r="AHX389"/>
      <c r="AHY389"/>
      <c r="AHZ389"/>
      <c r="AIA389"/>
      <c r="AIB389"/>
      <c r="AIC389"/>
      <c r="AID389"/>
      <c r="AIE389"/>
      <c r="AIF389"/>
      <c r="AIG389"/>
      <c r="AIH389"/>
      <c r="AII389"/>
      <c r="AIJ389"/>
      <c r="AIK389"/>
      <c r="AIL389"/>
      <c r="AIM389"/>
      <c r="AIN389"/>
      <c r="AIO389"/>
      <c r="AIP389"/>
      <c r="AIQ389"/>
      <c r="AIR389"/>
      <c r="AIS389"/>
      <c r="AIT389"/>
      <c r="AIU389"/>
      <c r="AIV389"/>
      <c r="AIW389"/>
      <c r="AIX389"/>
      <c r="AIY389"/>
      <c r="AIZ389"/>
      <c r="AJA389"/>
      <c r="AJB389"/>
      <c r="AJC389"/>
      <c r="AJD389"/>
      <c r="AJE389"/>
      <c r="AJF389"/>
      <c r="AJG389"/>
      <c r="AJH389"/>
      <c r="AJI389"/>
      <c r="AJJ389"/>
      <c r="AJK389"/>
      <c r="AJL389"/>
      <c r="AJM389"/>
      <c r="AJN389"/>
      <c r="AJO389"/>
      <c r="AJP389"/>
      <c r="AJQ389"/>
      <c r="AJR389"/>
      <c r="AJS389"/>
      <c r="AJT389"/>
      <c r="AJU389"/>
      <c r="AJV389"/>
      <c r="AJW389"/>
      <c r="AJX389"/>
      <c r="AJY389"/>
      <c r="AJZ389"/>
      <c r="AKA389"/>
      <c r="AKB389"/>
      <c r="AKC389"/>
      <c r="AKD389"/>
      <c r="AKE389"/>
      <c r="AKF389"/>
      <c r="AKG389"/>
      <c r="AKH389"/>
      <c r="AKI389"/>
      <c r="AKJ389"/>
      <c r="AKK389"/>
      <c r="AKL389"/>
      <c r="AKM389"/>
      <c r="AKN389"/>
      <c r="AKO389"/>
      <c r="AKP389"/>
      <c r="AKQ389"/>
      <c r="AKR389"/>
      <c r="AKS389"/>
      <c r="AKT389"/>
      <c r="AKU389"/>
      <c r="AKV389"/>
      <c r="AKW389"/>
      <c r="AKX389"/>
      <c r="AKY389"/>
      <c r="AKZ389"/>
      <c r="ALA389"/>
      <c r="ALB389"/>
      <c r="ALC389"/>
      <c r="ALD389"/>
      <c r="ALE389"/>
      <c r="ALF389"/>
      <c r="ALG389"/>
      <c r="ALH389"/>
      <c r="ALI389"/>
      <c r="ALJ389"/>
      <c r="ALK389"/>
      <c r="ALL389"/>
      <c r="ALM389"/>
      <c r="ALN389"/>
      <c r="ALO389"/>
      <c r="ALP389"/>
      <c r="ALQ389"/>
      <c r="ALR389"/>
      <c r="ALS389"/>
      <c r="ALT389"/>
      <c r="ALU389"/>
      <c r="ALV389"/>
      <c r="ALW389"/>
      <c r="ALX389"/>
      <c r="ALY389"/>
      <c r="ALZ389"/>
      <c r="AMA389"/>
      <c r="AMB389"/>
      <c r="AMC389"/>
      <c r="AMD389"/>
      <c r="AME389"/>
      <c r="AMF389"/>
      <c r="AMG389"/>
      <c r="AMH389"/>
      <c r="AMI389"/>
      <c r="AMJ389"/>
    </row>
    <row r="390" spans="1:1024" ht="22.5" customHeight="1">
      <c r="A390"/>
      <c r="B390" s="79" t="s">
        <v>110</v>
      </c>
      <c r="C390" s="80"/>
      <c r="D390" s="80"/>
      <c r="E390" s="80"/>
      <c r="F390" s="81"/>
      <c r="G390" s="82"/>
      <c r="H390" s="82"/>
      <c r="I390" s="82"/>
      <c r="J390" s="82"/>
      <c r="K390" s="82"/>
      <c r="L390" s="82"/>
      <c r="M390" s="83">
        <f t="shared" si="63"/>
        <v>0</v>
      </c>
      <c r="N390" s="80"/>
      <c r="O390" s="84">
        <f t="shared" si="64"/>
        <v>0</v>
      </c>
      <c r="P390" s="84" t="str">
        <f>IF(O390=0,"",VLOOKUP(C390&amp;D390&amp;E390,'(資料）基準単価表'!$I:$J,2,0))</f>
        <v/>
      </c>
      <c r="Q390" s="85">
        <f t="shared" si="65"/>
        <v>0</v>
      </c>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c r="YF390"/>
      <c r="YG390"/>
      <c r="YH390"/>
      <c r="YI390"/>
      <c r="YJ390"/>
      <c r="YK390"/>
      <c r="YL390"/>
      <c r="YM390"/>
      <c r="YN390"/>
      <c r="YO390"/>
      <c r="YP390"/>
      <c r="YQ390"/>
      <c r="YR390"/>
      <c r="YS390"/>
      <c r="YT390"/>
      <c r="YU390"/>
      <c r="YV390"/>
      <c r="YW390"/>
      <c r="YX390"/>
      <c r="YY390"/>
      <c r="YZ390"/>
      <c r="ZA390"/>
      <c r="ZB390"/>
      <c r="ZC390"/>
      <c r="ZD390"/>
      <c r="ZE390"/>
      <c r="ZF390"/>
      <c r="ZG390"/>
      <c r="ZH390"/>
      <c r="ZI390"/>
      <c r="ZJ390"/>
      <c r="ZK390"/>
      <c r="ZL390"/>
      <c r="ZM390"/>
      <c r="ZN390"/>
      <c r="ZO390"/>
      <c r="ZP390"/>
      <c r="ZQ390"/>
      <c r="ZR390"/>
      <c r="ZS390"/>
      <c r="ZT390"/>
      <c r="ZU390"/>
      <c r="ZV390"/>
      <c r="ZW390"/>
      <c r="ZX390"/>
      <c r="ZY390"/>
      <c r="ZZ390"/>
      <c r="AAA390"/>
      <c r="AAB390"/>
      <c r="AAC390"/>
      <c r="AAD390"/>
      <c r="AAE390"/>
      <c r="AAF390"/>
      <c r="AAG390"/>
      <c r="AAH390"/>
      <c r="AAI390"/>
      <c r="AAJ390"/>
      <c r="AAK390"/>
      <c r="AAL390"/>
      <c r="AAM390"/>
      <c r="AAN390"/>
      <c r="AAO390"/>
      <c r="AAP390"/>
      <c r="AAQ390"/>
      <c r="AAR390"/>
      <c r="AAS390"/>
      <c r="AAT390"/>
      <c r="AAU390"/>
      <c r="AAV390"/>
      <c r="AAW390"/>
      <c r="AAX390"/>
      <c r="AAY390"/>
      <c r="AAZ390"/>
      <c r="ABA390"/>
      <c r="ABB390"/>
      <c r="ABC390"/>
      <c r="ABD390"/>
      <c r="ABE390"/>
      <c r="ABF390"/>
      <c r="ABG390"/>
      <c r="ABH390"/>
      <c r="ABI390"/>
      <c r="ABJ390"/>
      <c r="ABK390"/>
      <c r="ABL390"/>
      <c r="ABM390"/>
      <c r="ABN390"/>
      <c r="ABO390"/>
      <c r="ABP390"/>
      <c r="ABQ390"/>
      <c r="ABR390"/>
      <c r="ABS390"/>
      <c r="ABT390"/>
      <c r="ABU390"/>
      <c r="ABV390"/>
      <c r="ABW390"/>
      <c r="ABX390"/>
      <c r="ABY390"/>
      <c r="ABZ390"/>
      <c r="ACA390"/>
      <c r="ACB390"/>
      <c r="ACC390"/>
      <c r="ACD390"/>
      <c r="ACE390"/>
      <c r="ACF390"/>
      <c r="ACG390"/>
      <c r="ACH390"/>
      <c r="ACI390"/>
      <c r="ACJ390"/>
      <c r="ACK390"/>
      <c r="ACL390"/>
      <c r="ACM390"/>
      <c r="ACN390"/>
      <c r="ACO390"/>
      <c r="ACP390"/>
      <c r="ACQ390"/>
      <c r="ACR390"/>
      <c r="ACS390"/>
      <c r="ACT390"/>
      <c r="ACU390"/>
      <c r="ACV390"/>
      <c r="ACW390"/>
      <c r="ACX390"/>
      <c r="ACY390"/>
      <c r="ACZ390"/>
      <c r="ADA390"/>
      <c r="ADB390"/>
      <c r="ADC390"/>
      <c r="ADD390"/>
      <c r="ADE390"/>
      <c r="ADF390"/>
      <c r="ADG390"/>
      <c r="ADH390"/>
      <c r="ADI390"/>
      <c r="ADJ390"/>
      <c r="ADK390"/>
      <c r="ADL390"/>
      <c r="ADM390"/>
      <c r="ADN390"/>
      <c r="ADO390"/>
      <c r="ADP390"/>
      <c r="ADQ390"/>
      <c r="ADR390"/>
      <c r="ADS390"/>
      <c r="ADT390"/>
      <c r="ADU390"/>
      <c r="ADV390"/>
      <c r="ADW390"/>
      <c r="ADX390"/>
      <c r="ADY390"/>
      <c r="ADZ390"/>
      <c r="AEA390"/>
      <c r="AEB390"/>
      <c r="AEC390"/>
      <c r="AED390"/>
      <c r="AEE390"/>
      <c r="AEF390"/>
      <c r="AEG390"/>
      <c r="AEH390"/>
      <c r="AEI390"/>
      <c r="AEJ390"/>
      <c r="AEK390"/>
      <c r="AEL390"/>
      <c r="AEM390"/>
      <c r="AEN390"/>
      <c r="AEO390"/>
      <c r="AEP390"/>
      <c r="AEQ390"/>
      <c r="AER390"/>
      <c r="AES390"/>
      <c r="AET390"/>
      <c r="AEU390"/>
      <c r="AEV390"/>
      <c r="AEW390"/>
      <c r="AEX390"/>
      <c r="AEY390"/>
      <c r="AEZ390"/>
      <c r="AFA390"/>
      <c r="AFB390"/>
      <c r="AFC390"/>
      <c r="AFD390"/>
      <c r="AFE390"/>
      <c r="AFF390"/>
      <c r="AFG390"/>
      <c r="AFH390"/>
      <c r="AFI390"/>
      <c r="AFJ390"/>
      <c r="AFK390"/>
      <c r="AFL390"/>
      <c r="AFM390"/>
      <c r="AFN390"/>
      <c r="AFO390"/>
      <c r="AFP390"/>
      <c r="AFQ390"/>
      <c r="AFR390"/>
      <c r="AFS390"/>
      <c r="AFT390"/>
      <c r="AFU390"/>
      <c r="AFV390"/>
      <c r="AFW390"/>
      <c r="AFX390"/>
      <c r="AFY390"/>
      <c r="AFZ390"/>
      <c r="AGA390"/>
      <c r="AGB390"/>
      <c r="AGC390"/>
      <c r="AGD390"/>
      <c r="AGE390"/>
      <c r="AGF390"/>
      <c r="AGG390"/>
      <c r="AGH390"/>
      <c r="AGI390"/>
      <c r="AGJ390"/>
      <c r="AGK390"/>
      <c r="AGL390"/>
      <c r="AGM390"/>
      <c r="AGN390"/>
      <c r="AGO390"/>
      <c r="AGP390"/>
      <c r="AGQ390"/>
      <c r="AGR390"/>
      <c r="AGS390"/>
      <c r="AGT390"/>
      <c r="AGU390"/>
      <c r="AGV390"/>
      <c r="AGW390"/>
      <c r="AGX390"/>
      <c r="AGY390"/>
      <c r="AGZ390"/>
      <c r="AHA390"/>
      <c r="AHB390"/>
      <c r="AHC390"/>
      <c r="AHD390"/>
      <c r="AHE390"/>
      <c r="AHF390"/>
      <c r="AHG390"/>
      <c r="AHH390"/>
      <c r="AHI390"/>
      <c r="AHJ390"/>
      <c r="AHK390"/>
      <c r="AHL390"/>
      <c r="AHM390"/>
      <c r="AHN390"/>
      <c r="AHO390"/>
      <c r="AHP390"/>
      <c r="AHQ390"/>
      <c r="AHR390"/>
      <c r="AHS390"/>
      <c r="AHT390"/>
      <c r="AHU390"/>
      <c r="AHV390"/>
      <c r="AHW390"/>
      <c r="AHX390"/>
      <c r="AHY390"/>
      <c r="AHZ390"/>
      <c r="AIA390"/>
      <c r="AIB390"/>
      <c r="AIC390"/>
      <c r="AID390"/>
      <c r="AIE390"/>
      <c r="AIF390"/>
      <c r="AIG390"/>
      <c r="AIH390"/>
      <c r="AII390"/>
      <c r="AIJ390"/>
      <c r="AIK390"/>
      <c r="AIL390"/>
      <c r="AIM390"/>
      <c r="AIN390"/>
      <c r="AIO390"/>
      <c r="AIP390"/>
      <c r="AIQ390"/>
      <c r="AIR390"/>
      <c r="AIS390"/>
      <c r="AIT390"/>
      <c r="AIU390"/>
      <c r="AIV390"/>
      <c r="AIW390"/>
      <c r="AIX390"/>
      <c r="AIY390"/>
      <c r="AIZ390"/>
      <c r="AJA390"/>
      <c r="AJB390"/>
      <c r="AJC390"/>
      <c r="AJD390"/>
      <c r="AJE390"/>
      <c r="AJF390"/>
      <c r="AJG390"/>
      <c r="AJH390"/>
      <c r="AJI390"/>
      <c r="AJJ390"/>
      <c r="AJK390"/>
      <c r="AJL390"/>
      <c r="AJM390"/>
      <c r="AJN390"/>
      <c r="AJO390"/>
      <c r="AJP390"/>
      <c r="AJQ390"/>
      <c r="AJR390"/>
      <c r="AJS390"/>
      <c r="AJT390"/>
      <c r="AJU390"/>
      <c r="AJV390"/>
      <c r="AJW390"/>
      <c r="AJX390"/>
      <c r="AJY390"/>
      <c r="AJZ390"/>
      <c r="AKA390"/>
      <c r="AKB390"/>
      <c r="AKC390"/>
      <c r="AKD390"/>
      <c r="AKE390"/>
      <c r="AKF390"/>
      <c r="AKG390"/>
      <c r="AKH390"/>
      <c r="AKI390"/>
      <c r="AKJ390"/>
      <c r="AKK390"/>
      <c r="AKL390"/>
      <c r="AKM390"/>
      <c r="AKN390"/>
      <c r="AKO390"/>
      <c r="AKP390"/>
      <c r="AKQ390"/>
      <c r="AKR390"/>
      <c r="AKS390"/>
      <c r="AKT390"/>
      <c r="AKU390"/>
      <c r="AKV390"/>
      <c r="AKW390"/>
      <c r="AKX390"/>
      <c r="AKY390"/>
      <c r="AKZ390"/>
      <c r="ALA390"/>
      <c r="ALB390"/>
      <c r="ALC390"/>
      <c r="ALD390"/>
      <c r="ALE390"/>
      <c r="ALF390"/>
      <c r="ALG390"/>
      <c r="ALH390"/>
      <c r="ALI390"/>
      <c r="ALJ390"/>
      <c r="ALK390"/>
      <c r="ALL390"/>
      <c r="ALM390"/>
      <c r="ALN390"/>
      <c r="ALO390"/>
      <c r="ALP390"/>
      <c r="ALQ390"/>
      <c r="ALR390"/>
      <c r="ALS390"/>
      <c r="ALT390"/>
      <c r="ALU390"/>
      <c r="ALV390"/>
      <c r="ALW390"/>
      <c r="ALX390"/>
      <c r="ALY390"/>
      <c r="ALZ390"/>
      <c r="AMA390"/>
      <c r="AMB390"/>
      <c r="AMC390"/>
      <c r="AMD390"/>
      <c r="AME390"/>
      <c r="AMF390"/>
      <c r="AMG390"/>
      <c r="AMH390"/>
      <c r="AMI390"/>
      <c r="AMJ390"/>
    </row>
    <row r="391" spans="1:1024" ht="22.5" customHeight="1">
      <c r="A391"/>
      <c r="B391" s="79" t="s">
        <v>111</v>
      </c>
      <c r="C391" s="80"/>
      <c r="D391" s="80"/>
      <c r="E391" s="80"/>
      <c r="F391" s="81"/>
      <c r="G391" s="82"/>
      <c r="H391" s="82"/>
      <c r="I391" s="82"/>
      <c r="J391" s="82"/>
      <c r="K391" s="82"/>
      <c r="L391" s="82"/>
      <c r="M391" s="83">
        <f t="shared" si="63"/>
        <v>0</v>
      </c>
      <c r="N391" s="80"/>
      <c r="O391" s="84">
        <f t="shared" si="64"/>
        <v>0</v>
      </c>
      <c r="P391" s="84" t="str">
        <f>IF(O391=0,"",VLOOKUP(C391&amp;D391&amp;E391,'(資料）基準単価表'!$I:$J,2,0))</f>
        <v/>
      </c>
      <c r="Q391" s="85">
        <f t="shared" si="65"/>
        <v>0</v>
      </c>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c r="AAM391"/>
      <c r="AAN391"/>
      <c r="AAO391"/>
      <c r="AAP391"/>
      <c r="AAQ391"/>
      <c r="AAR391"/>
      <c r="AAS391"/>
      <c r="AAT391"/>
      <c r="AAU391"/>
      <c r="AAV391"/>
      <c r="AAW391"/>
      <c r="AAX391"/>
      <c r="AAY391"/>
      <c r="AAZ391"/>
      <c r="ABA391"/>
      <c r="ABB391"/>
      <c r="ABC391"/>
      <c r="ABD391"/>
      <c r="ABE391"/>
      <c r="ABF391"/>
      <c r="ABG391"/>
      <c r="ABH391"/>
      <c r="ABI391"/>
      <c r="ABJ391"/>
      <c r="ABK391"/>
      <c r="ABL391"/>
      <c r="ABM391"/>
      <c r="ABN391"/>
      <c r="ABO391"/>
      <c r="ABP391"/>
      <c r="ABQ391"/>
      <c r="ABR391"/>
      <c r="ABS391"/>
      <c r="ABT391"/>
      <c r="ABU391"/>
      <c r="ABV391"/>
      <c r="ABW391"/>
      <c r="ABX391"/>
      <c r="ABY391"/>
      <c r="ABZ391"/>
      <c r="ACA391"/>
      <c r="ACB391"/>
      <c r="ACC391"/>
      <c r="ACD391"/>
      <c r="ACE391"/>
      <c r="ACF391"/>
      <c r="ACG391"/>
      <c r="ACH391"/>
      <c r="ACI391"/>
      <c r="ACJ391"/>
      <c r="ACK391"/>
      <c r="ACL391"/>
      <c r="ACM391"/>
      <c r="ACN391"/>
      <c r="ACO391"/>
      <c r="ACP391"/>
      <c r="ACQ391"/>
      <c r="ACR391"/>
      <c r="ACS391"/>
      <c r="ACT391"/>
      <c r="ACU391"/>
      <c r="ACV391"/>
      <c r="ACW391"/>
      <c r="ACX391"/>
      <c r="ACY391"/>
      <c r="ACZ391"/>
      <c r="ADA391"/>
      <c r="ADB391"/>
      <c r="ADC391"/>
      <c r="ADD391"/>
      <c r="ADE391"/>
      <c r="ADF391"/>
      <c r="ADG391"/>
      <c r="ADH391"/>
      <c r="ADI391"/>
      <c r="ADJ391"/>
      <c r="ADK391"/>
      <c r="ADL391"/>
      <c r="ADM391"/>
      <c r="ADN391"/>
      <c r="ADO391"/>
      <c r="ADP391"/>
      <c r="ADQ391"/>
      <c r="ADR391"/>
      <c r="ADS391"/>
      <c r="ADT391"/>
      <c r="ADU391"/>
      <c r="ADV391"/>
      <c r="ADW391"/>
      <c r="ADX391"/>
      <c r="ADY391"/>
      <c r="ADZ391"/>
      <c r="AEA391"/>
      <c r="AEB391"/>
      <c r="AEC391"/>
      <c r="AED391"/>
      <c r="AEE391"/>
      <c r="AEF391"/>
      <c r="AEG391"/>
      <c r="AEH391"/>
      <c r="AEI391"/>
      <c r="AEJ391"/>
      <c r="AEK391"/>
      <c r="AEL391"/>
      <c r="AEM391"/>
      <c r="AEN391"/>
      <c r="AEO391"/>
      <c r="AEP391"/>
      <c r="AEQ391"/>
      <c r="AER391"/>
      <c r="AES391"/>
      <c r="AET391"/>
      <c r="AEU391"/>
      <c r="AEV391"/>
      <c r="AEW391"/>
      <c r="AEX391"/>
      <c r="AEY391"/>
      <c r="AEZ391"/>
      <c r="AFA391"/>
      <c r="AFB391"/>
      <c r="AFC391"/>
      <c r="AFD391"/>
      <c r="AFE391"/>
      <c r="AFF391"/>
      <c r="AFG391"/>
      <c r="AFH391"/>
      <c r="AFI391"/>
      <c r="AFJ391"/>
      <c r="AFK391"/>
      <c r="AFL391"/>
      <c r="AFM391"/>
      <c r="AFN391"/>
      <c r="AFO391"/>
      <c r="AFP391"/>
      <c r="AFQ391"/>
      <c r="AFR391"/>
      <c r="AFS391"/>
      <c r="AFT391"/>
      <c r="AFU391"/>
      <c r="AFV391"/>
      <c r="AFW391"/>
      <c r="AFX391"/>
      <c r="AFY391"/>
      <c r="AFZ391"/>
      <c r="AGA391"/>
      <c r="AGB391"/>
      <c r="AGC391"/>
      <c r="AGD391"/>
      <c r="AGE391"/>
      <c r="AGF391"/>
      <c r="AGG391"/>
      <c r="AGH391"/>
      <c r="AGI391"/>
      <c r="AGJ391"/>
      <c r="AGK391"/>
      <c r="AGL391"/>
      <c r="AGM391"/>
      <c r="AGN391"/>
      <c r="AGO391"/>
      <c r="AGP391"/>
      <c r="AGQ391"/>
      <c r="AGR391"/>
      <c r="AGS391"/>
      <c r="AGT391"/>
      <c r="AGU391"/>
      <c r="AGV391"/>
      <c r="AGW391"/>
      <c r="AGX391"/>
      <c r="AGY391"/>
      <c r="AGZ391"/>
      <c r="AHA391"/>
      <c r="AHB391"/>
      <c r="AHC391"/>
      <c r="AHD391"/>
      <c r="AHE391"/>
      <c r="AHF391"/>
      <c r="AHG391"/>
      <c r="AHH391"/>
      <c r="AHI391"/>
      <c r="AHJ391"/>
      <c r="AHK391"/>
      <c r="AHL391"/>
      <c r="AHM391"/>
      <c r="AHN391"/>
      <c r="AHO391"/>
      <c r="AHP391"/>
      <c r="AHQ391"/>
      <c r="AHR391"/>
      <c r="AHS391"/>
      <c r="AHT391"/>
      <c r="AHU391"/>
      <c r="AHV391"/>
      <c r="AHW391"/>
      <c r="AHX391"/>
      <c r="AHY391"/>
      <c r="AHZ391"/>
      <c r="AIA391"/>
      <c r="AIB391"/>
      <c r="AIC391"/>
      <c r="AID391"/>
      <c r="AIE391"/>
      <c r="AIF391"/>
      <c r="AIG391"/>
      <c r="AIH391"/>
      <c r="AII391"/>
      <c r="AIJ391"/>
      <c r="AIK391"/>
      <c r="AIL391"/>
      <c r="AIM391"/>
      <c r="AIN391"/>
      <c r="AIO391"/>
      <c r="AIP391"/>
      <c r="AIQ391"/>
      <c r="AIR391"/>
      <c r="AIS391"/>
      <c r="AIT391"/>
      <c r="AIU391"/>
      <c r="AIV391"/>
      <c r="AIW391"/>
      <c r="AIX391"/>
      <c r="AIY391"/>
      <c r="AIZ391"/>
      <c r="AJA391"/>
      <c r="AJB391"/>
      <c r="AJC391"/>
      <c r="AJD391"/>
      <c r="AJE391"/>
      <c r="AJF391"/>
      <c r="AJG391"/>
      <c r="AJH391"/>
      <c r="AJI391"/>
      <c r="AJJ391"/>
      <c r="AJK391"/>
      <c r="AJL391"/>
      <c r="AJM391"/>
      <c r="AJN391"/>
      <c r="AJO391"/>
      <c r="AJP391"/>
      <c r="AJQ391"/>
      <c r="AJR391"/>
      <c r="AJS391"/>
      <c r="AJT391"/>
      <c r="AJU391"/>
      <c r="AJV391"/>
      <c r="AJW391"/>
      <c r="AJX391"/>
      <c r="AJY391"/>
      <c r="AJZ391"/>
      <c r="AKA391"/>
      <c r="AKB391"/>
      <c r="AKC391"/>
      <c r="AKD391"/>
      <c r="AKE391"/>
      <c r="AKF391"/>
      <c r="AKG391"/>
      <c r="AKH391"/>
      <c r="AKI391"/>
      <c r="AKJ391"/>
      <c r="AKK391"/>
      <c r="AKL391"/>
      <c r="AKM391"/>
      <c r="AKN391"/>
      <c r="AKO391"/>
      <c r="AKP391"/>
      <c r="AKQ391"/>
      <c r="AKR391"/>
      <c r="AKS391"/>
      <c r="AKT391"/>
      <c r="AKU391"/>
      <c r="AKV391"/>
      <c r="AKW391"/>
      <c r="AKX391"/>
      <c r="AKY391"/>
      <c r="AKZ391"/>
      <c r="ALA391"/>
      <c r="ALB391"/>
      <c r="ALC391"/>
      <c r="ALD391"/>
      <c r="ALE391"/>
      <c r="ALF391"/>
      <c r="ALG391"/>
      <c r="ALH391"/>
      <c r="ALI391"/>
      <c r="ALJ391"/>
      <c r="ALK391"/>
      <c r="ALL391"/>
      <c r="ALM391"/>
      <c r="ALN391"/>
      <c r="ALO391"/>
      <c r="ALP391"/>
      <c r="ALQ391"/>
      <c r="ALR391"/>
      <c r="ALS391"/>
      <c r="ALT391"/>
      <c r="ALU391"/>
      <c r="ALV391"/>
      <c r="ALW391"/>
      <c r="ALX391"/>
      <c r="ALY391"/>
      <c r="ALZ391"/>
      <c r="AMA391"/>
      <c r="AMB391"/>
      <c r="AMC391"/>
      <c r="AMD391"/>
      <c r="AME391"/>
      <c r="AMF391"/>
      <c r="AMG391"/>
      <c r="AMH391"/>
      <c r="AMI391"/>
      <c r="AMJ391"/>
    </row>
    <row r="392" spans="1:1024" ht="22.5" customHeight="1">
      <c r="A392"/>
      <c r="B392" s="79" t="s">
        <v>112</v>
      </c>
      <c r="C392" s="80"/>
      <c r="D392" s="80"/>
      <c r="E392" s="80"/>
      <c r="F392" s="81"/>
      <c r="G392" s="82"/>
      <c r="H392" s="82"/>
      <c r="I392" s="82"/>
      <c r="J392" s="82"/>
      <c r="K392" s="82"/>
      <c r="L392" s="82"/>
      <c r="M392" s="83">
        <f t="shared" si="63"/>
        <v>0</v>
      </c>
      <c r="N392" s="80"/>
      <c r="O392" s="84">
        <f t="shared" si="64"/>
        <v>0</v>
      </c>
      <c r="P392" s="84" t="str">
        <f>IF(O392=0,"",VLOOKUP(C392&amp;D392&amp;E392,'(資料）基準単価表'!$I:$J,2,0))</f>
        <v/>
      </c>
      <c r="Q392" s="85">
        <f t="shared" si="65"/>
        <v>0</v>
      </c>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c r="YF392"/>
      <c r="YG392"/>
      <c r="YH392"/>
      <c r="YI392"/>
      <c r="YJ392"/>
      <c r="YK392"/>
      <c r="YL392"/>
      <c r="YM392"/>
      <c r="YN392"/>
      <c r="YO392"/>
      <c r="YP392"/>
      <c r="YQ392"/>
      <c r="YR392"/>
      <c r="YS392"/>
      <c r="YT392"/>
      <c r="YU392"/>
      <c r="YV392"/>
      <c r="YW392"/>
      <c r="YX392"/>
      <c r="YY392"/>
      <c r="YZ392"/>
      <c r="ZA392"/>
      <c r="ZB392"/>
      <c r="ZC392"/>
      <c r="ZD392"/>
      <c r="ZE392"/>
      <c r="ZF392"/>
      <c r="ZG392"/>
      <c r="ZH392"/>
      <c r="ZI392"/>
      <c r="ZJ392"/>
      <c r="ZK392"/>
      <c r="ZL392"/>
      <c r="ZM392"/>
      <c r="ZN392"/>
      <c r="ZO392"/>
      <c r="ZP392"/>
      <c r="ZQ392"/>
      <c r="ZR392"/>
      <c r="ZS392"/>
      <c r="ZT392"/>
      <c r="ZU392"/>
      <c r="ZV392"/>
      <c r="ZW392"/>
      <c r="ZX392"/>
      <c r="ZY392"/>
      <c r="ZZ392"/>
      <c r="AAA392"/>
      <c r="AAB392"/>
      <c r="AAC392"/>
      <c r="AAD392"/>
      <c r="AAE392"/>
      <c r="AAF392"/>
      <c r="AAG392"/>
      <c r="AAH392"/>
      <c r="AAI392"/>
      <c r="AAJ392"/>
      <c r="AAK392"/>
      <c r="AAL392"/>
      <c r="AAM392"/>
      <c r="AAN392"/>
      <c r="AAO392"/>
      <c r="AAP392"/>
      <c r="AAQ392"/>
      <c r="AAR392"/>
      <c r="AAS392"/>
      <c r="AAT392"/>
      <c r="AAU392"/>
      <c r="AAV392"/>
      <c r="AAW392"/>
      <c r="AAX392"/>
      <c r="AAY392"/>
      <c r="AAZ392"/>
      <c r="ABA392"/>
      <c r="ABB392"/>
      <c r="ABC392"/>
      <c r="ABD392"/>
      <c r="ABE392"/>
      <c r="ABF392"/>
      <c r="ABG392"/>
      <c r="ABH392"/>
      <c r="ABI392"/>
      <c r="ABJ392"/>
      <c r="ABK392"/>
      <c r="ABL392"/>
      <c r="ABM392"/>
      <c r="ABN392"/>
      <c r="ABO392"/>
      <c r="ABP392"/>
      <c r="ABQ392"/>
      <c r="ABR392"/>
      <c r="ABS392"/>
      <c r="ABT392"/>
      <c r="ABU392"/>
      <c r="ABV392"/>
      <c r="ABW392"/>
      <c r="ABX392"/>
      <c r="ABY392"/>
      <c r="ABZ392"/>
      <c r="ACA392"/>
      <c r="ACB392"/>
      <c r="ACC392"/>
      <c r="ACD392"/>
      <c r="ACE392"/>
      <c r="ACF392"/>
      <c r="ACG392"/>
      <c r="ACH392"/>
      <c r="ACI392"/>
      <c r="ACJ392"/>
      <c r="ACK392"/>
      <c r="ACL392"/>
      <c r="ACM392"/>
      <c r="ACN392"/>
      <c r="ACO392"/>
      <c r="ACP392"/>
      <c r="ACQ392"/>
      <c r="ACR392"/>
      <c r="ACS392"/>
      <c r="ACT392"/>
      <c r="ACU392"/>
      <c r="ACV392"/>
      <c r="ACW392"/>
      <c r="ACX392"/>
      <c r="ACY392"/>
      <c r="ACZ392"/>
      <c r="ADA392"/>
      <c r="ADB392"/>
      <c r="ADC392"/>
      <c r="ADD392"/>
      <c r="ADE392"/>
      <c r="ADF392"/>
      <c r="ADG392"/>
      <c r="ADH392"/>
      <c r="ADI392"/>
      <c r="ADJ392"/>
      <c r="ADK392"/>
      <c r="ADL392"/>
      <c r="ADM392"/>
      <c r="ADN392"/>
      <c r="ADO392"/>
      <c r="ADP392"/>
      <c r="ADQ392"/>
      <c r="ADR392"/>
      <c r="ADS392"/>
      <c r="ADT392"/>
      <c r="ADU392"/>
      <c r="ADV392"/>
      <c r="ADW392"/>
      <c r="ADX392"/>
      <c r="ADY392"/>
      <c r="ADZ392"/>
      <c r="AEA392"/>
      <c r="AEB392"/>
      <c r="AEC392"/>
      <c r="AED392"/>
      <c r="AEE392"/>
      <c r="AEF392"/>
      <c r="AEG392"/>
      <c r="AEH392"/>
      <c r="AEI392"/>
      <c r="AEJ392"/>
      <c r="AEK392"/>
      <c r="AEL392"/>
      <c r="AEM392"/>
      <c r="AEN392"/>
      <c r="AEO392"/>
      <c r="AEP392"/>
      <c r="AEQ392"/>
      <c r="AER392"/>
      <c r="AES392"/>
      <c r="AET392"/>
      <c r="AEU392"/>
      <c r="AEV392"/>
      <c r="AEW392"/>
      <c r="AEX392"/>
      <c r="AEY392"/>
      <c r="AEZ392"/>
      <c r="AFA392"/>
      <c r="AFB392"/>
      <c r="AFC392"/>
      <c r="AFD392"/>
      <c r="AFE392"/>
      <c r="AFF392"/>
      <c r="AFG392"/>
      <c r="AFH392"/>
      <c r="AFI392"/>
      <c r="AFJ392"/>
      <c r="AFK392"/>
      <c r="AFL392"/>
      <c r="AFM392"/>
      <c r="AFN392"/>
      <c r="AFO392"/>
      <c r="AFP392"/>
      <c r="AFQ392"/>
      <c r="AFR392"/>
      <c r="AFS392"/>
      <c r="AFT392"/>
      <c r="AFU392"/>
      <c r="AFV392"/>
      <c r="AFW392"/>
      <c r="AFX392"/>
      <c r="AFY392"/>
      <c r="AFZ392"/>
      <c r="AGA392"/>
      <c r="AGB392"/>
      <c r="AGC392"/>
      <c r="AGD392"/>
      <c r="AGE392"/>
      <c r="AGF392"/>
      <c r="AGG392"/>
      <c r="AGH392"/>
      <c r="AGI392"/>
      <c r="AGJ392"/>
      <c r="AGK392"/>
      <c r="AGL392"/>
      <c r="AGM392"/>
      <c r="AGN392"/>
      <c r="AGO392"/>
      <c r="AGP392"/>
      <c r="AGQ392"/>
      <c r="AGR392"/>
      <c r="AGS392"/>
      <c r="AGT392"/>
      <c r="AGU392"/>
      <c r="AGV392"/>
      <c r="AGW392"/>
      <c r="AGX392"/>
      <c r="AGY392"/>
      <c r="AGZ392"/>
      <c r="AHA392"/>
      <c r="AHB392"/>
      <c r="AHC392"/>
      <c r="AHD392"/>
      <c r="AHE392"/>
      <c r="AHF392"/>
      <c r="AHG392"/>
      <c r="AHH392"/>
      <c r="AHI392"/>
      <c r="AHJ392"/>
      <c r="AHK392"/>
      <c r="AHL392"/>
      <c r="AHM392"/>
      <c r="AHN392"/>
      <c r="AHO392"/>
      <c r="AHP392"/>
      <c r="AHQ392"/>
      <c r="AHR392"/>
      <c r="AHS392"/>
      <c r="AHT392"/>
      <c r="AHU392"/>
      <c r="AHV392"/>
      <c r="AHW392"/>
      <c r="AHX392"/>
      <c r="AHY392"/>
      <c r="AHZ392"/>
      <c r="AIA392"/>
      <c r="AIB392"/>
      <c r="AIC392"/>
      <c r="AID392"/>
      <c r="AIE392"/>
      <c r="AIF392"/>
      <c r="AIG392"/>
      <c r="AIH392"/>
      <c r="AII392"/>
      <c r="AIJ392"/>
      <c r="AIK392"/>
      <c r="AIL392"/>
      <c r="AIM392"/>
      <c r="AIN392"/>
      <c r="AIO392"/>
      <c r="AIP392"/>
      <c r="AIQ392"/>
      <c r="AIR392"/>
      <c r="AIS392"/>
      <c r="AIT392"/>
      <c r="AIU392"/>
      <c r="AIV392"/>
      <c r="AIW392"/>
      <c r="AIX392"/>
      <c r="AIY392"/>
      <c r="AIZ392"/>
      <c r="AJA392"/>
      <c r="AJB392"/>
      <c r="AJC392"/>
      <c r="AJD392"/>
      <c r="AJE392"/>
      <c r="AJF392"/>
      <c r="AJG392"/>
      <c r="AJH392"/>
      <c r="AJI392"/>
      <c r="AJJ392"/>
      <c r="AJK392"/>
      <c r="AJL392"/>
      <c r="AJM392"/>
      <c r="AJN392"/>
      <c r="AJO392"/>
      <c r="AJP392"/>
      <c r="AJQ392"/>
      <c r="AJR392"/>
      <c r="AJS392"/>
      <c r="AJT392"/>
      <c r="AJU392"/>
      <c r="AJV392"/>
      <c r="AJW392"/>
      <c r="AJX392"/>
      <c r="AJY392"/>
      <c r="AJZ392"/>
      <c r="AKA392"/>
      <c r="AKB392"/>
      <c r="AKC392"/>
      <c r="AKD392"/>
      <c r="AKE392"/>
      <c r="AKF392"/>
      <c r="AKG392"/>
      <c r="AKH392"/>
      <c r="AKI392"/>
      <c r="AKJ392"/>
      <c r="AKK392"/>
      <c r="AKL392"/>
      <c r="AKM392"/>
      <c r="AKN392"/>
      <c r="AKO392"/>
      <c r="AKP392"/>
      <c r="AKQ392"/>
      <c r="AKR392"/>
      <c r="AKS392"/>
      <c r="AKT392"/>
      <c r="AKU392"/>
      <c r="AKV392"/>
      <c r="AKW392"/>
      <c r="AKX392"/>
      <c r="AKY392"/>
      <c r="AKZ392"/>
      <c r="ALA392"/>
      <c r="ALB392"/>
      <c r="ALC392"/>
      <c r="ALD392"/>
      <c r="ALE392"/>
      <c r="ALF392"/>
      <c r="ALG392"/>
      <c r="ALH392"/>
      <c r="ALI392"/>
      <c r="ALJ392"/>
      <c r="ALK392"/>
      <c r="ALL392"/>
      <c r="ALM392"/>
      <c r="ALN392"/>
      <c r="ALO392"/>
      <c r="ALP392"/>
      <c r="ALQ392"/>
      <c r="ALR392"/>
      <c r="ALS392"/>
      <c r="ALT392"/>
      <c r="ALU392"/>
      <c r="ALV392"/>
      <c r="ALW392"/>
      <c r="ALX392"/>
      <c r="ALY392"/>
      <c r="ALZ392"/>
      <c r="AMA392"/>
      <c r="AMB392"/>
      <c r="AMC392"/>
      <c r="AMD392"/>
      <c r="AME392"/>
      <c r="AMF392"/>
      <c r="AMG392"/>
      <c r="AMH392"/>
      <c r="AMI392"/>
      <c r="AMJ392"/>
    </row>
    <row r="393" spans="1:1024" ht="22.5" customHeight="1">
      <c r="A393"/>
      <c r="B393" s="79" t="s">
        <v>113</v>
      </c>
      <c r="C393" s="80"/>
      <c r="D393" s="80"/>
      <c r="E393" s="80"/>
      <c r="F393" s="81"/>
      <c r="G393" s="82"/>
      <c r="H393" s="82"/>
      <c r="I393" s="82"/>
      <c r="J393" s="82"/>
      <c r="K393" s="82"/>
      <c r="L393" s="82"/>
      <c r="M393" s="83">
        <f t="shared" si="63"/>
        <v>0</v>
      </c>
      <c r="N393" s="80"/>
      <c r="O393" s="84">
        <f t="shared" si="64"/>
        <v>0</v>
      </c>
      <c r="P393" s="84" t="str">
        <f>IF(O393=0,"",VLOOKUP(C393&amp;D393&amp;E393,'(資料）基準単価表'!$I:$J,2,0))</f>
        <v/>
      </c>
      <c r="Q393" s="85">
        <f t="shared" si="65"/>
        <v>0</v>
      </c>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c r="UH393"/>
      <c r="UI393"/>
      <c r="UJ393"/>
      <c r="UK393"/>
      <c r="UL393"/>
      <c r="UM393"/>
      <c r="UN393"/>
      <c r="UO393"/>
      <c r="UP393"/>
      <c r="UQ393"/>
      <c r="UR393"/>
      <c r="US393"/>
      <c r="UT393"/>
      <c r="UU393"/>
      <c r="UV393"/>
      <c r="UW393"/>
      <c r="UX393"/>
      <c r="UY393"/>
      <c r="UZ393"/>
      <c r="VA393"/>
      <c r="VB393"/>
      <c r="VC393"/>
      <c r="VD393"/>
      <c r="VE393"/>
      <c r="VF393"/>
      <c r="VG393"/>
      <c r="VH393"/>
      <c r="VI393"/>
      <c r="VJ393"/>
      <c r="VK393"/>
      <c r="VL393"/>
      <c r="VM393"/>
      <c r="VN393"/>
      <c r="VO393"/>
      <c r="VP393"/>
      <c r="VQ393"/>
      <c r="VR393"/>
      <c r="VS393"/>
      <c r="VT393"/>
      <c r="VU393"/>
      <c r="VV393"/>
      <c r="VW393"/>
      <c r="VX393"/>
      <c r="VY393"/>
      <c r="VZ393"/>
      <c r="WA393"/>
      <c r="WB393"/>
      <c r="WC393"/>
      <c r="WD393"/>
      <c r="WE393"/>
      <c r="WF393"/>
      <c r="WG393"/>
      <c r="WH393"/>
      <c r="WI393"/>
      <c r="WJ393"/>
      <c r="WK393"/>
      <c r="WL393"/>
      <c r="WM393"/>
      <c r="WN393"/>
      <c r="WO393"/>
      <c r="WP393"/>
      <c r="WQ393"/>
      <c r="WR393"/>
      <c r="WS393"/>
      <c r="WT393"/>
      <c r="WU393"/>
      <c r="WV393"/>
      <c r="WW393"/>
      <c r="WX393"/>
      <c r="WY393"/>
      <c r="WZ393"/>
      <c r="XA393"/>
      <c r="XB393"/>
      <c r="XC393"/>
      <c r="XD393"/>
      <c r="XE393"/>
      <c r="XF393"/>
      <c r="XG393"/>
      <c r="XH393"/>
      <c r="XI393"/>
      <c r="XJ393"/>
      <c r="XK393"/>
      <c r="XL393"/>
      <c r="XM393"/>
      <c r="XN393"/>
      <c r="XO393"/>
      <c r="XP393"/>
      <c r="XQ393"/>
      <c r="XR393"/>
      <c r="XS393"/>
      <c r="XT393"/>
      <c r="XU393"/>
      <c r="XV393"/>
      <c r="XW393"/>
      <c r="XX393"/>
      <c r="XY393"/>
      <c r="XZ393"/>
      <c r="YA393"/>
      <c r="YB393"/>
      <c r="YC393"/>
      <c r="YD393"/>
      <c r="YE393"/>
      <c r="YF393"/>
      <c r="YG393"/>
      <c r="YH393"/>
      <c r="YI393"/>
      <c r="YJ393"/>
      <c r="YK393"/>
      <c r="YL393"/>
      <c r="YM393"/>
      <c r="YN393"/>
      <c r="YO393"/>
      <c r="YP393"/>
      <c r="YQ393"/>
      <c r="YR393"/>
      <c r="YS393"/>
      <c r="YT393"/>
      <c r="YU393"/>
      <c r="YV393"/>
      <c r="YW393"/>
      <c r="YX393"/>
      <c r="YY393"/>
      <c r="YZ393"/>
      <c r="ZA393"/>
      <c r="ZB393"/>
      <c r="ZC393"/>
      <c r="ZD393"/>
      <c r="ZE393"/>
      <c r="ZF393"/>
      <c r="ZG393"/>
      <c r="ZH393"/>
      <c r="ZI393"/>
      <c r="ZJ393"/>
      <c r="ZK393"/>
      <c r="ZL393"/>
      <c r="ZM393"/>
      <c r="ZN393"/>
      <c r="ZO393"/>
      <c r="ZP393"/>
      <c r="ZQ393"/>
      <c r="ZR393"/>
      <c r="ZS393"/>
      <c r="ZT393"/>
      <c r="ZU393"/>
      <c r="ZV393"/>
      <c r="ZW393"/>
      <c r="ZX393"/>
      <c r="ZY393"/>
      <c r="ZZ393"/>
      <c r="AAA393"/>
      <c r="AAB393"/>
      <c r="AAC393"/>
      <c r="AAD393"/>
      <c r="AAE393"/>
      <c r="AAF393"/>
      <c r="AAG393"/>
      <c r="AAH393"/>
      <c r="AAI393"/>
      <c r="AAJ393"/>
      <c r="AAK393"/>
      <c r="AAL393"/>
      <c r="AAM393"/>
      <c r="AAN393"/>
      <c r="AAO393"/>
      <c r="AAP393"/>
      <c r="AAQ393"/>
      <c r="AAR393"/>
      <c r="AAS393"/>
      <c r="AAT393"/>
      <c r="AAU393"/>
      <c r="AAV393"/>
      <c r="AAW393"/>
      <c r="AAX393"/>
      <c r="AAY393"/>
      <c r="AAZ393"/>
      <c r="ABA393"/>
      <c r="ABB393"/>
      <c r="ABC393"/>
      <c r="ABD393"/>
      <c r="ABE393"/>
      <c r="ABF393"/>
      <c r="ABG393"/>
      <c r="ABH393"/>
      <c r="ABI393"/>
      <c r="ABJ393"/>
      <c r="ABK393"/>
      <c r="ABL393"/>
      <c r="ABM393"/>
      <c r="ABN393"/>
      <c r="ABO393"/>
      <c r="ABP393"/>
      <c r="ABQ393"/>
      <c r="ABR393"/>
      <c r="ABS393"/>
      <c r="ABT393"/>
      <c r="ABU393"/>
      <c r="ABV393"/>
      <c r="ABW393"/>
      <c r="ABX393"/>
      <c r="ABY393"/>
      <c r="ABZ393"/>
      <c r="ACA393"/>
      <c r="ACB393"/>
      <c r="ACC393"/>
      <c r="ACD393"/>
      <c r="ACE393"/>
      <c r="ACF393"/>
      <c r="ACG393"/>
      <c r="ACH393"/>
      <c r="ACI393"/>
      <c r="ACJ393"/>
      <c r="ACK393"/>
      <c r="ACL393"/>
      <c r="ACM393"/>
      <c r="ACN393"/>
      <c r="ACO393"/>
      <c r="ACP393"/>
      <c r="ACQ393"/>
      <c r="ACR393"/>
      <c r="ACS393"/>
      <c r="ACT393"/>
      <c r="ACU393"/>
      <c r="ACV393"/>
      <c r="ACW393"/>
      <c r="ACX393"/>
      <c r="ACY393"/>
      <c r="ACZ393"/>
      <c r="ADA393"/>
      <c r="ADB393"/>
      <c r="ADC393"/>
      <c r="ADD393"/>
      <c r="ADE393"/>
      <c r="ADF393"/>
      <c r="ADG393"/>
      <c r="ADH393"/>
      <c r="ADI393"/>
      <c r="ADJ393"/>
      <c r="ADK393"/>
      <c r="ADL393"/>
      <c r="ADM393"/>
      <c r="ADN393"/>
      <c r="ADO393"/>
      <c r="ADP393"/>
      <c r="ADQ393"/>
      <c r="ADR393"/>
      <c r="ADS393"/>
      <c r="ADT393"/>
      <c r="ADU393"/>
      <c r="ADV393"/>
      <c r="ADW393"/>
      <c r="ADX393"/>
      <c r="ADY393"/>
      <c r="ADZ393"/>
      <c r="AEA393"/>
      <c r="AEB393"/>
      <c r="AEC393"/>
      <c r="AED393"/>
      <c r="AEE393"/>
      <c r="AEF393"/>
      <c r="AEG393"/>
      <c r="AEH393"/>
      <c r="AEI393"/>
      <c r="AEJ393"/>
      <c r="AEK393"/>
      <c r="AEL393"/>
      <c r="AEM393"/>
      <c r="AEN393"/>
      <c r="AEO393"/>
      <c r="AEP393"/>
      <c r="AEQ393"/>
      <c r="AER393"/>
      <c r="AES393"/>
      <c r="AET393"/>
      <c r="AEU393"/>
      <c r="AEV393"/>
      <c r="AEW393"/>
      <c r="AEX393"/>
      <c r="AEY393"/>
      <c r="AEZ393"/>
      <c r="AFA393"/>
      <c r="AFB393"/>
      <c r="AFC393"/>
      <c r="AFD393"/>
      <c r="AFE393"/>
      <c r="AFF393"/>
      <c r="AFG393"/>
      <c r="AFH393"/>
      <c r="AFI393"/>
      <c r="AFJ393"/>
      <c r="AFK393"/>
      <c r="AFL393"/>
      <c r="AFM393"/>
      <c r="AFN393"/>
      <c r="AFO393"/>
      <c r="AFP393"/>
      <c r="AFQ393"/>
      <c r="AFR393"/>
      <c r="AFS393"/>
      <c r="AFT393"/>
      <c r="AFU393"/>
      <c r="AFV393"/>
      <c r="AFW393"/>
      <c r="AFX393"/>
      <c r="AFY393"/>
      <c r="AFZ393"/>
      <c r="AGA393"/>
      <c r="AGB393"/>
      <c r="AGC393"/>
      <c r="AGD393"/>
      <c r="AGE393"/>
      <c r="AGF393"/>
      <c r="AGG393"/>
      <c r="AGH393"/>
      <c r="AGI393"/>
      <c r="AGJ393"/>
      <c r="AGK393"/>
      <c r="AGL393"/>
      <c r="AGM393"/>
      <c r="AGN393"/>
      <c r="AGO393"/>
      <c r="AGP393"/>
      <c r="AGQ393"/>
      <c r="AGR393"/>
      <c r="AGS393"/>
      <c r="AGT393"/>
      <c r="AGU393"/>
      <c r="AGV393"/>
      <c r="AGW393"/>
      <c r="AGX393"/>
      <c r="AGY393"/>
      <c r="AGZ393"/>
      <c r="AHA393"/>
      <c r="AHB393"/>
      <c r="AHC393"/>
      <c r="AHD393"/>
      <c r="AHE393"/>
      <c r="AHF393"/>
      <c r="AHG393"/>
      <c r="AHH393"/>
      <c r="AHI393"/>
      <c r="AHJ393"/>
      <c r="AHK393"/>
      <c r="AHL393"/>
      <c r="AHM393"/>
      <c r="AHN393"/>
      <c r="AHO393"/>
      <c r="AHP393"/>
      <c r="AHQ393"/>
      <c r="AHR393"/>
      <c r="AHS393"/>
      <c r="AHT393"/>
      <c r="AHU393"/>
      <c r="AHV393"/>
      <c r="AHW393"/>
      <c r="AHX393"/>
      <c r="AHY393"/>
      <c r="AHZ393"/>
      <c r="AIA393"/>
      <c r="AIB393"/>
      <c r="AIC393"/>
      <c r="AID393"/>
      <c r="AIE393"/>
      <c r="AIF393"/>
      <c r="AIG393"/>
      <c r="AIH393"/>
      <c r="AII393"/>
      <c r="AIJ393"/>
      <c r="AIK393"/>
      <c r="AIL393"/>
      <c r="AIM393"/>
      <c r="AIN393"/>
      <c r="AIO393"/>
      <c r="AIP393"/>
      <c r="AIQ393"/>
      <c r="AIR393"/>
      <c r="AIS393"/>
      <c r="AIT393"/>
      <c r="AIU393"/>
      <c r="AIV393"/>
      <c r="AIW393"/>
      <c r="AIX393"/>
      <c r="AIY393"/>
      <c r="AIZ393"/>
      <c r="AJA393"/>
      <c r="AJB393"/>
      <c r="AJC393"/>
      <c r="AJD393"/>
      <c r="AJE393"/>
      <c r="AJF393"/>
      <c r="AJG393"/>
      <c r="AJH393"/>
      <c r="AJI393"/>
      <c r="AJJ393"/>
      <c r="AJK393"/>
      <c r="AJL393"/>
      <c r="AJM393"/>
      <c r="AJN393"/>
      <c r="AJO393"/>
      <c r="AJP393"/>
      <c r="AJQ393"/>
      <c r="AJR393"/>
      <c r="AJS393"/>
      <c r="AJT393"/>
      <c r="AJU393"/>
      <c r="AJV393"/>
      <c r="AJW393"/>
      <c r="AJX393"/>
      <c r="AJY393"/>
      <c r="AJZ393"/>
      <c r="AKA393"/>
      <c r="AKB393"/>
      <c r="AKC393"/>
      <c r="AKD393"/>
      <c r="AKE393"/>
      <c r="AKF393"/>
      <c r="AKG393"/>
      <c r="AKH393"/>
      <c r="AKI393"/>
      <c r="AKJ393"/>
      <c r="AKK393"/>
      <c r="AKL393"/>
      <c r="AKM393"/>
      <c r="AKN393"/>
      <c r="AKO393"/>
      <c r="AKP393"/>
      <c r="AKQ393"/>
      <c r="AKR393"/>
      <c r="AKS393"/>
      <c r="AKT393"/>
      <c r="AKU393"/>
      <c r="AKV393"/>
      <c r="AKW393"/>
      <c r="AKX393"/>
      <c r="AKY393"/>
      <c r="AKZ393"/>
      <c r="ALA393"/>
      <c r="ALB393"/>
      <c r="ALC393"/>
      <c r="ALD393"/>
      <c r="ALE393"/>
      <c r="ALF393"/>
      <c r="ALG393"/>
      <c r="ALH393"/>
      <c r="ALI393"/>
      <c r="ALJ393"/>
      <c r="ALK393"/>
      <c r="ALL393"/>
      <c r="ALM393"/>
      <c r="ALN393"/>
      <c r="ALO393"/>
      <c r="ALP393"/>
      <c r="ALQ393"/>
      <c r="ALR393"/>
      <c r="ALS393"/>
      <c r="ALT393"/>
      <c r="ALU393"/>
      <c r="ALV393"/>
      <c r="ALW393"/>
      <c r="ALX393"/>
      <c r="ALY393"/>
      <c r="ALZ393"/>
      <c r="AMA393"/>
      <c r="AMB393"/>
      <c r="AMC393"/>
      <c r="AMD393"/>
      <c r="AME393"/>
      <c r="AMF393"/>
      <c r="AMG393"/>
      <c r="AMH393"/>
      <c r="AMI393"/>
      <c r="AMJ393"/>
    </row>
    <row r="394" spans="1:1024" ht="22.5" customHeight="1">
      <c r="A394"/>
      <c r="B394" s="79" t="s">
        <v>114</v>
      </c>
      <c r="C394" s="80"/>
      <c r="D394" s="80"/>
      <c r="E394" s="80"/>
      <c r="F394" s="81"/>
      <c r="G394" s="82"/>
      <c r="H394" s="82"/>
      <c r="I394" s="82"/>
      <c r="J394" s="82"/>
      <c r="K394" s="82"/>
      <c r="L394" s="82"/>
      <c r="M394" s="83">
        <f t="shared" si="63"/>
        <v>0</v>
      </c>
      <c r="N394" s="80"/>
      <c r="O394" s="84">
        <f t="shared" si="64"/>
        <v>0</v>
      </c>
      <c r="P394" s="84" t="str">
        <f>IF(O394=0,"",VLOOKUP(C394&amp;D394&amp;E394,'(資料）基準単価表'!$I:$J,2,0))</f>
        <v/>
      </c>
      <c r="Q394" s="85">
        <f t="shared" si="65"/>
        <v>0</v>
      </c>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c r="AAM394"/>
      <c r="AAN394"/>
      <c r="AAO394"/>
      <c r="AAP394"/>
      <c r="AAQ394"/>
      <c r="AAR394"/>
      <c r="AAS394"/>
      <c r="AAT394"/>
      <c r="AAU394"/>
      <c r="AAV394"/>
      <c r="AAW394"/>
      <c r="AAX394"/>
      <c r="AAY394"/>
      <c r="AAZ394"/>
      <c r="ABA394"/>
      <c r="ABB394"/>
      <c r="ABC394"/>
      <c r="ABD394"/>
      <c r="ABE394"/>
      <c r="ABF394"/>
      <c r="ABG394"/>
      <c r="ABH394"/>
      <c r="ABI394"/>
      <c r="ABJ394"/>
      <c r="ABK394"/>
      <c r="ABL394"/>
      <c r="ABM394"/>
      <c r="ABN394"/>
      <c r="ABO394"/>
      <c r="ABP394"/>
      <c r="ABQ394"/>
      <c r="ABR394"/>
      <c r="ABS394"/>
      <c r="ABT394"/>
      <c r="ABU394"/>
      <c r="ABV394"/>
      <c r="ABW394"/>
      <c r="ABX394"/>
      <c r="ABY394"/>
      <c r="ABZ394"/>
      <c r="ACA394"/>
      <c r="ACB394"/>
      <c r="ACC394"/>
      <c r="ACD394"/>
      <c r="ACE394"/>
      <c r="ACF394"/>
      <c r="ACG394"/>
      <c r="ACH394"/>
      <c r="ACI394"/>
      <c r="ACJ394"/>
      <c r="ACK394"/>
      <c r="ACL394"/>
      <c r="ACM394"/>
      <c r="ACN394"/>
      <c r="ACO394"/>
      <c r="ACP394"/>
      <c r="ACQ394"/>
      <c r="ACR394"/>
      <c r="ACS394"/>
      <c r="ACT394"/>
      <c r="ACU394"/>
      <c r="ACV394"/>
      <c r="ACW394"/>
      <c r="ACX394"/>
      <c r="ACY394"/>
      <c r="ACZ394"/>
      <c r="ADA394"/>
      <c r="ADB394"/>
      <c r="ADC394"/>
      <c r="ADD394"/>
      <c r="ADE394"/>
      <c r="ADF394"/>
      <c r="ADG394"/>
      <c r="ADH394"/>
      <c r="ADI394"/>
      <c r="ADJ394"/>
      <c r="ADK394"/>
      <c r="ADL394"/>
      <c r="ADM394"/>
      <c r="ADN394"/>
      <c r="ADO394"/>
      <c r="ADP394"/>
      <c r="ADQ394"/>
      <c r="ADR394"/>
      <c r="ADS394"/>
      <c r="ADT394"/>
      <c r="ADU394"/>
      <c r="ADV394"/>
      <c r="ADW394"/>
      <c r="ADX394"/>
      <c r="ADY394"/>
      <c r="ADZ394"/>
      <c r="AEA394"/>
      <c r="AEB394"/>
      <c r="AEC394"/>
      <c r="AED394"/>
      <c r="AEE394"/>
      <c r="AEF394"/>
      <c r="AEG394"/>
      <c r="AEH394"/>
      <c r="AEI394"/>
      <c r="AEJ394"/>
      <c r="AEK394"/>
      <c r="AEL394"/>
      <c r="AEM394"/>
      <c r="AEN394"/>
      <c r="AEO394"/>
      <c r="AEP394"/>
      <c r="AEQ394"/>
      <c r="AER394"/>
      <c r="AES394"/>
      <c r="AET394"/>
      <c r="AEU394"/>
      <c r="AEV394"/>
      <c r="AEW394"/>
      <c r="AEX394"/>
      <c r="AEY394"/>
      <c r="AEZ394"/>
      <c r="AFA394"/>
      <c r="AFB394"/>
      <c r="AFC394"/>
      <c r="AFD394"/>
      <c r="AFE394"/>
      <c r="AFF394"/>
      <c r="AFG394"/>
      <c r="AFH394"/>
      <c r="AFI394"/>
      <c r="AFJ394"/>
      <c r="AFK394"/>
      <c r="AFL394"/>
      <c r="AFM394"/>
      <c r="AFN394"/>
      <c r="AFO394"/>
      <c r="AFP394"/>
      <c r="AFQ394"/>
      <c r="AFR394"/>
      <c r="AFS394"/>
      <c r="AFT394"/>
      <c r="AFU394"/>
      <c r="AFV394"/>
      <c r="AFW394"/>
      <c r="AFX394"/>
      <c r="AFY394"/>
      <c r="AFZ394"/>
      <c r="AGA394"/>
      <c r="AGB394"/>
      <c r="AGC394"/>
      <c r="AGD394"/>
      <c r="AGE394"/>
      <c r="AGF394"/>
      <c r="AGG394"/>
      <c r="AGH394"/>
      <c r="AGI394"/>
      <c r="AGJ394"/>
      <c r="AGK394"/>
      <c r="AGL394"/>
      <c r="AGM394"/>
      <c r="AGN394"/>
      <c r="AGO394"/>
      <c r="AGP394"/>
      <c r="AGQ394"/>
      <c r="AGR394"/>
      <c r="AGS394"/>
      <c r="AGT394"/>
      <c r="AGU394"/>
      <c r="AGV394"/>
      <c r="AGW394"/>
      <c r="AGX394"/>
      <c r="AGY394"/>
      <c r="AGZ394"/>
      <c r="AHA394"/>
      <c r="AHB394"/>
      <c r="AHC394"/>
      <c r="AHD394"/>
      <c r="AHE394"/>
      <c r="AHF394"/>
      <c r="AHG394"/>
      <c r="AHH394"/>
      <c r="AHI394"/>
      <c r="AHJ394"/>
      <c r="AHK394"/>
      <c r="AHL394"/>
      <c r="AHM394"/>
      <c r="AHN394"/>
      <c r="AHO394"/>
      <c r="AHP394"/>
      <c r="AHQ394"/>
      <c r="AHR394"/>
      <c r="AHS394"/>
      <c r="AHT394"/>
      <c r="AHU394"/>
      <c r="AHV394"/>
      <c r="AHW394"/>
      <c r="AHX394"/>
      <c r="AHY394"/>
      <c r="AHZ394"/>
      <c r="AIA394"/>
      <c r="AIB394"/>
      <c r="AIC394"/>
      <c r="AID394"/>
      <c r="AIE394"/>
      <c r="AIF394"/>
      <c r="AIG394"/>
      <c r="AIH394"/>
      <c r="AII394"/>
      <c r="AIJ394"/>
      <c r="AIK394"/>
      <c r="AIL394"/>
      <c r="AIM394"/>
      <c r="AIN394"/>
      <c r="AIO394"/>
      <c r="AIP394"/>
      <c r="AIQ394"/>
      <c r="AIR394"/>
      <c r="AIS394"/>
      <c r="AIT394"/>
      <c r="AIU394"/>
      <c r="AIV394"/>
      <c r="AIW394"/>
      <c r="AIX394"/>
      <c r="AIY394"/>
      <c r="AIZ394"/>
      <c r="AJA394"/>
      <c r="AJB394"/>
      <c r="AJC394"/>
      <c r="AJD394"/>
      <c r="AJE394"/>
      <c r="AJF394"/>
      <c r="AJG394"/>
      <c r="AJH394"/>
      <c r="AJI394"/>
      <c r="AJJ394"/>
      <c r="AJK394"/>
      <c r="AJL394"/>
      <c r="AJM394"/>
      <c r="AJN394"/>
      <c r="AJO394"/>
      <c r="AJP394"/>
      <c r="AJQ394"/>
      <c r="AJR394"/>
      <c r="AJS394"/>
      <c r="AJT394"/>
      <c r="AJU394"/>
      <c r="AJV394"/>
      <c r="AJW394"/>
      <c r="AJX394"/>
      <c r="AJY394"/>
      <c r="AJZ394"/>
      <c r="AKA394"/>
      <c r="AKB394"/>
      <c r="AKC394"/>
      <c r="AKD394"/>
      <c r="AKE394"/>
      <c r="AKF394"/>
      <c r="AKG394"/>
      <c r="AKH394"/>
      <c r="AKI394"/>
      <c r="AKJ394"/>
      <c r="AKK394"/>
      <c r="AKL394"/>
      <c r="AKM394"/>
      <c r="AKN394"/>
      <c r="AKO394"/>
      <c r="AKP394"/>
      <c r="AKQ394"/>
      <c r="AKR394"/>
      <c r="AKS394"/>
      <c r="AKT394"/>
      <c r="AKU394"/>
      <c r="AKV394"/>
      <c r="AKW394"/>
      <c r="AKX394"/>
      <c r="AKY394"/>
      <c r="AKZ394"/>
      <c r="ALA394"/>
      <c r="ALB394"/>
      <c r="ALC394"/>
      <c r="ALD394"/>
      <c r="ALE394"/>
      <c r="ALF394"/>
      <c r="ALG394"/>
      <c r="ALH394"/>
      <c r="ALI394"/>
      <c r="ALJ394"/>
      <c r="ALK394"/>
      <c r="ALL394"/>
      <c r="ALM394"/>
      <c r="ALN394"/>
      <c r="ALO394"/>
      <c r="ALP394"/>
      <c r="ALQ394"/>
      <c r="ALR394"/>
      <c r="ALS394"/>
      <c r="ALT394"/>
      <c r="ALU394"/>
      <c r="ALV394"/>
      <c r="ALW394"/>
      <c r="ALX394"/>
      <c r="ALY394"/>
      <c r="ALZ394"/>
      <c r="AMA394"/>
      <c r="AMB394"/>
      <c r="AMC394"/>
      <c r="AMD394"/>
      <c r="AME394"/>
      <c r="AMF394"/>
      <c r="AMG394"/>
      <c r="AMH394"/>
      <c r="AMI394"/>
      <c r="AMJ394"/>
    </row>
    <row r="395" spans="1:1024" ht="22.5" customHeight="1">
      <c r="A395"/>
      <c r="B395" s="79" t="s">
        <v>115</v>
      </c>
      <c r="C395" s="80"/>
      <c r="D395" s="80"/>
      <c r="E395" s="80"/>
      <c r="F395" s="81"/>
      <c r="G395" s="82"/>
      <c r="H395" s="82"/>
      <c r="I395" s="82"/>
      <c r="J395" s="82"/>
      <c r="K395" s="82"/>
      <c r="L395" s="82"/>
      <c r="M395" s="83">
        <f t="shared" si="63"/>
        <v>0</v>
      </c>
      <c r="N395" s="80"/>
      <c r="O395" s="84">
        <f t="shared" si="64"/>
        <v>0</v>
      </c>
      <c r="P395" s="84" t="str">
        <f>IF(O395=0,"",VLOOKUP(C395&amp;D395&amp;E395,'(資料）基準単価表'!$I:$J,2,0))</f>
        <v/>
      </c>
      <c r="Q395" s="85">
        <f t="shared" si="65"/>
        <v>0</v>
      </c>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c r="AAA395"/>
      <c r="AAB395"/>
      <c r="AAC395"/>
      <c r="AAD395"/>
      <c r="AAE395"/>
      <c r="AAF395"/>
      <c r="AAG395"/>
      <c r="AAH395"/>
      <c r="AAI395"/>
      <c r="AAJ395"/>
      <c r="AAK395"/>
      <c r="AAL395"/>
      <c r="AAM395"/>
      <c r="AAN395"/>
      <c r="AAO395"/>
      <c r="AAP395"/>
      <c r="AAQ395"/>
      <c r="AAR395"/>
      <c r="AAS395"/>
      <c r="AAT395"/>
      <c r="AAU395"/>
      <c r="AAV395"/>
      <c r="AAW395"/>
      <c r="AAX395"/>
      <c r="AAY395"/>
      <c r="AAZ395"/>
      <c r="ABA395"/>
      <c r="ABB395"/>
      <c r="ABC395"/>
      <c r="ABD395"/>
      <c r="ABE395"/>
      <c r="ABF395"/>
      <c r="ABG395"/>
      <c r="ABH395"/>
      <c r="ABI395"/>
      <c r="ABJ395"/>
      <c r="ABK395"/>
      <c r="ABL395"/>
      <c r="ABM395"/>
      <c r="ABN395"/>
      <c r="ABO395"/>
      <c r="ABP395"/>
      <c r="ABQ395"/>
      <c r="ABR395"/>
      <c r="ABS395"/>
      <c r="ABT395"/>
      <c r="ABU395"/>
      <c r="ABV395"/>
      <c r="ABW395"/>
      <c r="ABX395"/>
      <c r="ABY395"/>
      <c r="ABZ395"/>
      <c r="ACA395"/>
      <c r="ACB395"/>
      <c r="ACC395"/>
      <c r="ACD395"/>
      <c r="ACE395"/>
      <c r="ACF395"/>
      <c r="ACG395"/>
      <c r="ACH395"/>
      <c r="ACI395"/>
      <c r="ACJ395"/>
      <c r="ACK395"/>
      <c r="ACL395"/>
      <c r="ACM395"/>
      <c r="ACN395"/>
      <c r="ACO395"/>
      <c r="ACP395"/>
      <c r="ACQ395"/>
      <c r="ACR395"/>
      <c r="ACS395"/>
      <c r="ACT395"/>
      <c r="ACU395"/>
      <c r="ACV395"/>
      <c r="ACW395"/>
      <c r="ACX395"/>
      <c r="ACY395"/>
      <c r="ACZ395"/>
      <c r="ADA395"/>
      <c r="ADB395"/>
      <c r="ADC395"/>
      <c r="ADD395"/>
      <c r="ADE395"/>
      <c r="ADF395"/>
      <c r="ADG395"/>
      <c r="ADH395"/>
      <c r="ADI395"/>
      <c r="ADJ395"/>
      <c r="ADK395"/>
      <c r="ADL395"/>
      <c r="ADM395"/>
      <c r="ADN395"/>
      <c r="ADO395"/>
      <c r="ADP395"/>
      <c r="ADQ395"/>
      <c r="ADR395"/>
      <c r="ADS395"/>
      <c r="ADT395"/>
      <c r="ADU395"/>
      <c r="ADV395"/>
      <c r="ADW395"/>
      <c r="ADX395"/>
      <c r="ADY395"/>
      <c r="ADZ395"/>
      <c r="AEA395"/>
      <c r="AEB395"/>
      <c r="AEC395"/>
      <c r="AED395"/>
      <c r="AEE395"/>
      <c r="AEF395"/>
      <c r="AEG395"/>
      <c r="AEH395"/>
      <c r="AEI395"/>
      <c r="AEJ395"/>
      <c r="AEK395"/>
      <c r="AEL395"/>
      <c r="AEM395"/>
      <c r="AEN395"/>
      <c r="AEO395"/>
      <c r="AEP395"/>
      <c r="AEQ395"/>
      <c r="AER395"/>
      <c r="AES395"/>
      <c r="AET395"/>
      <c r="AEU395"/>
      <c r="AEV395"/>
      <c r="AEW395"/>
      <c r="AEX395"/>
      <c r="AEY395"/>
      <c r="AEZ395"/>
      <c r="AFA395"/>
      <c r="AFB395"/>
      <c r="AFC395"/>
      <c r="AFD395"/>
      <c r="AFE395"/>
      <c r="AFF395"/>
      <c r="AFG395"/>
      <c r="AFH395"/>
      <c r="AFI395"/>
      <c r="AFJ395"/>
      <c r="AFK395"/>
      <c r="AFL395"/>
      <c r="AFM395"/>
      <c r="AFN395"/>
      <c r="AFO395"/>
      <c r="AFP395"/>
      <c r="AFQ395"/>
      <c r="AFR395"/>
      <c r="AFS395"/>
      <c r="AFT395"/>
      <c r="AFU395"/>
      <c r="AFV395"/>
      <c r="AFW395"/>
      <c r="AFX395"/>
      <c r="AFY395"/>
      <c r="AFZ395"/>
      <c r="AGA395"/>
      <c r="AGB395"/>
      <c r="AGC395"/>
      <c r="AGD395"/>
      <c r="AGE395"/>
      <c r="AGF395"/>
      <c r="AGG395"/>
      <c r="AGH395"/>
      <c r="AGI395"/>
      <c r="AGJ395"/>
      <c r="AGK395"/>
      <c r="AGL395"/>
      <c r="AGM395"/>
      <c r="AGN395"/>
      <c r="AGO395"/>
      <c r="AGP395"/>
      <c r="AGQ395"/>
      <c r="AGR395"/>
      <c r="AGS395"/>
      <c r="AGT395"/>
      <c r="AGU395"/>
      <c r="AGV395"/>
      <c r="AGW395"/>
      <c r="AGX395"/>
      <c r="AGY395"/>
      <c r="AGZ395"/>
      <c r="AHA395"/>
      <c r="AHB395"/>
      <c r="AHC395"/>
      <c r="AHD395"/>
      <c r="AHE395"/>
      <c r="AHF395"/>
      <c r="AHG395"/>
      <c r="AHH395"/>
      <c r="AHI395"/>
      <c r="AHJ395"/>
      <c r="AHK395"/>
      <c r="AHL395"/>
      <c r="AHM395"/>
      <c r="AHN395"/>
      <c r="AHO395"/>
      <c r="AHP395"/>
      <c r="AHQ395"/>
      <c r="AHR395"/>
      <c r="AHS395"/>
      <c r="AHT395"/>
      <c r="AHU395"/>
      <c r="AHV395"/>
      <c r="AHW395"/>
      <c r="AHX395"/>
      <c r="AHY395"/>
      <c r="AHZ395"/>
      <c r="AIA395"/>
      <c r="AIB395"/>
      <c r="AIC395"/>
      <c r="AID395"/>
      <c r="AIE395"/>
      <c r="AIF395"/>
      <c r="AIG395"/>
      <c r="AIH395"/>
      <c r="AII395"/>
      <c r="AIJ395"/>
      <c r="AIK395"/>
      <c r="AIL395"/>
      <c r="AIM395"/>
      <c r="AIN395"/>
      <c r="AIO395"/>
      <c r="AIP395"/>
      <c r="AIQ395"/>
      <c r="AIR395"/>
      <c r="AIS395"/>
      <c r="AIT395"/>
      <c r="AIU395"/>
      <c r="AIV395"/>
      <c r="AIW395"/>
      <c r="AIX395"/>
      <c r="AIY395"/>
      <c r="AIZ395"/>
      <c r="AJA395"/>
      <c r="AJB395"/>
      <c r="AJC395"/>
      <c r="AJD395"/>
      <c r="AJE395"/>
      <c r="AJF395"/>
      <c r="AJG395"/>
      <c r="AJH395"/>
      <c r="AJI395"/>
      <c r="AJJ395"/>
      <c r="AJK395"/>
      <c r="AJL395"/>
      <c r="AJM395"/>
      <c r="AJN395"/>
      <c r="AJO395"/>
      <c r="AJP395"/>
      <c r="AJQ395"/>
      <c r="AJR395"/>
      <c r="AJS395"/>
      <c r="AJT395"/>
      <c r="AJU395"/>
      <c r="AJV395"/>
      <c r="AJW395"/>
      <c r="AJX395"/>
      <c r="AJY395"/>
      <c r="AJZ395"/>
      <c r="AKA395"/>
      <c r="AKB395"/>
      <c r="AKC395"/>
      <c r="AKD395"/>
      <c r="AKE395"/>
      <c r="AKF395"/>
      <c r="AKG395"/>
      <c r="AKH395"/>
      <c r="AKI395"/>
      <c r="AKJ395"/>
      <c r="AKK395"/>
      <c r="AKL395"/>
      <c r="AKM395"/>
      <c r="AKN395"/>
      <c r="AKO395"/>
      <c r="AKP395"/>
      <c r="AKQ395"/>
      <c r="AKR395"/>
      <c r="AKS395"/>
      <c r="AKT395"/>
      <c r="AKU395"/>
      <c r="AKV395"/>
      <c r="AKW395"/>
      <c r="AKX395"/>
      <c r="AKY395"/>
      <c r="AKZ395"/>
      <c r="ALA395"/>
      <c r="ALB395"/>
      <c r="ALC395"/>
      <c r="ALD395"/>
      <c r="ALE395"/>
      <c r="ALF395"/>
      <c r="ALG395"/>
      <c r="ALH395"/>
      <c r="ALI395"/>
      <c r="ALJ395"/>
      <c r="ALK395"/>
      <c r="ALL395"/>
      <c r="ALM395"/>
      <c r="ALN395"/>
      <c r="ALO395"/>
      <c r="ALP395"/>
      <c r="ALQ395"/>
      <c r="ALR395"/>
      <c r="ALS395"/>
      <c r="ALT395"/>
      <c r="ALU395"/>
      <c r="ALV395"/>
      <c r="ALW395"/>
      <c r="ALX395"/>
      <c r="ALY395"/>
      <c r="ALZ395"/>
      <c r="AMA395"/>
      <c r="AMB395"/>
      <c r="AMC395"/>
      <c r="AMD395"/>
      <c r="AME395"/>
      <c r="AMF395"/>
      <c r="AMG395"/>
      <c r="AMH395"/>
      <c r="AMI395"/>
      <c r="AMJ395"/>
    </row>
    <row r="396" spans="1:1024" ht="22.5" customHeight="1">
      <c r="A396"/>
      <c r="B396" s="79" t="s">
        <v>116</v>
      </c>
      <c r="C396" s="80"/>
      <c r="D396" s="80"/>
      <c r="E396" s="80"/>
      <c r="F396" s="81"/>
      <c r="G396" s="82"/>
      <c r="H396" s="82"/>
      <c r="I396" s="82"/>
      <c r="J396" s="82"/>
      <c r="K396" s="82"/>
      <c r="L396" s="82"/>
      <c r="M396" s="83">
        <f t="shared" si="63"/>
        <v>0</v>
      </c>
      <c r="N396" s="80"/>
      <c r="O396" s="84">
        <f t="shared" si="64"/>
        <v>0</v>
      </c>
      <c r="P396" s="84" t="str">
        <f>IF(O396=0,"",VLOOKUP(C396&amp;D396&amp;E396,'(資料）基準単価表'!$I:$J,2,0))</f>
        <v/>
      </c>
      <c r="Q396" s="85">
        <f t="shared" si="65"/>
        <v>0</v>
      </c>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c r="AAA396"/>
      <c r="AAB396"/>
      <c r="AAC396"/>
      <c r="AAD396"/>
      <c r="AAE396"/>
      <c r="AAF396"/>
      <c r="AAG396"/>
      <c r="AAH396"/>
      <c r="AAI396"/>
      <c r="AAJ396"/>
      <c r="AAK396"/>
      <c r="AAL396"/>
      <c r="AAM396"/>
      <c r="AAN396"/>
      <c r="AAO396"/>
      <c r="AAP396"/>
      <c r="AAQ396"/>
      <c r="AAR396"/>
      <c r="AAS396"/>
      <c r="AAT396"/>
      <c r="AAU396"/>
      <c r="AAV396"/>
      <c r="AAW396"/>
      <c r="AAX396"/>
      <c r="AAY396"/>
      <c r="AAZ396"/>
      <c r="ABA396"/>
      <c r="ABB396"/>
      <c r="ABC396"/>
      <c r="ABD396"/>
      <c r="ABE396"/>
      <c r="ABF396"/>
      <c r="ABG396"/>
      <c r="ABH396"/>
      <c r="ABI396"/>
      <c r="ABJ396"/>
      <c r="ABK396"/>
      <c r="ABL396"/>
      <c r="ABM396"/>
      <c r="ABN396"/>
      <c r="ABO396"/>
      <c r="ABP396"/>
      <c r="ABQ396"/>
      <c r="ABR396"/>
      <c r="ABS396"/>
      <c r="ABT396"/>
      <c r="ABU396"/>
      <c r="ABV396"/>
      <c r="ABW396"/>
      <c r="ABX396"/>
      <c r="ABY396"/>
      <c r="ABZ396"/>
      <c r="ACA396"/>
      <c r="ACB396"/>
      <c r="ACC396"/>
      <c r="ACD396"/>
      <c r="ACE396"/>
      <c r="ACF396"/>
      <c r="ACG396"/>
      <c r="ACH396"/>
      <c r="ACI396"/>
      <c r="ACJ396"/>
      <c r="ACK396"/>
      <c r="ACL396"/>
      <c r="ACM396"/>
      <c r="ACN396"/>
      <c r="ACO396"/>
      <c r="ACP396"/>
      <c r="ACQ396"/>
      <c r="ACR396"/>
      <c r="ACS396"/>
      <c r="ACT396"/>
      <c r="ACU396"/>
      <c r="ACV396"/>
      <c r="ACW396"/>
      <c r="ACX396"/>
      <c r="ACY396"/>
      <c r="ACZ396"/>
      <c r="ADA396"/>
      <c r="ADB396"/>
      <c r="ADC396"/>
      <c r="ADD396"/>
      <c r="ADE396"/>
      <c r="ADF396"/>
      <c r="ADG396"/>
      <c r="ADH396"/>
      <c r="ADI396"/>
      <c r="ADJ396"/>
      <c r="ADK396"/>
      <c r="ADL396"/>
      <c r="ADM396"/>
      <c r="ADN396"/>
      <c r="ADO396"/>
      <c r="ADP396"/>
      <c r="ADQ396"/>
      <c r="ADR396"/>
      <c r="ADS396"/>
      <c r="ADT396"/>
      <c r="ADU396"/>
      <c r="ADV396"/>
      <c r="ADW396"/>
      <c r="ADX396"/>
      <c r="ADY396"/>
      <c r="ADZ396"/>
      <c r="AEA396"/>
      <c r="AEB396"/>
      <c r="AEC396"/>
      <c r="AED396"/>
      <c r="AEE396"/>
      <c r="AEF396"/>
      <c r="AEG396"/>
      <c r="AEH396"/>
      <c r="AEI396"/>
      <c r="AEJ396"/>
      <c r="AEK396"/>
      <c r="AEL396"/>
      <c r="AEM396"/>
      <c r="AEN396"/>
      <c r="AEO396"/>
      <c r="AEP396"/>
      <c r="AEQ396"/>
      <c r="AER396"/>
      <c r="AES396"/>
      <c r="AET396"/>
      <c r="AEU396"/>
      <c r="AEV396"/>
      <c r="AEW396"/>
      <c r="AEX396"/>
      <c r="AEY396"/>
      <c r="AEZ396"/>
      <c r="AFA396"/>
      <c r="AFB396"/>
      <c r="AFC396"/>
      <c r="AFD396"/>
      <c r="AFE396"/>
      <c r="AFF396"/>
      <c r="AFG396"/>
      <c r="AFH396"/>
      <c r="AFI396"/>
      <c r="AFJ396"/>
      <c r="AFK396"/>
      <c r="AFL396"/>
      <c r="AFM396"/>
      <c r="AFN396"/>
      <c r="AFO396"/>
      <c r="AFP396"/>
      <c r="AFQ396"/>
      <c r="AFR396"/>
      <c r="AFS396"/>
      <c r="AFT396"/>
      <c r="AFU396"/>
      <c r="AFV396"/>
      <c r="AFW396"/>
      <c r="AFX396"/>
      <c r="AFY396"/>
      <c r="AFZ396"/>
      <c r="AGA396"/>
      <c r="AGB396"/>
      <c r="AGC396"/>
      <c r="AGD396"/>
      <c r="AGE396"/>
      <c r="AGF396"/>
      <c r="AGG396"/>
      <c r="AGH396"/>
      <c r="AGI396"/>
      <c r="AGJ396"/>
      <c r="AGK396"/>
      <c r="AGL396"/>
      <c r="AGM396"/>
      <c r="AGN396"/>
      <c r="AGO396"/>
      <c r="AGP396"/>
      <c r="AGQ396"/>
      <c r="AGR396"/>
      <c r="AGS396"/>
      <c r="AGT396"/>
      <c r="AGU396"/>
      <c r="AGV396"/>
      <c r="AGW396"/>
      <c r="AGX396"/>
      <c r="AGY396"/>
      <c r="AGZ396"/>
      <c r="AHA396"/>
      <c r="AHB396"/>
      <c r="AHC396"/>
      <c r="AHD396"/>
      <c r="AHE396"/>
      <c r="AHF396"/>
      <c r="AHG396"/>
      <c r="AHH396"/>
      <c r="AHI396"/>
      <c r="AHJ396"/>
      <c r="AHK396"/>
      <c r="AHL396"/>
      <c r="AHM396"/>
      <c r="AHN396"/>
      <c r="AHO396"/>
      <c r="AHP396"/>
      <c r="AHQ396"/>
      <c r="AHR396"/>
      <c r="AHS396"/>
      <c r="AHT396"/>
      <c r="AHU396"/>
      <c r="AHV396"/>
      <c r="AHW396"/>
      <c r="AHX396"/>
      <c r="AHY396"/>
      <c r="AHZ396"/>
      <c r="AIA396"/>
      <c r="AIB396"/>
      <c r="AIC396"/>
      <c r="AID396"/>
      <c r="AIE396"/>
      <c r="AIF396"/>
      <c r="AIG396"/>
      <c r="AIH396"/>
      <c r="AII396"/>
      <c r="AIJ396"/>
      <c r="AIK396"/>
      <c r="AIL396"/>
      <c r="AIM396"/>
      <c r="AIN396"/>
      <c r="AIO396"/>
      <c r="AIP396"/>
      <c r="AIQ396"/>
      <c r="AIR396"/>
      <c r="AIS396"/>
      <c r="AIT396"/>
      <c r="AIU396"/>
      <c r="AIV396"/>
      <c r="AIW396"/>
      <c r="AIX396"/>
      <c r="AIY396"/>
      <c r="AIZ396"/>
      <c r="AJA396"/>
      <c r="AJB396"/>
      <c r="AJC396"/>
      <c r="AJD396"/>
      <c r="AJE396"/>
      <c r="AJF396"/>
      <c r="AJG396"/>
      <c r="AJH396"/>
      <c r="AJI396"/>
      <c r="AJJ396"/>
      <c r="AJK396"/>
      <c r="AJL396"/>
      <c r="AJM396"/>
      <c r="AJN396"/>
      <c r="AJO396"/>
      <c r="AJP396"/>
      <c r="AJQ396"/>
      <c r="AJR396"/>
      <c r="AJS396"/>
      <c r="AJT396"/>
      <c r="AJU396"/>
      <c r="AJV396"/>
      <c r="AJW396"/>
      <c r="AJX396"/>
      <c r="AJY396"/>
      <c r="AJZ396"/>
      <c r="AKA396"/>
      <c r="AKB396"/>
      <c r="AKC396"/>
      <c r="AKD396"/>
      <c r="AKE396"/>
      <c r="AKF396"/>
      <c r="AKG396"/>
      <c r="AKH396"/>
      <c r="AKI396"/>
      <c r="AKJ396"/>
      <c r="AKK396"/>
      <c r="AKL396"/>
      <c r="AKM396"/>
      <c r="AKN396"/>
      <c r="AKO396"/>
      <c r="AKP396"/>
      <c r="AKQ396"/>
      <c r="AKR396"/>
      <c r="AKS396"/>
      <c r="AKT396"/>
      <c r="AKU396"/>
      <c r="AKV396"/>
      <c r="AKW396"/>
      <c r="AKX396"/>
      <c r="AKY396"/>
      <c r="AKZ396"/>
      <c r="ALA396"/>
      <c r="ALB396"/>
      <c r="ALC396"/>
      <c r="ALD396"/>
      <c r="ALE396"/>
      <c r="ALF396"/>
      <c r="ALG396"/>
      <c r="ALH396"/>
      <c r="ALI396"/>
      <c r="ALJ396"/>
      <c r="ALK396"/>
      <c r="ALL396"/>
      <c r="ALM396"/>
      <c r="ALN396"/>
      <c r="ALO396"/>
      <c r="ALP396"/>
      <c r="ALQ396"/>
      <c r="ALR396"/>
      <c r="ALS396"/>
      <c r="ALT396"/>
      <c r="ALU396"/>
      <c r="ALV396"/>
      <c r="ALW396"/>
      <c r="ALX396"/>
      <c r="ALY396"/>
      <c r="ALZ396"/>
      <c r="AMA396"/>
      <c r="AMB396"/>
      <c r="AMC396"/>
      <c r="AMD396"/>
      <c r="AME396"/>
      <c r="AMF396"/>
      <c r="AMG396"/>
      <c r="AMH396"/>
      <c r="AMI396"/>
      <c r="AMJ396"/>
    </row>
    <row r="397" spans="1:1024" ht="22.5" customHeight="1">
      <c r="A397"/>
      <c r="B397" s="79" t="s">
        <v>117</v>
      </c>
      <c r="C397" s="80"/>
      <c r="D397" s="80"/>
      <c r="E397" s="80"/>
      <c r="F397" s="81"/>
      <c r="G397" s="82"/>
      <c r="H397" s="82"/>
      <c r="I397" s="82"/>
      <c r="J397" s="82"/>
      <c r="K397" s="82"/>
      <c r="L397" s="82"/>
      <c r="M397" s="83">
        <f t="shared" si="63"/>
        <v>0</v>
      </c>
      <c r="N397" s="80"/>
      <c r="O397" s="84">
        <f t="shared" si="64"/>
        <v>0</v>
      </c>
      <c r="P397" s="84" t="str">
        <f>IF(O397=0,"",VLOOKUP(C397&amp;D397&amp;E397,'(資料）基準単価表'!$I:$J,2,0))</f>
        <v/>
      </c>
      <c r="Q397" s="85">
        <f t="shared" si="65"/>
        <v>0</v>
      </c>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c r="AAA397"/>
      <c r="AAB397"/>
      <c r="AAC397"/>
      <c r="AAD397"/>
      <c r="AAE397"/>
      <c r="AAF397"/>
      <c r="AAG397"/>
      <c r="AAH397"/>
      <c r="AAI397"/>
      <c r="AAJ397"/>
      <c r="AAK397"/>
      <c r="AAL397"/>
      <c r="AAM397"/>
      <c r="AAN397"/>
      <c r="AAO397"/>
      <c r="AAP397"/>
      <c r="AAQ397"/>
      <c r="AAR397"/>
      <c r="AAS397"/>
      <c r="AAT397"/>
      <c r="AAU397"/>
      <c r="AAV397"/>
      <c r="AAW397"/>
      <c r="AAX397"/>
      <c r="AAY397"/>
      <c r="AAZ397"/>
      <c r="ABA397"/>
      <c r="ABB397"/>
      <c r="ABC397"/>
      <c r="ABD397"/>
      <c r="ABE397"/>
      <c r="ABF397"/>
      <c r="ABG397"/>
      <c r="ABH397"/>
      <c r="ABI397"/>
      <c r="ABJ397"/>
      <c r="ABK397"/>
      <c r="ABL397"/>
      <c r="ABM397"/>
      <c r="ABN397"/>
      <c r="ABO397"/>
      <c r="ABP397"/>
      <c r="ABQ397"/>
      <c r="ABR397"/>
      <c r="ABS397"/>
      <c r="ABT397"/>
      <c r="ABU397"/>
      <c r="ABV397"/>
      <c r="ABW397"/>
      <c r="ABX397"/>
      <c r="ABY397"/>
      <c r="ABZ397"/>
      <c r="ACA397"/>
      <c r="ACB397"/>
      <c r="ACC397"/>
      <c r="ACD397"/>
      <c r="ACE397"/>
      <c r="ACF397"/>
      <c r="ACG397"/>
      <c r="ACH397"/>
      <c r="ACI397"/>
      <c r="ACJ397"/>
      <c r="ACK397"/>
      <c r="ACL397"/>
      <c r="ACM397"/>
      <c r="ACN397"/>
      <c r="ACO397"/>
      <c r="ACP397"/>
      <c r="ACQ397"/>
      <c r="ACR397"/>
      <c r="ACS397"/>
      <c r="ACT397"/>
      <c r="ACU397"/>
      <c r="ACV397"/>
      <c r="ACW397"/>
      <c r="ACX397"/>
      <c r="ACY397"/>
      <c r="ACZ397"/>
      <c r="ADA397"/>
      <c r="ADB397"/>
      <c r="ADC397"/>
      <c r="ADD397"/>
      <c r="ADE397"/>
      <c r="ADF397"/>
      <c r="ADG397"/>
      <c r="ADH397"/>
      <c r="ADI397"/>
      <c r="ADJ397"/>
      <c r="ADK397"/>
      <c r="ADL397"/>
      <c r="ADM397"/>
      <c r="ADN397"/>
      <c r="ADO397"/>
      <c r="ADP397"/>
      <c r="ADQ397"/>
      <c r="ADR397"/>
      <c r="ADS397"/>
      <c r="ADT397"/>
      <c r="ADU397"/>
      <c r="ADV397"/>
      <c r="ADW397"/>
      <c r="ADX397"/>
      <c r="ADY397"/>
      <c r="ADZ397"/>
      <c r="AEA397"/>
      <c r="AEB397"/>
      <c r="AEC397"/>
      <c r="AED397"/>
      <c r="AEE397"/>
      <c r="AEF397"/>
      <c r="AEG397"/>
      <c r="AEH397"/>
      <c r="AEI397"/>
      <c r="AEJ397"/>
      <c r="AEK397"/>
      <c r="AEL397"/>
      <c r="AEM397"/>
      <c r="AEN397"/>
      <c r="AEO397"/>
      <c r="AEP397"/>
      <c r="AEQ397"/>
      <c r="AER397"/>
      <c r="AES397"/>
      <c r="AET397"/>
      <c r="AEU397"/>
      <c r="AEV397"/>
      <c r="AEW397"/>
      <c r="AEX397"/>
      <c r="AEY397"/>
      <c r="AEZ397"/>
      <c r="AFA397"/>
      <c r="AFB397"/>
      <c r="AFC397"/>
      <c r="AFD397"/>
      <c r="AFE397"/>
      <c r="AFF397"/>
      <c r="AFG397"/>
      <c r="AFH397"/>
      <c r="AFI397"/>
      <c r="AFJ397"/>
      <c r="AFK397"/>
      <c r="AFL397"/>
      <c r="AFM397"/>
      <c r="AFN397"/>
      <c r="AFO397"/>
      <c r="AFP397"/>
      <c r="AFQ397"/>
      <c r="AFR397"/>
      <c r="AFS397"/>
      <c r="AFT397"/>
      <c r="AFU397"/>
      <c r="AFV397"/>
      <c r="AFW397"/>
      <c r="AFX397"/>
      <c r="AFY397"/>
      <c r="AFZ397"/>
      <c r="AGA397"/>
      <c r="AGB397"/>
      <c r="AGC397"/>
      <c r="AGD397"/>
      <c r="AGE397"/>
      <c r="AGF397"/>
      <c r="AGG397"/>
      <c r="AGH397"/>
      <c r="AGI397"/>
      <c r="AGJ397"/>
      <c r="AGK397"/>
      <c r="AGL397"/>
      <c r="AGM397"/>
      <c r="AGN397"/>
      <c r="AGO397"/>
      <c r="AGP397"/>
      <c r="AGQ397"/>
      <c r="AGR397"/>
      <c r="AGS397"/>
      <c r="AGT397"/>
      <c r="AGU397"/>
      <c r="AGV397"/>
      <c r="AGW397"/>
      <c r="AGX397"/>
      <c r="AGY397"/>
      <c r="AGZ397"/>
      <c r="AHA397"/>
      <c r="AHB397"/>
      <c r="AHC397"/>
      <c r="AHD397"/>
      <c r="AHE397"/>
      <c r="AHF397"/>
      <c r="AHG397"/>
      <c r="AHH397"/>
      <c r="AHI397"/>
      <c r="AHJ397"/>
      <c r="AHK397"/>
      <c r="AHL397"/>
      <c r="AHM397"/>
      <c r="AHN397"/>
      <c r="AHO397"/>
      <c r="AHP397"/>
      <c r="AHQ397"/>
      <c r="AHR397"/>
      <c r="AHS397"/>
      <c r="AHT397"/>
      <c r="AHU397"/>
      <c r="AHV397"/>
      <c r="AHW397"/>
      <c r="AHX397"/>
      <c r="AHY397"/>
      <c r="AHZ397"/>
      <c r="AIA397"/>
      <c r="AIB397"/>
      <c r="AIC397"/>
      <c r="AID397"/>
      <c r="AIE397"/>
      <c r="AIF397"/>
      <c r="AIG397"/>
      <c r="AIH397"/>
      <c r="AII397"/>
      <c r="AIJ397"/>
      <c r="AIK397"/>
      <c r="AIL397"/>
      <c r="AIM397"/>
      <c r="AIN397"/>
      <c r="AIO397"/>
      <c r="AIP397"/>
      <c r="AIQ397"/>
      <c r="AIR397"/>
      <c r="AIS397"/>
      <c r="AIT397"/>
      <c r="AIU397"/>
      <c r="AIV397"/>
      <c r="AIW397"/>
      <c r="AIX397"/>
      <c r="AIY397"/>
      <c r="AIZ397"/>
      <c r="AJA397"/>
      <c r="AJB397"/>
      <c r="AJC397"/>
      <c r="AJD397"/>
      <c r="AJE397"/>
      <c r="AJF397"/>
      <c r="AJG397"/>
      <c r="AJH397"/>
      <c r="AJI397"/>
      <c r="AJJ397"/>
      <c r="AJK397"/>
      <c r="AJL397"/>
      <c r="AJM397"/>
      <c r="AJN397"/>
      <c r="AJO397"/>
      <c r="AJP397"/>
      <c r="AJQ397"/>
      <c r="AJR397"/>
      <c r="AJS397"/>
      <c r="AJT397"/>
      <c r="AJU397"/>
      <c r="AJV397"/>
      <c r="AJW397"/>
      <c r="AJX397"/>
      <c r="AJY397"/>
      <c r="AJZ397"/>
      <c r="AKA397"/>
      <c r="AKB397"/>
      <c r="AKC397"/>
      <c r="AKD397"/>
      <c r="AKE397"/>
      <c r="AKF397"/>
      <c r="AKG397"/>
      <c r="AKH397"/>
      <c r="AKI397"/>
      <c r="AKJ397"/>
      <c r="AKK397"/>
      <c r="AKL397"/>
      <c r="AKM397"/>
      <c r="AKN397"/>
      <c r="AKO397"/>
      <c r="AKP397"/>
      <c r="AKQ397"/>
      <c r="AKR397"/>
      <c r="AKS397"/>
      <c r="AKT397"/>
      <c r="AKU397"/>
      <c r="AKV397"/>
      <c r="AKW397"/>
      <c r="AKX397"/>
      <c r="AKY397"/>
      <c r="AKZ397"/>
      <c r="ALA397"/>
      <c r="ALB397"/>
      <c r="ALC397"/>
      <c r="ALD397"/>
      <c r="ALE397"/>
      <c r="ALF397"/>
      <c r="ALG397"/>
      <c r="ALH397"/>
      <c r="ALI397"/>
      <c r="ALJ397"/>
      <c r="ALK397"/>
      <c r="ALL397"/>
      <c r="ALM397"/>
      <c r="ALN397"/>
      <c r="ALO397"/>
      <c r="ALP397"/>
      <c r="ALQ397"/>
      <c r="ALR397"/>
      <c r="ALS397"/>
      <c r="ALT397"/>
      <c r="ALU397"/>
      <c r="ALV397"/>
      <c r="ALW397"/>
      <c r="ALX397"/>
      <c r="ALY397"/>
      <c r="ALZ397"/>
      <c r="AMA397"/>
      <c r="AMB397"/>
      <c r="AMC397"/>
      <c r="AMD397"/>
      <c r="AME397"/>
      <c r="AMF397"/>
      <c r="AMG397"/>
      <c r="AMH397"/>
      <c r="AMI397"/>
      <c r="AMJ397"/>
    </row>
    <row r="398" spans="1:1024" ht="22.5" customHeight="1">
      <c r="A398"/>
      <c r="B398" s="79" t="s">
        <v>118</v>
      </c>
      <c r="C398" s="80"/>
      <c r="D398" s="80"/>
      <c r="E398" s="80"/>
      <c r="F398" s="81"/>
      <c r="G398" s="82"/>
      <c r="H398" s="82"/>
      <c r="I398" s="82"/>
      <c r="J398" s="82"/>
      <c r="K398" s="82"/>
      <c r="L398" s="82"/>
      <c r="M398" s="83">
        <f t="shared" si="63"/>
        <v>0</v>
      </c>
      <c r="N398" s="80"/>
      <c r="O398" s="84">
        <f t="shared" si="64"/>
        <v>0</v>
      </c>
      <c r="P398" s="84" t="str">
        <f>IF(O398=0,"",VLOOKUP(C398&amp;D398&amp;E398,'(資料）基準単価表'!$I:$J,2,0))</f>
        <v/>
      </c>
      <c r="Q398" s="85">
        <f t="shared" si="65"/>
        <v>0</v>
      </c>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c r="AAA398"/>
      <c r="AAB398"/>
      <c r="AAC398"/>
      <c r="AAD398"/>
      <c r="AAE398"/>
      <c r="AAF398"/>
      <c r="AAG398"/>
      <c r="AAH398"/>
      <c r="AAI398"/>
      <c r="AAJ398"/>
      <c r="AAK398"/>
      <c r="AAL398"/>
      <c r="AAM398"/>
      <c r="AAN398"/>
      <c r="AAO398"/>
      <c r="AAP398"/>
      <c r="AAQ398"/>
      <c r="AAR398"/>
      <c r="AAS398"/>
      <c r="AAT398"/>
      <c r="AAU398"/>
      <c r="AAV398"/>
      <c r="AAW398"/>
      <c r="AAX398"/>
      <c r="AAY398"/>
      <c r="AAZ398"/>
      <c r="ABA398"/>
      <c r="ABB398"/>
      <c r="ABC398"/>
      <c r="ABD398"/>
      <c r="ABE398"/>
      <c r="ABF398"/>
      <c r="ABG398"/>
      <c r="ABH398"/>
      <c r="ABI398"/>
      <c r="ABJ398"/>
      <c r="ABK398"/>
      <c r="ABL398"/>
      <c r="ABM398"/>
      <c r="ABN398"/>
      <c r="ABO398"/>
      <c r="ABP398"/>
      <c r="ABQ398"/>
      <c r="ABR398"/>
      <c r="ABS398"/>
      <c r="ABT398"/>
      <c r="ABU398"/>
      <c r="ABV398"/>
      <c r="ABW398"/>
      <c r="ABX398"/>
      <c r="ABY398"/>
      <c r="ABZ398"/>
      <c r="ACA398"/>
      <c r="ACB398"/>
      <c r="ACC398"/>
      <c r="ACD398"/>
      <c r="ACE398"/>
      <c r="ACF398"/>
      <c r="ACG398"/>
      <c r="ACH398"/>
      <c r="ACI398"/>
      <c r="ACJ398"/>
      <c r="ACK398"/>
      <c r="ACL398"/>
      <c r="ACM398"/>
      <c r="ACN398"/>
      <c r="ACO398"/>
      <c r="ACP398"/>
      <c r="ACQ398"/>
      <c r="ACR398"/>
      <c r="ACS398"/>
      <c r="ACT398"/>
      <c r="ACU398"/>
      <c r="ACV398"/>
      <c r="ACW398"/>
      <c r="ACX398"/>
      <c r="ACY398"/>
      <c r="ACZ398"/>
      <c r="ADA398"/>
      <c r="ADB398"/>
      <c r="ADC398"/>
      <c r="ADD398"/>
      <c r="ADE398"/>
      <c r="ADF398"/>
      <c r="ADG398"/>
      <c r="ADH398"/>
      <c r="ADI398"/>
      <c r="ADJ398"/>
      <c r="ADK398"/>
      <c r="ADL398"/>
      <c r="ADM398"/>
      <c r="ADN398"/>
      <c r="ADO398"/>
      <c r="ADP398"/>
      <c r="ADQ398"/>
      <c r="ADR398"/>
      <c r="ADS398"/>
      <c r="ADT398"/>
      <c r="ADU398"/>
      <c r="ADV398"/>
      <c r="ADW398"/>
      <c r="ADX398"/>
      <c r="ADY398"/>
      <c r="ADZ398"/>
      <c r="AEA398"/>
      <c r="AEB398"/>
      <c r="AEC398"/>
      <c r="AED398"/>
      <c r="AEE398"/>
      <c r="AEF398"/>
      <c r="AEG398"/>
      <c r="AEH398"/>
      <c r="AEI398"/>
      <c r="AEJ398"/>
      <c r="AEK398"/>
      <c r="AEL398"/>
      <c r="AEM398"/>
      <c r="AEN398"/>
      <c r="AEO398"/>
      <c r="AEP398"/>
      <c r="AEQ398"/>
      <c r="AER398"/>
      <c r="AES398"/>
      <c r="AET398"/>
      <c r="AEU398"/>
      <c r="AEV398"/>
      <c r="AEW398"/>
      <c r="AEX398"/>
      <c r="AEY398"/>
      <c r="AEZ398"/>
      <c r="AFA398"/>
      <c r="AFB398"/>
      <c r="AFC398"/>
      <c r="AFD398"/>
      <c r="AFE398"/>
      <c r="AFF398"/>
      <c r="AFG398"/>
      <c r="AFH398"/>
      <c r="AFI398"/>
      <c r="AFJ398"/>
      <c r="AFK398"/>
      <c r="AFL398"/>
      <c r="AFM398"/>
      <c r="AFN398"/>
      <c r="AFO398"/>
      <c r="AFP398"/>
      <c r="AFQ398"/>
      <c r="AFR398"/>
      <c r="AFS398"/>
      <c r="AFT398"/>
      <c r="AFU398"/>
      <c r="AFV398"/>
      <c r="AFW398"/>
      <c r="AFX398"/>
      <c r="AFY398"/>
      <c r="AFZ398"/>
      <c r="AGA398"/>
      <c r="AGB398"/>
      <c r="AGC398"/>
      <c r="AGD398"/>
      <c r="AGE398"/>
      <c r="AGF398"/>
      <c r="AGG398"/>
      <c r="AGH398"/>
      <c r="AGI398"/>
      <c r="AGJ398"/>
      <c r="AGK398"/>
      <c r="AGL398"/>
      <c r="AGM398"/>
      <c r="AGN398"/>
      <c r="AGO398"/>
      <c r="AGP398"/>
      <c r="AGQ398"/>
      <c r="AGR398"/>
      <c r="AGS398"/>
      <c r="AGT398"/>
      <c r="AGU398"/>
      <c r="AGV398"/>
      <c r="AGW398"/>
      <c r="AGX398"/>
      <c r="AGY398"/>
      <c r="AGZ398"/>
      <c r="AHA398"/>
      <c r="AHB398"/>
      <c r="AHC398"/>
      <c r="AHD398"/>
      <c r="AHE398"/>
      <c r="AHF398"/>
      <c r="AHG398"/>
      <c r="AHH398"/>
      <c r="AHI398"/>
      <c r="AHJ398"/>
      <c r="AHK398"/>
      <c r="AHL398"/>
      <c r="AHM398"/>
      <c r="AHN398"/>
      <c r="AHO398"/>
      <c r="AHP398"/>
      <c r="AHQ398"/>
      <c r="AHR398"/>
      <c r="AHS398"/>
      <c r="AHT398"/>
      <c r="AHU398"/>
      <c r="AHV398"/>
      <c r="AHW398"/>
      <c r="AHX398"/>
      <c r="AHY398"/>
      <c r="AHZ398"/>
      <c r="AIA398"/>
      <c r="AIB398"/>
      <c r="AIC398"/>
      <c r="AID398"/>
      <c r="AIE398"/>
      <c r="AIF398"/>
      <c r="AIG398"/>
      <c r="AIH398"/>
      <c r="AII398"/>
      <c r="AIJ398"/>
      <c r="AIK398"/>
      <c r="AIL398"/>
      <c r="AIM398"/>
      <c r="AIN398"/>
      <c r="AIO398"/>
      <c r="AIP398"/>
      <c r="AIQ398"/>
      <c r="AIR398"/>
      <c r="AIS398"/>
      <c r="AIT398"/>
      <c r="AIU398"/>
      <c r="AIV398"/>
      <c r="AIW398"/>
      <c r="AIX398"/>
      <c r="AIY398"/>
      <c r="AIZ398"/>
      <c r="AJA398"/>
      <c r="AJB398"/>
      <c r="AJC398"/>
      <c r="AJD398"/>
      <c r="AJE398"/>
      <c r="AJF398"/>
      <c r="AJG398"/>
      <c r="AJH398"/>
      <c r="AJI398"/>
      <c r="AJJ398"/>
      <c r="AJK398"/>
      <c r="AJL398"/>
      <c r="AJM398"/>
      <c r="AJN398"/>
      <c r="AJO398"/>
      <c r="AJP398"/>
      <c r="AJQ398"/>
      <c r="AJR398"/>
      <c r="AJS398"/>
      <c r="AJT398"/>
      <c r="AJU398"/>
      <c r="AJV398"/>
      <c r="AJW398"/>
      <c r="AJX398"/>
      <c r="AJY398"/>
      <c r="AJZ398"/>
      <c r="AKA398"/>
      <c r="AKB398"/>
      <c r="AKC398"/>
      <c r="AKD398"/>
      <c r="AKE398"/>
      <c r="AKF398"/>
      <c r="AKG398"/>
      <c r="AKH398"/>
      <c r="AKI398"/>
      <c r="AKJ398"/>
      <c r="AKK398"/>
      <c r="AKL398"/>
      <c r="AKM398"/>
      <c r="AKN398"/>
      <c r="AKO398"/>
      <c r="AKP398"/>
      <c r="AKQ398"/>
      <c r="AKR398"/>
      <c r="AKS398"/>
      <c r="AKT398"/>
      <c r="AKU398"/>
      <c r="AKV398"/>
      <c r="AKW398"/>
      <c r="AKX398"/>
      <c r="AKY398"/>
      <c r="AKZ398"/>
      <c r="ALA398"/>
      <c r="ALB398"/>
      <c r="ALC398"/>
      <c r="ALD398"/>
      <c r="ALE398"/>
      <c r="ALF398"/>
      <c r="ALG398"/>
      <c r="ALH398"/>
      <c r="ALI398"/>
      <c r="ALJ398"/>
      <c r="ALK398"/>
      <c r="ALL398"/>
      <c r="ALM398"/>
      <c r="ALN398"/>
      <c r="ALO398"/>
      <c r="ALP398"/>
      <c r="ALQ398"/>
      <c r="ALR398"/>
      <c r="ALS398"/>
      <c r="ALT398"/>
      <c r="ALU398"/>
      <c r="ALV398"/>
      <c r="ALW398"/>
      <c r="ALX398"/>
      <c r="ALY398"/>
      <c r="ALZ398"/>
      <c r="AMA398"/>
      <c r="AMB398"/>
      <c r="AMC398"/>
      <c r="AMD398"/>
      <c r="AME398"/>
      <c r="AMF398"/>
      <c r="AMG398"/>
      <c r="AMH398"/>
      <c r="AMI398"/>
      <c r="AMJ398"/>
    </row>
    <row r="399" spans="1:1024">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c r="TK399"/>
      <c r="TL399"/>
      <c r="TM399"/>
      <c r="TN399"/>
      <c r="TO399"/>
      <c r="TP399"/>
      <c r="TQ399"/>
      <c r="TR399"/>
      <c r="TS399"/>
      <c r="TT399"/>
      <c r="TU399"/>
      <c r="TV399"/>
      <c r="TW399"/>
      <c r="TX399"/>
      <c r="TY399"/>
      <c r="TZ399"/>
      <c r="UA399"/>
      <c r="UB399"/>
      <c r="UC399"/>
      <c r="UD399"/>
      <c r="UE399"/>
      <c r="UF399"/>
      <c r="UG399"/>
      <c r="UH399"/>
      <c r="UI399"/>
      <c r="UJ399"/>
      <c r="UK399"/>
      <c r="UL399"/>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c r="VY399"/>
      <c r="VZ399"/>
      <c r="WA399"/>
      <c r="WB399"/>
      <c r="WC399"/>
      <c r="WD399"/>
      <c r="WE399"/>
      <c r="WF399"/>
      <c r="WG399"/>
      <c r="WH399"/>
      <c r="WI399"/>
      <c r="WJ399"/>
      <c r="WK399"/>
      <c r="WL399"/>
      <c r="WM399"/>
      <c r="WN399"/>
      <c r="WO399"/>
      <c r="WP399"/>
      <c r="WQ399"/>
      <c r="WR399"/>
      <c r="WS399"/>
      <c r="WT399"/>
      <c r="WU399"/>
      <c r="WV399"/>
      <c r="WW399"/>
      <c r="WX399"/>
      <c r="WY399"/>
      <c r="WZ399"/>
      <c r="XA399"/>
      <c r="XB399"/>
      <c r="XC399"/>
      <c r="XD399"/>
      <c r="XE399"/>
      <c r="XF399"/>
      <c r="XG399"/>
      <c r="XH399"/>
      <c r="XI399"/>
      <c r="XJ399"/>
      <c r="XK399"/>
      <c r="XL399"/>
      <c r="XM399"/>
      <c r="XN399"/>
      <c r="XO399"/>
      <c r="XP399"/>
      <c r="XQ399"/>
      <c r="XR399"/>
      <c r="XS399"/>
      <c r="XT399"/>
      <c r="XU399"/>
      <c r="XV399"/>
      <c r="XW399"/>
      <c r="XX399"/>
      <c r="XY399"/>
      <c r="XZ399"/>
      <c r="YA399"/>
      <c r="YB399"/>
      <c r="YC399"/>
      <c r="YD399"/>
      <c r="YE399"/>
      <c r="YF399"/>
      <c r="YG399"/>
      <c r="YH399"/>
      <c r="YI399"/>
      <c r="YJ399"/>
      <c r="YK399"/>
      <c r="YL399"/>
      <c r="YM399"/>
      <c r="YN399"/>
      <c r="YO399"/>
      <c r="YP399"/>
      <c r="YQ399"/>
      <c r="YR399"/>
      <c r="YS399"/>
      <c r="YT399"/>
      <c r="YU399"/>
      <c r="YV399"/>
      <c r="YW399"/>
      <c r="YX399"/>
      <c r="YY399"/>
      <c r="YZ399"/>
      <c r="ZA399"/>
      <c r="ZB399"/>
      <c r="ZC399"/>
      <c r="ZD399"/>
      <c r="ZE399"/>
      <c r="ZF399"/>
      <c r="ZG399"/>
      <c r="ZH399"/>
      <c r="ZI399"/>
      <c r="ZJ399"/>
      <c r="ZK399"/>
      <c r="ZL399"/>
      <c r="ZM399"/>
      <c r="ZN399"/>
      <c r="ZO399"/>
      <c r="ZP399"/>
      <c r="ZQ399"/>
      <c r="ZR399"/>
      <c r="ZS399"/>
      <c r="ZT399"/>
      <c r="ZU399"/>
      <c r="ZV399"/>
      <c r="ZW399"/>
      <c r="ZX399"/>
      <c r="ZY399"/>
      <c r="ZZ399"/>
      <c r="AAA399"/>
      <c r="AAB399"/>
      <c r="AAC399"/>
      <c r="AAD399"/>
      <c r="AAE399"/>
      <c r="AAF399"/>
      <c r="AAG399"/>
      <c r="AAH399"/>
      <c r="AAI399"/>
      <c r="AAJ399"/>
      <c r="AAK399"/>
      <c r="AAL399"/>
      <c r="AAM399"/>
      <c r="AAN399"/>
      <c r="AAO399"/>
      <c r="AAP399"/>
      <c r="AAQ399"/>
      <c r="AAR399"/>
      <c r="AAS399"/>
      <c r="AAT399"/>
      <c r="AAU399"/>
      <c r="AAV399"/>
      <c r="AAW399"/>
      <c r="AAX399"/>
      <c r="AAY399"/>
      <c r="AAZ399"/>
      <c r="ABA399"/>
      <c r="ABB399"/>
      <c r="ABC399"/>
      <c r="ABD399"/>
      <c r="ABE399"/>
      <c r="ABF399"/>
      <c r="ABG399"/>
      <c r="ABH399"/>
      <c r="ABI399"/>
      <c r="ABJ399"/>
      <c r="ABK399"/>
      <c r="ABL399"/>
      <c r="ABM399"/>
      <c r="ABN399"/>
      <c r="ABO399"/>
      <c r="ABP399"/>
      <c r="ABQ399"/>
      <c r="ABR399"/>
      <c r="ABS399"/>
      <c r="ABT399"/>
      <c r="ABU399"/>
      <c r="ABV399"/>
      <c r="ABW399"/>
      <c r="ABX399"/>
      <c r="ABY399"/>
      <c r="ABZ399"/>
      <c r="ACA399"/>
      <c r="ACB399"/>
      <c r="ACC399"/>
      <c r="ACD399"/>
      <c r="ACE399"/>
      <c r="ACF399"/>
      <c r="ACG399"/>
      <c r="ACH399"/>
      <c r="ACI399"/>
      <c r="ACJ399"/>
      <c r="ACK399"/>
      <c r="ACL399"/>
      <c r="ACM399"/>
      <c r="ACN399"/>
      <c r="ACO399"/>
      <c r="ACP399"/>
      <c r="ACQ399"/>
      <c r="ACR399"/>
      <c r="ACS399"/>
      <c r="ACT399"/>
      <c r="ACU399"/>
      <c r="ACV399"/>
      <c r="ACW399"/>
      <c r="ACX399"/>
      <c r="ACY399"/>
      <c r="ACZ399"/>
      <c r="ADA399"/>
      <c r="ADB399"/>
      <c r="ADC399"/>
      <c r="ADD399"/>
      <c r="ADE399"/>
      <c r="ADF399"/>
      <c r="ADG399"/>
      <c r="ADH399"/>
      <c r="ADI399"/>
      <c r="ADJ399"/>
      <c r="ADK399"/>
      <c r="ADL399"/>
      <c r="ADM399"/>
      <c r="ADN399"/>
      <c r="ADO399"/>
      <c r="ADP399"/>
      <c r="ADQ399"/>
      <c r="ADR399"/>
      <c r="ADS399"/>
      <c r="ADT399"/>
      <c r="ADU399"/>
      <c r="ADV399"/>
      <c r="ADW399"/>
      <c r="ADX399"/>
      <c r="ADY399"/>
      <c r="ADZ399"/>
      <c r="AEA399"/>
      <c r="AEB399"/>
      <c r="AEC399"/>
      <c r="AED399"/>
      <c r="AEE399"/>
      <c r="AEF399"/>
      <c r="AEG399"/>
      <c r="AEH399"/>
      <c r="AEI399"/>
      <c r="AEJ399"/>
      <c r="AEK399"/>
      <c r="AEL399"/>
      <c r="AEM399"/>
      <c r="AEN399"/>
      <c r="AEO399"/>
      <c r="AEP399"/>
      <c r="AEQ399"/>
      <c r="AER399"/>
      <c r="AES399"/>
      <c r="AET399"/>
      <c r="AEU399"/>
      <c r="AEV399"/>
      <c r="AEW399"/>
      <c r="AEX399"/>
      <c r="AEY399"/>
      <c r="AEZ399"/>
      <c r="AFA399"/>
      <c r="AFB399"/>
      <c r="AFC399"/>
      <c r="AFD399"/>
      <c r="AFE399"/>
      <c r="AFF399"/>
      <c r="AFG399"/>
      <c r="AFH399"/>
      <c r="AFI399"/>
      <c r="AFJ399"/>
      <c r="AFK399"/>
      <c r="AFL399"/>
      <c r="AFM399"/>
      <c r="AFN399"/>
      <c r="AFO399"/>
      <c r="AFP399"/>
      <c r="AFQ399"/>
      <c r="AFR399"/>
      <c r="AFS399"/>
      <c r="AFT399"/>
      <c r="AFU399"/>
      <c r="AFV399"/>
      <c r="AFW399"/>
      <c r="AFX399"/>
      <c r="AFY399"/>
      <c r="AFZ399"/>
      <c r="AGA399"/>
      <c r="AGB399"/>
      <c r="AGC399"/>
      <c r="AGD399"/>
      <c r="AGE399"/>
      <c r="AGF399"/>
      <c r="AGG399"/>
      <c r="AGH399"/>
      <c r="AGI399"/>
      <c r="AGJ399"/>
      <c r="AGK399"/>
      <c r="AGL399"/>
      <c r="AGM399"/>
      <c r="AGN399"/>
      <c r="AGO399"/>
      <c r="AGP399"/>
      <c r="AGQ399"/>
      <c r="AGR399"/>
      <c r="AGS399"/>
      <c r="AGT399"/>
      <c r="AGU399"/>
      <c r="AGV399"/>
      <c r="AGW399"/>
      <c r="AGX399"/>
      <c r="AGY399"/>
      <c r="AGZ399"/>
      <c r="AHA399"/>
      <c r="AHB399"/>
      <c r="AHC399"/>
      <c r="AHD399"/>
      <c r="AHE399"/>
      <c r="AHF399"/>
      <c r="AHG399"/>
      <c r="AHH399"/>
      <c r="AHI399"/>
      <c r="AHJ399"/>
      <c r="AHK399"/>
      <c r="AHL399"/>
      <c r="AHM399"/>
      <c r="AHN399"/>
      <c r="AHO399"/>
      <c r="AHP399"/>
      <c r="AHQ399"/>
      <c r="AHR399"/>
      <c r="AHS399"/>
      <c r="AHT399"/>
      <c r="AHU399"/>
      <c r="AHV399"/>
      <c r="AHW399"/>
      <c r="AHX399"/>
      <c r="AHY399"/>
      <c r="AHZ399"/>
      <c r="AIA399"/>
      <c r="AIB399"/>
      <c r="AIC399"/>
      <c r="AID399"/>
      <c r="AIE399"/>
      <c r="AIF399"/>
      <c r="AIG399"/>
      <c r="AIH399"/>
      <c r="AII399"/>
      <c r="AIJ399"/>
      <c r="AIK399"/>
      <c r="AIL399"/>
      <c r="AIM399"/>
      <c r="AIN399"/>
      <c r="AIO399"/>
      <c r="AIP399"/>
      <c r="AIQ399"/>
      <c r="AIR399"/>
      <c r="AIS399"/>
      <c r="AIT399"/>
      <c r="AIU399"/>
      <c r="AIV399"/>
      <c r="AIW399"/>
      <c r="AIX399"/>
      <c r="AIY399"/>
      <c r="AIZ399"/>
      <c r="AJA399"/>
      <c r="AJB399"/>
      <c r="AJC399"/>
      <c r="AJD399"/>
      <c r="AJE399"/>
      <c r="AJF399"/>
      <c r="AJG399"/>
      <c r="AJH399"/>
      <c r="AJI399"/>
      <c r="AJJ399"/>
      <c r="AJK399"/>
      <c r="AJL399"/>
      <c r="AJM399"/>
      <c r="AJN399"/>
      <c r="AJO399"/>
      <c r="AJP399"/>
      <c r="AJQ399"/>
      <c r="AJR399"/>
      <c r="AJS399"/>
      <c r="AJT399"/>
      <c r="AJU399"/>
      <c r="AJV399"/>
      <c r="AJW399"/>
      <c r="AJX399"/>
      <c r="AJY399"/>
      <c r="AJZ399"/>
      <c r="AKA399"/>
      <c r="AKB399"/>
      <c r="AKC399"/>
      <c r="AKD399"/>
      <c r="AKE399"/>
      <c r="AKF399"/>
      <c r="AKG399"/>
      <c r="AKH399"/>
      <c r="AKI399"/>
      <c r="AKJ399"/>
      <c r="AKK399"/>
      <c r="AKL399"/>
      <c r="AKM399"/>
      <c r="AKN399"/>
      <c r="AKO399"/>
      <c r="AKP399"/>
      <c r="AKQ399"/>
      <c r="AKR399"/>
      <c r="AKS399"/>
      <c r="AKT399"/>
      <c r="AKU399"/>
      <c r="AKV399"/>
      <c r="AKW399"/>
      <c r="AKX399"/>
      <c r="AKY399"/>
      <c r="AKZ399"/>
      <c r="ALA399"/>
      <c r="ALB399"/>
      <c r="ALC399"/>
      <c r="ALD399"/>
      <c r="ALE399"/>
      <c r="ALF399"/>
      <c r="ALG399"/>
      <c r="ALH399"/>
      <c r="ALI399"/>
      <c r="ALJ399"/>
      <c r="ALK399"/>
      <c r="ALL399"/>
      <c r="ALM399"/>
      <c r="ALN399"/>
      <c r="ALO399"/>
      <c r="ALP399"/>
      <c r="ALQ399"/>
      <c r="ALR399"/>
      <c r="ALS399"/>
      <c r="ALT399"/>
      <c r="ALU399"/>
      <c r="ALV399"/>
      <c r="ALW399"/>
      <c r="ALX399"/>
      <c r="ALY399"/>
      <c r="ALZ399"/>
      <c r="AMA399"/>
      <c r="AMB399"/>
      <c r="AMC399"/>
      <c r="AMD399"/>
      <c r="AME399"/>
      <c r="AMF399"/>
      <c r="AMG399"/>
      <c r="AMH399"/>
      <c r="AMI399"/>
      <c r="AMJ399"/>
    </row>
    <row r="400" spans="1:1024" ht="21.75" customHeight="1">
      <c r="A400"/>
      <c r="B400" s="211" t="s">
        <v>87</v>
      </c>
      <c r="C400" s="211"/>
      <c r="D400" s="58"/>
      <c r="E400" s="59"/>
      <c r="F400" s="56"/>
      <c r="G400" s="60" t="s">
        <v>88</v>
      </c>
      <c r="H400" s="61"/>
      <c r="I400"/>
      <c r="J400"/>
      <c r="K400"/>
      <c r="L400"/>
      <c r="M400"/>
      <c r="N400"/>
      <c r="O400" s="212" t="s">
        <v>89</v>
      </c>
      <c r="P400" s="212"/>
      <c r="Q400" s="63">
        <f>SUBTOTAL(9,Q405:Q416)</f>
        <v>0</v>
      </c>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c r="AAW400"/>
      <c r="AAX400"/>
      <c r="AAY400"/>
      <c r="AAZ400"/>
      <c r="ABA400"/>
      <c r="ABB400"/>
      <c r="ABC400"/>
      <c r="ABD400"/>
      <c r="ABE400"/>
      <c r="ABF400"/>
      <c r="ABG400"/>
      <c r="ABH400"/>
      <c r="ABI400"/>
      <c r="ABJ400"/>
      <c r="ABK400"/>
      <c r="ABL400"/>
      <c r="ABM400"/>
      <c r="ABN400"/>
      <c r="ABO400"/>
      <c r="ABP400"/>
      <c r="ABQ400"/>
      <c r="ABR400"/>
      <c r="ABS400"/>
      <c r="ABT400"/>
      <c r="ABU400"/>
      <c r="ABV400"/>
      <c r="ABW400"/>
      <c r="ABX400"/>
      <c r="ABY400"/>
      <c r="ABZ400"/>
      <c r="ACA400"/>
      <c r="ACB400"/>
      <c r="ACC400"/>
      <c r="ACD400"/>
      <c r="ACE400"/>
      <c r="ACF400"/>
      <c r="ACG400"/>
      <c r="ACH400"/>
      <c r="ACI400"/>
      <c r="ACJ400"/>
      <c r="ACK400"/>
      <c r="ACL400"/>
      <c r="ACM400"/>
      <c r="ACN400"/>
      <c r="ACO400"/>
      <c r="ACP400"/>
      <c r="ACQ400"/>
      <c r="ACR400"/>
      <c r="ACS400"/>
      <c r="ACT400"/>
      <c r="ACU400"/>
      <c r="ACV400"/>
      <c r="ACW400"/>
      <c r="ACX400"/>
      <c r="ACY400"/>
      <c r="ACZ400"/>
      <c r="ADA400"/>
      <c r="ADB400"/>
      <c r="ADC400"/>
      <c r="ADD400"/>
      <c r="ADE400"/>
      <c r="ADF400"/>
      <c r="ADG400"/>
      <c r="ADH400"/>
      <c r="ADI400"/>
      <c r="ADJ400"/>
      <c r="ADK400"/>
      <c r="ADL400"/>
      <c r="ADM400"/>
      <c r="ADN400"/>
      <c r="ADO400"/>
      <c r="ADP400"/>
      <c r="ADQ400"/>
      <c r="ADR400"/>
      <c r="ADS400"/>
      <c r="ADT400"/>
      <c r="ADU400"/>
      <c r="ADV400"/>
      <c r="ADW400"/>
      <c r="ADX400"/>
      <c r="ADY400"/>
      <c r="ADZ400"/>
      <c r="AEA400"/>
      <c r="AEB400"/>
      <c r="AEC400"/>
      <c r="AED400"/>
      <c r="AEE400"/>
      <c r="AEF400"/>
      <c r="AEG400"/>
      <c r="AEH400"/>
      <c r="AEI400"/>
      <c r="AEJ400"/>
      <c r="AEK400"/>
      <c r="AEL400"/>
      <c r="AEM400"/>
      <c r="AEN400"/>
      <c r="AEO400"/>
      <c r="AEP400"/>
      <c r="AEQ400"/>
      <c r="AER400"/>
      <c r="AES400"/>
      <c r="AET400"/>
      <c r="AEU400"/>
      <c r="AEV400"/>
      <c r="AEW400"/>
      <c r="AEX400"/>
      <c r="AEY400"/>
      <c r="AEZ400"/>
      <c r="AFA400"/>
      <c r="AFB400"/>
      <c r="AFC400"/>
      <c r="AFD400"/>
      <c r="AFE400"/>
      <c r="AFF400"/>
      <c r="AFG400"/>
      <c r="AFH400"/>
      <c r="AFI400"/>
      <c r="AFJ400"/>
      <c r="AFK400"/>
      <c r="AFL400"/>
      <c r="AFM400"/>
      <c r="AFN400"/>
      <c r="AFO400"/>
      <c r="AFP400"/>
      <c r="AFQ400"/>
      <c r="AFR400"/>
      <c r="AFS400"/>
      <c r="AFT400"/>
      <c r="AFU400"/>
      <c r="AFV400"/>
      <c r="AFW400"/>
      <c r="AFX400"/>
      <c r="AFY400"/>
      <c r="AFZ400"/>
      <c r="AGA400"/>
      <c r="AGB400"/>
      <c r="AGC400"/>
      <c r="AGD400"/>
      <c r="AGE400"/>
      <c r="AGF400"/>
      <c r="AGG400"/>
      <c r="AGH400"/>
      <c r="AGI400"/>
      <c r="AGJ400"/>
      <c r="AGK400"/>
      <c r="AGL400"/>
      <c r="AGM400"/>
      <c r="AGN400"/>
      <c r="AGO400"/>
      <c r="AGP400"/>
      <c r="AGQ400"/>
      <c r="AGR400"/>
      <c r="AGS400"/>
      <c r="AGT400"/>
      <c r="AGU400"/>
      <c r="AGV400"/>
      <c r="AGW400"/>
      <c r="AGX400"/>
      <c r="AGY400"/>
      <c r="AGZ400"/>
      <c r="AHA400"/>
      <c r="AHB400"/>
      <c r="AHC400"/>
      <c r="AHD400"/>
      <c r="AHE400"/>
      <c r="AHF400"/>
      <c r="AHG400"/>
      <c r="AHH400"/>
      <c r="AHI400"/>
      <c r="AHJ400"/>
      <c r="AHK400"/>
      <c r="AHL400"/>
      <c r="AHM400"/>
      <c r="AHN400"/>
      <c r="AHO400"/>
      <c r="AHP400"/>
      <c r="AHQ400"/>
      <c r="AHR400"/>
      <c r="AHS400"/>
      <c r="AHT400"/>
      <c r="AHU400"/>
      <c r="AHV400"/>
      <c r="AHW400"/>
      <c r="AHX400"/>
      <c r="AHY400"/>
      <c r="AHZ400"/>
      <c r="AIA400"/>
      <c r="AIB400"/>
      <c r="AIC400"/>
      <c r="AID400"/>
      <c r="AIE400"/>
      <c r="AIF400"/>
      <c r="AIG400"/>
      <c r="AIH400"/>
      <c r="AII400"/>
      <c r="AIJ400"/>
      <c r="AIK400"/>
      <c r="AIL400"/>
      <c r="AIM400"/>
      <c r="AIN400"/>
      <c r="AIO400"/>
      <c r="AIP400"/>
      <c r="AIQ400"/>
      <c r="AIR400"/>
      <c r="AIS400"/>
      <c r="AIT400"/>
      <c r="AIU400"/>
      <c r="AIV400"/>
      <c r="AIW400"/>
      <c r="AIX400"/>
      <c r="AIY400"/>
      <c r="AIZ400"/>
      <c r="AJA400"/>
      <c r="AJB400"/>
      <c r="AJC400"/>
      <c r="AJD400"/>
      <c r="AJE400"/>
      <c r="AJF400"/>
      <c r="AJG400"/>
      <c r="AJH400"/>
      <c r="AJI400"/>
      <c r="AJJ400"/>
      <c r="AJK400"/>
      <c r="AJL400"/>
      <c r="AJM400"/>
      <c r="AJN400"/>
      <c r="AJO400"/>
      <c r="AJP400"/>
      <c r="AJQ400"/>
      <c r="AJR400"/>
      <c r="AJS400"/>
      <c r="AJT400"/>
      <c r="AJU400"/>
      <c r="AJV400"/>
      <c r="AJW400"/>
      <c r="AJX400"/>
      <c r="AJY400"/>
      <c r="AJZ400"/>
      <c r="AKA400"/>
      <c r="AKB400"/>
      <c r="AKC400"/>
      <c r="AKD400"/>
      <c r="AKE400"/>
      <c r="AKF400"/>
      <c r="AKG400"/>
      <c r="AKH400"/>
      <c r="AKI400"/>
      <c r="AKJ400"/>
      <c r="AKK400"/>
      <c r="AKL400"/>
      <c r="AKM400"/>
      <c r="AKN400"/>
      <c r="AKO400"/>
      <c r="AKP400"/>
      <c r="AKQ400"/>
      <c r="AKR400"/>
      <c r="AKS400"/>
      <c r="AKT400"/>
      <c r="AKU400"/>
      <c r="AKV400"/>
      <c r="AKW400"/>
      <c r="AKX400"/>
      <c r="AKY400"/>
      <c r="AKZ400"/>
      <c r="ALA400"/>
      <c r="ALB400"/>
      <c r="ALC400"/>
      <c r="ALD400"/>
      <c r="ALE400"/>
      <c r="ALF400"/>
      <c r="ALG400"/>
      <c r="ALH400"/>
      <c r="ALI400"/>
      <c r="ALJ400"/>
      <c r="ALK400"/>
      <c r="ALL400"/>
      <c r="ALM400"/>
      <c r="ALN400"/>
      <c r="ALO400"/>
      <c r="ALP400"/>
      <c r="ALQ400"/>
      <c r="ALR400"/>
      <c r="ALS400"/>
      <c r="ALT400"/>
      <c r="ALU400"/>
      <c r="ALV400"/>
      <c r="ALW400"/>
      <c r="ALX400"/>
      <c r="ALY400"/>
      <c r="ALZ400"/>
      <c r="AMA400"/>
      <c r="AMB400"/>
      <c r="AMC400"/>
      <c r="AMD400"/>
      <c r="AME400"/>
      <c r="AMF400"/>
      <c r="AMG400"/>
      <c r="AMH400"/>
      <c r="AMI400"/>
      <c r="AMJ400"/>
    </row>
    <row r="401" spans="1:1024" ht="21.75" customHeight="1">
      <c r="A401"/>
      <c r="B401" s="211" t="s">
        <v>90</v>
      </c>
      <c r="C401" s="211"/>
      <c r="D401" s="58"/>
      <c r="E401"/>
      <c r="F401"/>
      <c r="G401" s="64" t="s">
        <v>91</v>
      </c>
      <c r="H401" s="65"/>
      <c r="I401"/>
      <c r="J401"/>
      <c r="K401"/>
      <c r="L401"/>
      <c r="M401"/>
      <c r="N401"/>
      <c r="O401" s="213" t="s">
        <v>92</v>
      </c>
      <c r="P401" s="213"/>
      <c r="Q401" s="66">
        <f>SUBTOTAL(9,P405:P416)</f>
        <v>0</v>
      </c>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c r="AAW401"/>
      <c r="AAX401"/>
      <c r="AAY401"/>
      <c r="AAZ401"/>
      <c r="ABA401"/>
      <c r="ABB401"/>
      <c r="ABC401"/>
      <c r="ABD401"/>
      <c r="ABE401"/>
      <c r="ABF401"/>
      <c r="ABG401"/>
      <c r="ABH401"/>
      <c r="ABI401"/>
      <c r="ABJ401"/>
      <c r="ABK401"/>
      <c r="ABL401"/>
      <c r="ABM401"/>
      <c r="ABN401"/>
      <c r="ABO401"/>
      <c r="ABP401"/>
      <c r="ABQ401"/>
      <c r="ABR401"/>
      <c r="ABS401"/>
      <c r="ABT401"/>
      <c r="ABU401"/>
      <c r="ABV401"/>
      <c r="ABW401"/>
      <c r="ABX401"/>
      <c r="ABY401"/>
      <c r="ABZ401"/>
      <c r="ACA401"/>
      <c r="ACB401"/>
      <c r="ACC401"/>
      <c r="ACD401"/>
      <c r="ACE401"/>
      <c r="ACF401"/>
      <c r="ACG401"/>
      <c r="ACH401"/>
      <c r="ACI401"/>
      <c r="ACJ401"/>
      <c r="ACK401"/>
      <c r="ACL401"/>
      <c r="ACM401"/>
      <c r="ACN401"/>
      <c r="ACO401"/>
      <c r="ACP401"/>
      <c r="ACQ401"/>
      <c r="ACR401"/>
      <c r="ACS401"/>
      <c r="ACT401"/>
      <c r="ACU401"/>
      <c r="ACV401"/>
      <c r="ACW401"/>
      <c r="ACX401"/>
      <c r="ACY401"/>
      <c r="ACZ401"/>
      <c r="ADA401"/>
      <c r="ADB401"/>
      <c r="ADC401"/>
      <c r="ADD401"/>
      <c r="ADE401"/>
      <c r="ADF401"/>
      <c r="ADG401"/>
      <c r="ADH401"/>
      <c r="ADI401"/>
      <c r="ADJ401"/>
      <c r="ADK401"/>
      <c r="ADL401"/>
      <c r="ADM401"/>
      <c r="ADN401"/>
      <c r="ADO401"/>
      <c r="ADP401"/>
      <c r="ADQ401"/>
      <c r="ADR401"/>
      <c r="ADS401"/>
      <c r="ADT401"/>
      <c r="ADU401"/>
      <c r="ADV401"/>
      <c r="ADW401"/>
      <c r="ADX401"/>
      <c r="ADY401"/>
      <c r="ADZ401"/>
      <c r="AEA401"/>
      <c r="AEB401"/>
      <c r="AEC401"/>
      <c r="AED401"/>
      <c r="AEE401"/>
      <c r="AEF401"/>
      <c r="AEG401"/>
      <c r="AEH401"/>
      <c r="AEI401"/>
      <c r="AEJ401"/>
      <c r="AEK401"/>
      <c r="AEL401"/>
      <c r="AEM401"/>
      <c r="AEN401"/>
      <c r="AEO401"/>
      <c r="AEP401"/>
      <c r="AEQ401"/>
      <c r="AER401"/>
      <c r="AES401"/>
      <c r="AET401"/>
      <c r="AEU401"/>
      <c r="AEV401"/>
      <c r="AEW401"/>
      <c r="AEX401"/>
      <c r="AEY401"/>
      <c r="AEZ401"/>
      <c r="AFA401"/>
      <c r="AFB401"/>
      <c r="AFC401"/>
      <c r="AFD401"/>
      <c r="AFE401"/>
      <c r="AFF401"/>
      <c r="AFG401"/>
      <c r="AFH401"/>
      <c r="AFI401"/>
      <c r="AFJ401"/>
      <c r="AFK401"/>
      <c r="AFL401"/>
      <c r="AFM401"/>
      <c r="AFN401"/>
      <c r="AFO401"/>
      <c r="AFP401"/>
      <c r="AFQ401"/>
      <c r="AFR401"/>
      <c r="AFS401"/>
      <c r="AFT401"/>
      <c r="AFU401"/>
      <c r="AFV401"/>
      <c r="AFW401"/>
      <c r="AFX401"/>
      <c r="AFY401"/>
      <c r="AFZ401"/>
      <c r="AGA401"/>
      <c r="AGB401"/>
      <c r="AGC401"/>
      <c r="AGD401"/>
      <c r="AGE401"/>
      <c r="AGF401"/>
      <c r="AGG401"/>
      <c r="AGH401"/>
      <c r="AGI401"/>
      <c r="AGJ401"/>
      <c r="AGK401"/>
      <c r="AGL401"/>
      <c r="AGM401"/>
      <c r="AGN401"/>
      <c r="AGO401"/>
      <c r="AGP401"/>
      <c r="AGQ401"/>
      <c r="AGR401"/>
      <c r="AGS401"/>
      <c r="AGT401"/>
      <c r="AGU401"/>
      <c r="AGV401"/>
      <c r="AGW401"/>
      <c r="AGX401"/>
      <c r="AGY401"/>
      <c r="AGZ401"/>
      <c r="AHA401"/>
      <c r="AHB401"/>
      <c r="AHC401"/>
      <c r="AHD401"/>
      <c r="AHE401"/>
      <c r="AHF401"/>
      <c r="AHG401"/>
      <c r="AHH401"/>
      <c r="AHI401"/>
      <c r="AHJ401"/>
      <c r="AHK401"/>
      <c r="AHL401"/>
      <c r="AHM401"/>
      <c r="AHN401"/>
      <c r="AHO401"/>
      <c r="AHP401"/>
      <c r="AHQ401"/>
      <c r="AHR401"/>
      <c r="AHS401"/>
      <c r="AHT401"/>
      <c r="AHU401"/>
      <c r="AHV401"/>
      <c r="AHW401"/>
      <c r="AHX401"/>
      <c r="AHY401"/>
      <c r="AHZ401"/>
      <c r="AIA401"/>
      <c r="AIB401"/>
      <c r="AIC401"/>
      <c r="AID401"/>
      <c r="AIE401"/>
      <c r="AIF401"/>
      <c r="AIG401"/>
      <c r="AIH401"/>
      <c r="AII401"/>
      <c r="AIJ401"/>
      <c r="AIK401"/>
      <c r="AIL401"/>
      <c r="AIM401"/>
      <c r="AIN401"/>
      <c r="AIO401"/>
      <c r="AIP401"/>
      <c r="AIQ401"/>
      <c r="AIR401"/>
      <c r="AIS401"/>
      <c r="AIT401"/>
      <c r="AIU401"/>
      <c r="AIV401"/>
      <c r="AIW401"/>
      <c r="AIX401"/>
      <c r="AIY401"/>
      <c r="AIZ401"/>
      <c r="AJA401"/>
      <c r="AJB401"/>
      <c r="AJC401"/>
      <c r="AJD401"/>
      <c r="AJE401"/>
      <c r="AJF401"/>
      <c r="AJG401"/>
      <c r="AJH401"/>
      <c r="AJI401"/>
      <c r="AJJ401"/>
      <c r="AJK401"/>
      <c r="AJL401"/>
      <c r="AJM401"/>
      <c r="AJN401"/>
      <c r="AJO401"/>
      <c r="AJP401"/>
      <c r="AJQ401"/>
      <c r="AJR401"/>
      <c r="AJS401"/>
      <c r="AJT401"/>
      <c r="AJU401"/>
      <c r="AJV401"/>
      <c r="AJW401"/>
      <c r="AJX401"/>
      <c r="AJY401"/>
      <c r="AJZ401"/>
      <c r="AKA401"/>
      <c r="AKB401"/>
      <c r="AKC401"/>
      <c r="AKD401"/>
      <c r="AKE401"/>
      <c r="AKF401"/>
      <c r="AKG401"/>
      <c r="AKH401"/>
      <c r="AKI401"/>
      <c r="AKJ401"/>
      <c r="AKK401"/>
      <c r="AKL401"/>
      <c r="AKM401"/>
      <c r="AKN401"/>
      <c r="AKO401"/>
      <c r="AKP401"/>
      <c r="AKQ401"/>
      <c r="AKR401"/>
      <c r="AKS401"/>
      <c r="AKT401"/>
      <c r="AKU401"/>
      <c r="AKV401"/>
      <c r="AKW401"/>
      <c r="AKX401"/>
      <c r="AKY401"/>
      <c r="AKZ401"/>
      <c r="ALA401"/>
      <c r="ALB401"/>
      <c r="ALC401"/>
      <c r="ALD401"/>
      <c r="ALE401"/>
      <c r="ALF401"/>
      <c r="ALG401"/>
      <c r="ALH401"/>
      <c r="ALI401"/>
      <c r="ALJ401"/>
      <c r="ALK401"/>
      <c r="ALL401"/>
      <c r="ALM401"/>
      <c r="ALN401"/>
      <c r="ALO401"/>
      <c r="ALP401"/>
      <c r="ALQ401"/>
      <c r="ALR401"/>
      <c r="ALS401"/>
      <c r="ALT401"/>
      <c r="ALU401"/>
      <c r="ALV401"/>
      <c r="ALW401"/>
      <c r="ALX401"/>
      <c r="ALY401"/>
      <c r="ALZ401"/>
      <c r="AMA401"/>
      <c r="AMB401"/>
      <c r="AMC401"/>
      <c r="AMD401"/>
      <c r="AME401"/>
      <c r="AMF401"/>
      <c r="AMG401"/>
      <c r="AMH401"/>
      <c r="AMI401"/>
      <c r="AMJ401"/>
    </row>
    <row r="402" spans="1:1024" ht="21.75" customHeight="1">
      <c r="A402"/>
      <c r="B402" s="59"/>
      <c r="C402" s="59"/>
      <c r="D402" s="67"/>
      <c r="E402"/>
      <c r="F402"/>
      <c r="G402" s="64"/>
      <c r="H402" s="64"/>
      <c r="I402" s="64"/>
      <c r="J402" s="64"/>
      <c r="K402" s="64"/>
      <c r="L402"/>
      <c r="M402"/>
      <c r="N402"/>
      <c r="O402" s="210" t="s">
        <v>93</v>
      </c>
      <c r="P402" s="210"/>
      <c r="Q402" s="68">
        <f>Q401-Q400</f>
        <v>0</v>
      </c>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c r="AAA402"/>
      <c r="AAB402"/>
      <c r="AAC402"/>
      <c r="AAD402"/>
      <c r="AAE402"/>
      <c r="AAF402"/>
      <c r="AAG402"/>
      <c r="AAH402"/>
      <c r="AAI402"/>
      <c r="AAJ402"/>
      <c r="AAK402"/>
      <c r="AAL402"/>
      <c r="AAM402"/>
      <c r="AAN402"/>
      <c r="AAO402"/>
      <c r="AAP402"/>
      <c r="AAQ402"/>
      <c r="AAR402"/>
      <c r="AAS402"/>
      <c r="AAT402"/>
      <c r="AAU402"/>
      <c r="AAV402"/>
      <c r="AAW402"/>
      <c r="AAX402"/>
      <c r="AAY402"/>
      <c r="AAZ402"/>
      <c r="ABA402"/>
      <c r="ABB402"/>
      <c r="ABC402"/>
      <c r="ABD402"/>
      <c r="ABE402"/>
      <c r="ABF402"/>
      <c r="ABG402"/>
      <c r="ABH402"/>
      <c r="ABI402"/>
      <c r="ABJ402"/>
      <c r="ABK402"/>
      <c r="ABL402"/>
      <c r="ABM402"/>
      <c r="ABN402"/>
      <c r="ABO402"/>
      <c r="ABP402"/>
      <c r="ABQ402"/>
      <c r="ABR402"/>
      <c r="ABS402"/>
      <c r="ABT402"/>
      <c r="ABU402"/>
      <c r="ABV402"/>
      <c r="ABW402"/>
      <c r="ABX402"/>
      <c r="ABY402"/>
      <c r="ABZ402"/>
      <c r="ACA402"/>
      <c r="ACB402"/>
      <c r="ACC402"/>
      <c r="ACD402"/>
      <c r="ACE402"/>
      <c r="ACF402"/>
      <c r="ACG402"/>
      <c r="ACH402"/>
      <c r="ACI402"/>
      <c r="ACJ402"/>
      <c r="ACK402"/>
      <c r="ACL402"/>
      <c r="ACM402"/>
      <c r="ACN402"/>
      <c r="ACO402"/>
      <c r="ACP402"/>
      <c r="ACQ402"/>
      <c r="ACR402"/>
      <c r="ACS402"/>
      <c r="ACT402"/>
      <c r="ACU402"/>
      <c r="ACV402"/>
      <c r="ACW402"/>
      <c r="ACX402"/>
      <c r="ACY402"/>
      <c r="ACZ402"/>
      <c r="ADA402"/>
      <c r="ADB402"/>
      <c r="ADC402"/>
      <c r="ADD402"/>
      <c r="ADE402"/>
      <c r="ADF402"/>
      <c r="ADG402"/>
      <c r="ADH402"/>
      <c r="ADI402"/>
      <c r="ADJ402"/>
      <c r="ADK402"/>
      <c r="ADL402"/>
      <c r="ADM402"/>
      <c r="ADN402"/>
      <c r="ADO402"/>
      <c r="ADP402"/>
      <c r="ADQ402"/>
      <c r="ADR402"/>
      <c r="ADS402"/>
      <c r="ADT402"/>
      <c r="ADU402"/>
      <c r="ADV402"/>
      <c r="ADW402"/>
      <c r="ADX402"/>
      <c r="ADY402"/>
      <c r="ADZ402"/>
      <c r="AEA402"/>
      <c r="AEB402"/>
      <c r="AEC402"/>
      <c r="AED402"/>
      <c r="AEE402"/>
      <c r="AEF402"/>
      <c r="AEG402"/>
      <c r="AEH402"/>
      <c r="AEI402"/>
      <c r="AEJ402"/>
      <c r="AEK402"/>
      <c r="AEL402"/>
      <c r="AEM402"/>
      <c r="AEN402"/>
      <c r="AEO402"/>
      <c r="AEP402"/>
      <c r="AEQ402"/>
      <c r="AER402"/>
      <c r="AES402"/>
      <c r="AET402"/>
      <c r="AEU402"/>
      <c r="AEV402"/>
      <c r="AEW402"/>
      <c r="AEX402"/>
      <c r="AEY402"/>
      <c r="AEZ402"/>
      <c r="AFA402"/>
      <c r="AFB402"/>
      <c r="AFC402"/>
      <c r="AFD402"/>
      <c r="AFE402"/>
      <c r="AFF402"/>
      <c r="AFG402"/>
      <c r="AFH402"/>
      <c r="AFI402"/>
      <c r="AFJ402"/>
      <c r="AFK402"/>
      <c r="AFL402"/>
      <c r="AFM402"/>
      <c r="AFN402"/>
      <c r="AFO402"/>
      <c r="AFP402"/>
      <c r="AFQ402"/>
      <c r="AFR402"/>
      <c r="AFS402"/>
      <c r="AFT402"/>
      <c r="AFU402"/>
      <c r="AFV402"/>
      <c r="AFW402"/>
      <c r="AFX402"/>
      <c r="AFY402"/>
      <c r="AFZ402"/>
      <c r="AGA402"/>
      <c r="AGB402"/>
      <c r="AGC402"/>
      <c r="AGD402"/>
      <c r="AGE402"/>
      <c r="AGF402"/>
      <c r="AGG402"/>
      <c r="AGH402"/>
      <c r="AGI402"/>
      <c r="AGJ402"/>
      <c r="AGK402"/>
      <c r="AGL402"/>
      <c r="AGM402"/>
      <c r="AGN402"/>
      <c r="AGO402"/>
      <c r="AGP402"/>
      <c r="AGQ402"/>
      <c r="AGR402"/>
      <c r="AGS402"/>
      <c r="AGT402"/>
      <c r="AGU402"/>
      <c r="AGV402"/>
      <c r="AGW402"/>
      <c r="AGX402"/>
      <c r="AGY402"/>
      <c r="AGZ402"/>
      <c r="AHA402"/>
      <c r="AHB402"/>
      <c r="AHC402"/>
      <c r="AHD402"/>
      <c r="AHE402"/>
      <c r="AHF402"/>
      <c r="AHG402"/>
      <c r="AHH402"/>
      <c r="AHI402"/>
      <c r="AHJ402"/>
      <c r="AHK402"/>
      <c r="AHL402"/>
      <c r="AHM402"/>
      <c r="AHN402"/>
      <c r="AHO402"/>
      <c r="AHP402"/>
      <c r="AHQ402"/>
      <c r="AHR402"/>
      <c r="AHS402"/>
      <c r="AHT402"/>
      <c r="AHU402"/>
      <c r="AHV402"/>
      <c r="AHW402"/>
      <c r="AHX402"/>
      <c r="AHY402"/>
      <c r="AHZ402"/>
      <c r="AIA402"/>
      <c r="AIB402"/>
      <c r="AIC402"/>
      <c r="AID402"/>
      <c r="AIE402"/>
      <c r="AIF402"/>
      <c r="AIG402"/>
      <c r="AIH402"/>
      <c r="AII402"/>
      <c r="AIJ402"/>
      <c r="AIK402"/>
      <c r="AIL402"/>
      <c r="AIM402"/>
      <c r="AIN402"/>
      <c r="AIO402"/>
      <c r="AIP402"/>
      <c r="AIQ402"/>
      <c r="AIR402"/>
      <c r="AIS402"/>
      <c r="AIT402"/>
      <c r="AIU402"/>
      <c r="AIV402"/>
      <c r="AIW402"/>
      <c r="AIX402"/>
      <c r="AIY402"/>
      <c r="AIZ402"/>
      <c r="AJA402"/>
      <c r="AJB402"/>
      <c r="AJC402"/>
      <c r="AJD402"/>
      <c r="AJE402"/>
      <c r="AJF402"/>
      <c r="AJG402"/>
      <c r="AJH402"/>
      <c r="AJI402"/>
      <c r="AJJ402"/>
      <c r="AJK402"/>
      <c r="AJL402"/>
      <c r="AJM402"/>
      <c r="AJN402"/>
      <c r="AJO402"/>
      <c r="AJP402"/>
      <c r="AJQ402"/>
      <c r="AJR402"/>
      <c r="AJS402"/>
      <c r="AJT402"/>
      <c r="AJU402"/>
      <c r="AJV402"/>
      <c r="AJW402"/>
      <c r="AJX402"/>
      <c r="AJY402"/>
      <c r="AJZ402"/>
      <c r="AKA402"/>
      <c r="AKB402"/>
      <c r="AKC402"/>
      <c r="AKD402"/>
      <c r="AKE402"/>
      <c r="AKF402"/>
      <c r="AKG402"/>
      <c r="AKH402"/>
      <c r="AKI402"/>
      <c r="AKJ402"/>
      <c r="AKK402"/>
      <c r="AKL402"/>
      <c r="AKM402"/>
      <c r="AKN402"/>
      <c r="AKO402"/>
      <c r="AKP402"/>
      <c r="AKQ402"/>
      <c r="AKR402"/>
      <c r="AKS402"/>
      <c r="AKT402"/>
      <c r="AKU402"/>
      <c r="AKV402"/>
      <c r="AKW402"/>
      <c r="AKX402"/>
      <c r="AKY402"/>
      <c r="AKZ402"/>
      <c r="ALA402"/>
      <c r="ALB402"/>
      <c r="ALC402"/>
      <c r="ALD402"/>
      <c r="ALE402"/>
      <c r="ALF402"/>
      <c r="ALG402"/>
      <c r="ALH402"/>
      <c r="ALI402"/>
      <c r="ALJ402"/>
      <c r="ALK402"/>
      <c r="ALL402"/>
      <c r="ALM402"/>
      <c r="ALN402"/>
      <c r="ALO402"/>
      <c r="ALP402"/>
      <c r="ALQ402"/>
      <c r="ALR402"/>
      <c r="ALS402"/>
      <c r="ALT402"/>
      <c r="ALU402"/>
      <c r="ALV402"/>
      <c r="ALW402"/>
      <c r="ALX402"/>
      <c r="ALY402"/>
      <c r="ALZ402"/>
      <c r="AMA402"/>
      <c r="AMB402"/>
      <c r="AMC402"/>
      <c r="AMD402"/>
      <c r="AME402"/>
      <c r="AMF402"/>
      <c r="AMG402"/>
      <c r="AMH402"/>
      <c r="AMI402"/>
      <c r="AMJ402"/>
    </row>
    <row r="403" spans="1:1024" ht="8.25" customHeight="1">
      <c r="A403"/>
      <c r="B403" s="59"/>
      <c r="C403" s="59"/>
      <c r="D403" s="69"/>
      <c r="E403"/>
      <c r="F403"/>
      <c r="G403" s="64"/>
      <c r="H403" s="64"/>
      <c r="I403" s="64"/>
      <c r="J403" s="64"/>
      <c r="K403" s="64"/>
      <c r="L403"/>
      <c r="M403" s="70"/>
      <c r="N403"/>
      <c r="O403" s="71"/>
      <c r="P403" s="72"/>
      <c r="Q403" s="7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c r="AAA403"/>
      <c r="AAB403"/>
      <c r="AAC403"/>
      <c r="AAD403"/>
      <c r="AAE403"/>
      <c r="AAF403"/>
      <c r="AAG403"/>
      <c r="AAH403"/>
      <c r="AAI403"/>
      <c r="AAJ403"/>
      <c r="AAK403"/>
      <c r="AAL403"/>
      <c r="AAM403"/>
      <c r="AAN403"/>
      <c r="AAO403"/>
      <c r="AAP403"/>
      <c r="AAQ403"/>
      <c r="AAR403"/>
      <c r="AAS403"/>
      <c r="AAT403"/>
      <c r="AAU403"/>
      <c r="AAV403"/>
      <c r="AAW403"/>
      <c r="AAX403"/>
      <c r="AAY403"/>
      <c r="AAZ403"/>
      <c r="ABA403"/>
      <c r="ABB403"/>
      <c r="ABC403"/>
      <c r="ABD403"/>
      <c r="ABE403"/>
      <c r="ABF403"/>
      <c r="ABG403"/>
      <c r="ABH403"/>
      <c r="ABI403"/>
      <c r="ABJ403"/>
      <c r="ABK403"/>
      <c r="ABL403"/>
      <c r="ABM403"/>
      <c r="ABN403"/>
      <c r="ABO403"/>
      <c r="ABP403"/>
      <c r="ABQ403"/>
      <c r="ABR403"/>
      <c r="ABS403"/>
      <c r="ABT403"/>
      <c r="ABU403"/>
      <c r="ABV403"/>
      <c r="ABW403"/>
      <c r="ABX403"/>
      <c r="ABY403"/>
      <c r="ABZ403"/>
      <c r="ACA403"/>
      <c r="ACB403"/>
      <c r="ACC403"/>
      <c r="ACD403"/>
      <c r="ACE403"/>
      <c r="ACF403"/>
      <c r="ACG403"/>
      <c r="ACH403"/>
      <c r="ACI403"/>
      <c r="ACJ403"/>
      <c r="ACK403"/>
      <c r="ACL403"/>
      <c r="ACM403"/>
      <c r="ACN403"/>
      <c r="ACO403"/>
      <c r="ACP403"/>
      <c r="ACQ403"/>
      <c r="ACR403"/>
      <c r="ACS403"/>
      <c r="ACT403"/>
      <c r="ACU403"/>
      <c r="ACV403"/>
      <c r="ACW403"/>
      <c r="ACX403"/>
      <c r="ACY403"/>
      <c r="ACZ403"/>
      <c r="ADA403"/>
      <c r="ADB403"/>
      <c r="ADC403"/>
      <c r="ADD403"/>
      <c r="ADE403"/>
      <c r="ADF403"/>
      <c r="ADG403"/>
      <c r="ADH403"/>
      <c r="ADI403"/>
      <c r="ADJ403"/>
      <c r="ADK403"/>
      <c r="ADL403"/>
      <c r="ADM403"/>
      <c r="ADN403"/>
      <c r="ADO403"/>
      <c r="ADP403"/>
      <c r="ADQ403"/>
      <c r="ADR403"/>
      <c r="ADS403"/>
      <c r="ADT403"/>
      <c r="ADU403"/>
      <c r="ADV403"/>
      <c r="ADW403"/>
      <c r="ADX403"/>
      <c r="ADY403"/>
      <c r="ADZ403"/>
      <c r="AEA403"/>
      <c r="AEB403"/>
      <c r="AEC403"/>
      <c r="AED403"/>
      <c r="AEE403"/>
      <c r="AEF403"/>
      <c r="AEG403"/>
      <c r="AEH403"/>
      <c r="AEI403"/>
      <c r="AEJ403"/>
      <c r="AEK403"/>
      <c r="AEL403"/>
      <c r="AEM403"/>
      <c r="AEN403"/>
      <c r="AEO403"/>
      <c r="AEP403"/>
      <c r="AEQ403"/>
      <c r="AER403"/>
      <c r="AES403"/>
      <c r="AET403"/>
      <c r="AEU403"/>
      <c r="AEV403"/>
      <c r="AEW403"/>
      <c r="AEX403"/>
      <c r="AEY403"/>
      <c r="AEZ403"/>
      <c r="AFA403"/>
      <c r="AFB403"/>
      <c r="AFC403"/>
      <c r="AFD403"/>
      <c r="AFE403"/>
      <c r="AFF403"/>
      <c r="AFG403"/>
      <c r="AFH403"/>
      <c r="AFI403"/>
      <c r="AFJ403"/>
      <c r="AFK403"/>
      <c r="AFL403"/>
      <c r="AFM403"/>
      <c r="AFN403"/>
      <c r="AFO403"/>
      <c r="AFP403"/>
      <c r="AFQ403"/>
      <c r="AFR403"/>
      <c r="AFS403"/>
      <c r="AFT403"/>
      <c r="AFU403"/>
      <c r="AFV403"/>
      <c r="AFW403"/>
      <c r="AFX403"/>
      <c r="AFY403"/>
      <c r="AFZ403"/>
      <c r="AGA403"/>
      <c r="AGB403"/>
      <c r="AGC403"/>
      <c r="AGD403"/>
      <c r="AGE403"/>
      <c r="AGF403"/>
      <c r="AGG403"/>
      <c r="AGH403"/>
      <c r="AGI403"/>
      <c r="AGJ403"/>
      <c r="AGK403"/>
      <c r="AGL403"/>
      <c r="AGM403"/>
      <c r="AGN403"/>
      <c r="AGO403"/>
      <c r="AGP403"/>
      <c r="AGQ403"/>
      <c r="AGR403"/>
      <c r="AGS403"/>
      <c r="AGT403"/>
      <c r="AGU403"/>
      <c r="AGV403"/>
      <c r="AGW403"/>
      <c r="AGX403"/>
      <c r="AGY403"/>
      <c r="AGZ403"/>
      <c r="AHA403"/>
      <c r="AHB403"/>
      <c r="AHC403"/>
      <c r="AHD403"/>
      <c r="AHE403"/>
      <c r="AHF403"/>
      <c r="AHG403"/>
      <c r="AHH403"/>
      <c r="AHI403"/>
      <c r="AHJ403"/>
      <c r="AHK403"/>
      <c r="AHL403"/>
      <c r="AHM403"/>
      <c r="AHN403"/>
      <c r="AHO403"/>
      <c r="AHP403"/>
      <c r="AHQ403"/>
      <c r="AHR403"/>
      <c r="AHS403"/>
      <c r="AHT403"/>
      <c r="AHU403"/>
      <c r="AHV403"/>
      <c r="AHW403"/>
      <c r="AHX403"/>
      <c r="AHY403"/>
      <c r="AHZ403"/>
      <c r="AIA403"/>
      <c r="AIB403"/>
      <c r="AIC403"/>
      <c r="AID403"/>
      <c r="AIE403"/>
      <c r="AIF403"/>
      <c r="AIG403"/>
      <c r="AIH403"/>
      <c r="AII403"/>
      <c r="AIJ403"/>
      <c r="AIK403"/>
      <c r="AIL403"/>
      <c r="AIM403"/>
      <c r="AIN403"/>
      <c r="AIO403"/>
      <c r="AIP403"/>
      <c r="AIQ403"/>
      <c r="AIR403"/>
      <c r="AIS403"/>
      <c r="AIT403"/>
      <c r="AIU403"/>
      <c r="AIV403"/>
      <c r="AIW403"/>
      <c r="AIX403"/>
      <c r="AIY403"/>
      <c r="AIZ403"/>
      <c r="AJA403"/>
      <c r="AJB403"/>
      <c r="AJC403"/>
      <c r="AJD403"/>
      <c r="AJE403"/>
      <c r="AJF403"/>
      <c r="AJG403"/>
      <c r="AJH403"/>
      <c r="AJI403"/>
      <c r="AJJ403"/>
      <c r="AJK403"/>
      <c r="AJL403"/>
      <c r="AJM403"/>
      <c r="AJN403"/>
      <c r="AJO403"/>
      <c r="AJP403"/>
      <c r="AJQ403"/>
      <c r="AJR403"/>
      <c r="AJS403"/>
      <c r="AJT403"/>
      <c r="AJU403"/>
      <c r="AJV403"/>
      <c r="AJW403"/>
      <c r="AJX403"/>
      <c r="AJY403"/>
      <c r="AJZ403"/>
      <c r="AKA403"/>
      <c r="AKB403"/>
      <c r="AKC403"/>
      <c r="AKD403"/>
      <c r="AKE403"/>
      <c r="AKF403"/>
      <c r="AKG403"/>
      <c r="AKH403"/>
      <c r="AKI403"/>
      <c r="AKJ403"/>
      <c r="AKK403"/>
      <c r="AKL403"/>
      <c r="AKM403"/>
      <c r="AKN403"/>
      <c r="AKO403"/>
      <c r="AKP403"/>
      <c r="AKQ403"/>
      <c r="AKR403"/>
      <c r="AKS403"/>
      <c r="AKT403"/>
      <c r="AKU403"/>
      <c r="AKV403"/>
      <c r="AKW403"/>
      <c r="AKX403"/>
      <c r="AKY403"/>
      <c r="AKZ403"/>
      <c r="ALA403"/>
      <c r="ALB403"/>
      <c r="ALC403"/>
      <c r="ALD403"/>
      <c r="ALE403"/>
      <c r="ALF403"/>
      <c r="ALG403"/>
      <c r="ALH403"/>
      <c r="ALI403"/>
      <c r="ALJ403"/>
      <c r="ALK403"/>
      <c r="ALL403"/>
      <c r="ALM403"/>
      <c r="ALN403"/>
      <c r="ALO403"/>
      <c r="ALP403"/>
      <c r="ALQ403"/>
      <c r="ALR403"/>
      <c r="ALS403"/>
      <c r="ALT403"/>
      <c r="ALU403"/>
      <c r="ALV403"/>
      <c r="ALW403"/>
      <c r="ALX403"/>
      <c r="ALY403"/>
      <c r="ALZ403"/>
      <c r="AMA403"/>
      <c r="AMB403"/>
      <c r="AMC403"/>
      <c r="AMD403"/>
      <c r="AME403"/>
      <c r="AMF403"/>
      <c r="AMG403"/>
      <c r="AMH403"/>
      <c r="AMI403"/>
      <c r="AMJ403"/>
    </row>
    <row r="404" spans="1:1024" s="74" customFormat="1" ht="42" customHeight="1">
      <c r="B404" s="75" t="s">
        <v>94</v>
      </c>
      <c r="C404" s="76" t="s">
        <v>95</v>
      </c>
      <c r="D404" s="75" t="s">
        <v>56</v>
      </c>
      <c r="E404" s="76" t="s">
        <v>53</v>
      </c>
      <c r="F404" s="75" t="s">
        <v>96</v>
      </c>
      <c r="G404" s="77" t="s">
        <v>97</v>
      </c>
      <c r="H404" s="77" t="s">
        <v>98</v>
      </c>
      <c r="I404" s="77" t="s">
        <v>99</v>
      </c>
      <c r="J404" s="77" t="s">
        <v>100</v>
      </c>
      <c r="K404" s="77" t="s">
        <v>101</v>
      </c>
      <c r="L404" s="77" t="s">
        <v>102</v>
      </c>
      <c r="M404" s="76" t="s">
        <v>103</v>
      </c>
      <c r="N404" s="76" t="s">
        <v>104</v>
      </c>
      <c r="O404" s="78" t="s">
        <v>105</v>
      </c>
      <c r="P404" s="62" t="s">
        <v>106</v>
      </c>
      <c r="Q404" s="76" t="s">
        <v>89</v>
      </c>
    </row>
    <row r="405" spans="1:1024" ht="22.5" customHeight="1">
      <c r="A405"/>
      <c r="B405" s="79" t="s">
        <v>107</v>
      </c>
      <c r="C405" s="80"/>
      <c r="D405" s="80"/>
      <c r="E405" s="80"/>
      <c r="F405" s="81"/>
      <c r="G405" s="82"/>
      <c r="H405" s="82"/>
      <c r="I405" s="82"/>
      <c r="J405" s="82"/>
      <c r="K405" s="82"/>
      <c r="L405" s="82"/>
      <c r="M405" s="83">
        <f t="shared" ref="M405:M416" si="66">SUM(G405:L405)</f>
        <v>0</v>
      </c>
      <c r="N405" s="80"/>
      <c r="O405" s="84">
        <f t="shared" ref="O405:O416" si="67">ROUNDDOWN(M405*N405,0)</f>
        <v>0</v>
      </c>
      <c r="P405" s="84" t="str">
        <f>IF(O405=0,"",VLOOKUP(C405&amp;D405&amp;E405,'(資料）基準単価表'!$I:$J,2,0))</f>
        <v/>
      </c>
      <c r="Q405" s="85">
        <f t="shared" ref="Q405:Q416" si="68">MIN(O405,P405)</f>
        <v>0</v>
      </c>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c r="AAA405"/>
      <c r="AAB405"/>
      <c r="AAC405"/>
      <c r="AAD405"/>
      <c r="AAE405"/>
      <c r="AAF405"/>
      <c r="AAG405"/>
      <c r="AAH405"/>
      <c r="AAI405"/>
      <c r="AAJ405"/>
      <c r="AAK405"/>
      <c r="AAL405"/>
      <c r="AAM405"/>
      <c r="AAN405"/>
      <c r="AAO405"/>
      <c r="AAP405"/>
      <c r="AAQ405"/>
      <c r="AAR405"/>
      <c r="AAS405"/>
      <c r="AAT405"/>
      <c r="AAU405"/>
      <c r="AAV405"/>
      <c r="AAW405"/>
      <c r="AAX405"/>
      <c r="AAY405"/>
      <c r="AAZ405"/>
      <c r="ABA405"/>
      <c r="ABB405"/>
      <c r="ABC405"/>
      <c r="ABD405"/>
      <c r="ABE405"/>
      <c r="ABF405"/>
      <c r="ABG405"/>
      <c r="ABH405"/>
      <c r="ABI405"/>
      <c r="ABJ405"/>
      <c r="ABK405"/>
      <c r="ABL405"/>
      <c r="ABM405"/>
      <c r="ABN405"/>
      <c r="ABO405"/>
      <c r="ABP405"/>
      <c r="ABQ405"/>
      <c r="ABR405"/>
      <c r="ABS405"/>
      <c r="ABT405"/>
      <c r="ABU405"/>
      <c r="ABV405"/>
      <c r="ABW405"/>
      <c r="ABX405"/>
      <c r="ABY405"/>
      <c r="ABZ405"/>
      <c r="ACA405"/>
      <c r="ACB405"/>
      <c r="ACC405"/>
      <c r="ACD405"/>
      <c r="ACE405"/>
      <c r="ACF405"/>
      <c r="ACG405"/>
      <c r="ACH405"/>
      <c r="ACI405"/>
      <c r="ACJ405"/>
      <c r="ACK405"/>
      <c r="ACL405"/>
      <c r="ACM405"/>
      <c r="ACN405"/>
      <c r="ACO405"/>
      <c r="ACP405"/>
      <c r="ACQ405"/>
      <c r="ACR405"/>
      <c r="ACS405"/>
      <c r="ACT405"/>
      <c r="ACU405"/>
      <c r="ACV405"/>
      <c r="ACW405"/>
      <c r="ACX405"/>
      <c r="ACY405"/>
      <c r="ACZ405"/>
      <c r="ADA405"/>
      <c r="ADB405"/>
      <c r="ADC405"/>
      <c r="ADD405"/>
      <c r="ADE405"/>
      <c r="ADF405"/>
      <c r="ADG405"/>
      <c r="ADH405"/>
      <c r="ADI405"/>
      <c r="ADJ405"/>
      <c r="ADK405"/>
      <c r="ADL405"/>
      <c r="ADM405"/>
      <c r="ADN405"/>
      <c r="ADO405"/>
      <c r="ADP405"/>
      <c r="ADQ405"/>
      <c r="ADR405"/>
      <c r="ADS405"/>
      <c r="ADT405"/>
      <c r="ADU405"/>
      <c r="ADV405"/>
      <c r="ADW405"/>
      <c r="ADX405"/>
      <c r="ADY405"/>
      <c r="ADZ405"/>
      <c r="AEA405"/>
      <c r="AEB405"/>
      <c r="AEC405"/>
      <c r="AED405"/>
      <c r="AEE405"/>
      <c r="AEF405"/>
      <c r="AEG405"/>
      <c r="AEH405"/>
      <c r="AEI405"/>
      <c r="AEJ405"/>
      <c r="AEK405"/>
      <c r="AEL405"/>
      <c r="AEM405"/>
      <c r="AEN405"/>
      <c r="AEO405"/>
      <c r="AEP405"/>
      <c r="AEQ405"/>
      <c r="AER405"/>
      <c r="AES405"/>
      <c r="AET405"/>
      <c r="AEU405"/>
      <c r="AEV405"/>
      <c r="AEW405"/>
      <c r="AEX405"/>
      <c r="AEY405"/>
      <c r="AEZ405"/>
      <c r="AFA405"/>
      <c r="AFB405"/>
      <c r="AFC405"/>
      <c r="AFD405"/>
      <c r="AFE405"/>
      <c r="AFF405"/>
      <c r="AFG405"/>
      <c r="AFH405"/>
      <c r="AFI405"/>
      <c r="AFJ405"/>
      <c r="AFK405"/>
      <c r="AFL405"/>
      <c r="AFM405"/>
      <c r="AFN405"/>
      <c r="AFO405"/>
      <c r="AFP405"/>
      <c r="AFQ405"/>
      <c r="AFR405"/>
      <c r="AFS405"/>
      <c r="AFT405"/>
      <c r="AFU405"/>
      <c r="AFV405"/>
      <c r="AFW405"/>
      <c r="AFX405"/>
      <c r="AFY405"/>
      <c r="AFZ405"/>
      <c r="AGA405"/>
      <c r="AGB405"/>
      <c r="AGC405"/>
      <c r="AGD405"/>
      <c r="AGE405"/>
      <c r="AGF405"/>
      <c r="AGG405"/>
      <c r="AGH405"/>
      <c r="AGI405"/>
      <c r="AGJ405"/>
      <c r="AGK405"/>
      <c r="AGL405"/>
      <c r="AGM405"/>
      <c r="AGN405"/>
      <c r="AGO405"/>
      <c r="AGP405"/>
      <c r="AGQ405"/>
      <c r="AGR405"/>
      <c r="AGS405"/>
      <c r="AGT405"/>
      <c r="AGU405"/>
      <c r="AGV405"/>
      <c r="AGW405"/>
      <c r="AGX405"/>
      <c r="AGY405"/>
      <c r="AGZ405"/>
      <c r="AHA405"/>
      <c r="AHB405"/>
      <c r="AHC405"/>
      <c r="AHD405"/>
      <c r="AHE405"/>
      <c r="AHF405"/>
      <c r="AHG405"/>
      <c r="AHH405"/>
      <c r="AHI405"/>
      <c r="AHJ405"/>
      <c r="AHK405"/>
      <c r="AHL405"/>
      <c r="AHM405"/>
      <c r="AHN405"/>
      <c r="AHO405"/>
      <c r="AHP405"/>
      <c r="AHQ405"/>
      <c r="AHR405"/>
      <c r="AHS405"/>
      <c r="AHT405"/>
      <c r="AHU405"/>
      <c r="AHV405"/>
      <c r="AHW405"/>
      <c r="AHX405"/>
      <c r="AHY405"/>
      <c r="AHZ405"/>
      <c r="AIA405"/>
      <c r="AIB405"/>
      <c r="AIC405"/>
      <c r="AID405"/>
      <c r="AIE405"/>
      <c r="AIF405"/>
      <c r="AIG405"/>
      <c r="AIH405"/>
      <c r="AII405"/>
      <c r="AIJ405"/>
      <c r="AIK405"/>
      <c r="AIL405"/>
      <c r="AIM405"/>
      <c r="AIN405"/>
      <c r="AIO405"/>
      <c r="AIP405"/>
      <c r="AIQ405"/>
      <c r="AIR405"/>
      <c r="AIS405"/>
      <c r="AIT405"/>
      <c r="AIU405"/>
      <c r="AIV405"/>
      <c r="AIW405"/>
      <c r="AIX405"/>
      <c r="AIY405"/>
      <c r="AIZ405"/>
      <c r="AJA405"/>
      <c r="AJB405"/>
      <c r="AJC405"/>
      <c r="AJD405"/>
      <c r="AJE405"/>
      <c r="AJF405"/>
      <c r="AJG405"/>
      <c r="AJH405"/>
      <c r="AJI405"/>
      <c r="AJJ405"/>
      <c r="AJK405"/>
      <c r="AJL405"/>
      <c r="AJM405"/>
      <c r="AJN405"/>
      <c r="AJO405"/>
      <c r="AJP405"/>
      <c r="AJQ405"/>
      <c r="AJR405"/>
      <c r="AJS405"/>
      <c r="AJT405"/>
      <c r="AJU405"/>
      <c r="AJV405"/>
      <c r="AJW405"/>
      <c r="AJX405"/>
      <c r="AJY405"/>
      <c r="AJZ405"/>
      <c r="AKA405"/>
      <c r="AKB405"/>
      <c r="AKC405"/>
      <c r="AKD405"/>
      <c r="AKE405"/>
      <c r="AKF405"/>
      <c r="AKG405"/>
      <c r="AKH405"/>
      <c r="AKI405"/>
      <c r="AKJ405"/>
      <c r="AKK405"/>
      <c r="AKL405"/>
      <c r="AKM405"/>
      <c r="AKN405"/>
      <c r="AKO405"/>
      <c r="AKP405"/>
      <c r="AKQ405"/>
      <c r="AKR405"/>
      <c r="AKS405"/>
      <c r="AKT405"/>
      <c r="AKU405"/>
      <c r="AKV405"/>
      <c r="AKW405"/>
      <c r="AKX405"/>
      <c r="AKY405"/>
      <c r="AKZ405"/>
      <c r="ALA405"/>
      <c r="ALB405"/>
      <c r="ALC405"/>
      <c r="ALD405"/>
      <c r="ALE405"/>
      <c r="ALF405"/>
      <c r="ALG405"/>
      <c r="ALH405"/>
      <c r="ALI405"/>
      <c r="ALJ405"/>
      <c r="ALK405"/>
      <c r="ALL405"/>
      <c r="ALM405"/>
      <c r="ALN405"/>
      <c r="ALO405"/>
      <c r="ALP405"/>
      <c r="ALQ405"/>
      <c r="ALR405"/>
      <c r="ALS405"/>
      <c r="ALT405"/>
      <c r="ALU405"/>
      <c r="ALV405"/>
      <c r="ALW405"/>
      <c r="ALX405"/>
      <c r="ALY405"/>
      <c r="ALZ405"/>
      <c r="AMA405"/>
      <c r="AMB405"/>
      <c r="AMC405"/>
      <c r="AMD405"/>
      <c r="AME405"/>
      <c r="AMF405"/>
      <c r="AMG405"/>
      <c r="AMH405"/>
      <c r="AMI405"/>
      <c r="AMJ405"/>
    </row>
    <row r="406" spans="1:1024" ht="22.5" customHeight="1">
      <c r="A406"/>
      <c r="B406" s="79" t="s">
        <v>108</v>
      </c>
      <c r="C406" s="80"/>
      <c r="D406" s="80"/>
      <c r="E406" s="80"/>
      <c r="F406" s="81"/>
      <c r="G406" s="82"/>
      <c r="H406" s="82"/>
      <c r="I406" s="82"/>
      <c r="J406" s="82"/>
      <c r="K406" s="82"/>
      <c r="L406" s="82"/>
      <c r="M406" s="83">
        <f t="shared" si="66"/>
        <v>0</v>
      </c>
      <c r="N406" s="80"/>
      <c r="O406" s="84">
        <f t="shared" si="67"/>
        <v>0</v>
      </c>
      <c r="P406" s="84" t="str">
        <f>IF(O406=0,"",VLOOKUP(C406&amp;D406&amp;E406,'(資料）基準単価表'!$I:$J,2,0))</f>
        <v/>
      </c>
      <c r="Q406" s="85">
        <f t="shared" si="68"/>
        <v>0</v>
      </c>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c r="AAA406"/>
      <c r="AAB406"/>
      <c r="AAC406"/>
      <c r="AAD406"/>
      <c r="AAE406"/>
      <c r="AAF406"/>
      <c r="AAG406"/>
      <c r="AAH406"/>
      <c r="AAI406"/>
      <c r="AAJ406"/>
      <c r="AAK406"/>
      <c r="AAL406"/>
      <c r="AAM406"/>
      <c r="AAN406"/>
      <c r="AAO406"/>
      <c r="AAP406"/>
      <c r="AAQ406"/>
      <c r="AAR406"/>
      <c r="AAS406"/>
      <c r="AAT406"/>
      <c r="AAU406"/>
      <c r="AAV406"/>
      <c r="AAW406"/>
      <c r="AAX406"/>
      <c r="AAY406"/>
      <c r="AAZ406"/>
      <c r="ABA406"/>
      <c r="ABB406"/>
      <c r="ABC406"/>
      <c r="ABD406"/>
      <c r="ABE406"/>
      <c r="ABF406"/>
      <c r="ABG406"/>
      <c r="ABH406"/>
      <c r="ABI406"/>
      <c r="ABJ406"/>
      <c r="ABK406"/>
      <c r="ABL406"/>
      <c r="ABM406"/>
      <c r="ABN406"/>
      <c r="ABO406"/>
      <c r="ABP406"/>
      <c r="ABQ406"/>
      <c r="ABR406"/>
      <c r="ABS406"/>
      <c r="ABT406"/>
      <c r="ABU406"/>
      <c r="ABV406"/>
      <c r="ABW406"/>
      <c r="ABX406"/>
      <c r="ABY406"/>
      <c r="ABZ406"/>
      <c r="ACA406"/>
      <c r="ACB406"/>
      <c r="ACC406"/>
      <c r="ACD406"/>
      <c r="ACE406"/>
      <c r="ACF406"/>
      <c r="ACG406"/>
      <c r="ACH406"/>
      <c r="ACI406"/>
      <c r="ACJ406"/>
      <c r="ACK406"/>
      <c r="ACL406"/>
      <c r="ACM406"/>
      <c r="ACN406"/>
      <c r="ACO406"/>
      <c r="ACP406"/>
      <c r="ACQ406"/>
      <c r="ACR406"/>
      <c r="ACS406"/>
      <c r="ACT406"/>
      <c r="ACU406"/>
      <c r="ACV406"/>
      <c r="ACW406"/>
      <c r="ACX406"/>
      <c r="ACY406"/>
      <c r="ACZ406"/>
      <c r="ADA406"/>
      <c r="ADB406"/>
      <c r="ADC406"/>
      <c r="ADD406"/>
      <c r="ADE406"/>
      <c r="ADF406"/>
      <c r="ADG406"/>
      <c r="ADH406"/>
      <c r="ADI406"/>
      <c r="ADJ406"/>
      <c r="ADK406"/>
      <c r="ADL406"/>
      <c r="ADM406"/>
      <c r="ADN406"/>
      <c r="ADO406"/>
      <c r="ADP406"/>
      <c r="ADQ406"/>
      <c r="ADR406"/>
      <c r="ADS406"/>
      <c r="ADT406"/>
      <c r="ADU406"/>
      <c r="ADV406"/>
      <c r="ADW406"/>
      <c r="ADX406"/>
      <c r="ADY406"/>
      <c r="ADZ406"/>
      <c r="AEA406"/>
      <c r="AEB406"/>
      <c r="AEC406"/>
      <c r="AED406"/>
      <c r="AEE406"/>
      <c r="AEF406"/>
      <c r="AEG406"/>
      <c r="AEH406"/>
      <c r="AEI406"/>
      <c r="AEJ406"/>
      <c r="AEK406"/>
      <c r="AEL406"/>
      <c r="AEM406"/>
      <c r="AEN406"/>
      <c r="AEO406"/>
      <c r="AEP406"/>
      <c r="AEQ406"/>
      <c r="AER406"/>
      <c r="AES406"/>
      <c r="AET406"/>
      <c r="AEU406"/>
      <c r="AEV406"/>
      <c r="AEW406"/>
      <c r="AEX406"/>
      <c r="AEY406"/>
      <c r="AEZ406"/>
      <c r="AFA406"/>
      <c r="AFB406"/>
      <c r="AFC406"/>
      <c r="AFD406"/>
      <c r="AFE406"/>
      <c r="AFF406"/>
      <c r="AFG406"/>
      <c r="AFH406"/>
      <c r="AFI406"/>
      <c r="AFJ406"/>
      <c r="AFK406"/>
      <c r="AFL406"/>
      <c r="AFM406"/>
      <c r="AFN406"/>
      <c r="AFO406"/>
      <c r="AFP406"/>
      <c r="AFQ406"/>
      <c r="AFR406"/>
      <c r="AFS406"/>
      <c r="AFT406"/>
      <c r="AFU406"/>
      <c r="AFV406"/>
      <c r="AFW406"/>
      <c r="AFX406"/>
      <c r="AFY406"/>
      <c r="AFZ406"/>
      <c r="AGA406"/>
      <c r="AGB406"/>
      <c r="AGC406"/>
      <c r="AGD406"/>
      <c r="AGE406"/>
      <c r="AGF406"/>
      <c r="AGG406"/>
      <c r="AGH406"/>
      <c r="AGI406"/>
      <c r="AGJ406"/>
      <c r="AGK406"/>
      <c r="AGL406"/>
      <c r="AGM406"/>
      <c r="AGN406"/>
      <c r="AGO406"/>
      <c r="AGP406"/>
      <c r="AGQ406"/>
      <c r="AGR406"/>
      <c r="AGS406"/>
      <c r="AGT406"/>
      <c r="AGU406"/>
      <c r="AGV406"/>
      <c r="AGW406"/>
      <c r="AGX406"/>
      <c r="AGY406"/>
      <c r="AGZ406"/>
      <c r="AHA406"/>
      <c r="AHB406"/>
      <c r="AHC406"/>
      <c r="AHD406"/>
      <c r="AHE406"/>
      <c r="AHF406"/>
      <c r="AHG406"/>
      <c r="AHH406"/>
      <c r="AHI406"/>
      <c r="AHJ406"/>
      <c r="AHK406"/>
      <c r="AHL406"/>
      <c r="AHM406"/>
      <c r="AHN406"/>
      <c r="AHO406"/>
      <c r="AHP406"/>
      <c r="AHQ406"/>
      <c r="AHR406"/>
      <c r="AHS406"/>
      <c r="AHT406"/>
      <c r="AHU406"/>
      <c r="AHV406"/>
      <c r="AHW406"/>
      <c r="AHX406"/>
      <c r="AHY406"/>
      <c r="AHZ406"/>
      <c r="AIA406"/>
      <c r="AIB406"/>
      <c r="AIC406"/>
      <c r="AID406"/>
      <c r="AIE406"/>
      <c r="AIF406"/>
      <c r="AIG406"/>
      <c r="AIH406"/>
      <c r="AII406"/>
      <c r="AIJ406"/>
      <c r="AIK406"/>
      <c r="AIL406"/>
      <c r="AIM406"/>
      <c r="AIN406"/>
      <c r="AIO406"/>
      <c r="AIP406"/>
      <c r="AIQ406"/>
      <c r="AIR406"/>
      <c r="AIS406"/>
      <c r="AIT406"/>
      <c r="AIU406"/>
      <c r="AIV406"/>
      <c r="AIW406"/>
      <c r="AIX406"/>
      <c r="AIY406"/>
      <c r="AIZ406"/>
      <c r="AJA406"/>
      <c r="AJB406"/>
      <c r="AJC406"/>
      <c r="AJD406"/>
      <c r="AJE406"/>
      <c r="AJF406"/>
      <c r="AJG406"/>
      <c r="AJH406"/>
      <c r="AJI406"/>
      <c r="AJJ406"/>
      <c r="AJK406"/>
      <c r="AJL406"/>
      <c r="AJM406"/>
      <c r="AJN406"/>
      <c r="AJO406"/>
      <c r="AJP406"/>
      <c r="AJQ406"/>
      <c r="AJR406"/>
      <c r="AJS406"/>
      <c r="AJT406"/>
      <c r="AJU406"/>
      <c r="AJV406"/>
      <c r="AJW406"/>
      <c r="AJX406"/>
      <c r="AJY406"/>
      <c r="AJZ406"/>
      <c r="AKA406"/>
      <c r="AKB406"/>
      <c r="AKC406"/>
      <c r="AKD406"/>
      <c r="AKE406"/>
      <c r="AKF406"/>
      <c r="AKG406"/>
      <c r="AKH406"/>
      <c r="AKI406"/>
      <c r="AKJ406"/>
      <c r="AKK406"/>
      <c r="AKL406"/>
      <c r="AKM406"/>
      <c r="AKN406"/>
      <c r="AKO406"/>
      <c r="AKP406"/>
      <c r="AKQ406"/>
      <c r="AKR406"/>
      <c r="AKS406"/>
      <c r="AKT406"/>
      <c r="AKU406"/>
      <c r="AKV406"/>
      <c r="AKW406"/>
      <c r="AKX406"/>
      <c r="AKY406"/>
      <c r="AKZ406"/>
      <c r="ALA406"/>
      <c r="ALB406"/>
      <c r="ALC406"/>
      <c r="ALD406"/>
      <c r="ALE406"/>
      <c r="ALF406"/>
      <c r="ALG406"/>
      <c r="ALH406"/>
      <c r="ALI406"/>
      <c r="ALJ406"/>
      <c r="ALK406"/>
      <c r="ALL406"/>
      <c r="ALM406"/>
      <c r="ALN406"/>
      <c r="ALO406"/>
      <c r="ALP406"/>
      <c r="ALQ406"/>
      <c r="ALR406"/>
      <c r="ALS406"/>
      <c r="ALT406"/>
      <c r="ALU406"/>
      <c r="ALV406"/>
      <c r="ALW406"/>
      <c r="ALX406"/>
      <c r="ALY406"/>
      <c r="ALZ406"/>
      <c r="AMA406"/>
      <c r="AMB406"/>
      <c r="AMC406"/>
      <c r="AMD406"/>
      <c r="AME406"/>
      <c r="AMF406"/>
      <c r="AMG406"/>
      <c r="AMH406"/>
      <c r="AMI406"/>
      <c r="AMJ406"/>
    </row>
    <row r="407" spans="1:1024" ht="22.5" customHeight="1">
      <c r="A407"/>
      <c r="B407" s="79" t="s">
        <v>109</v>
      </c>
      <c r="C407" s="80"/>
      <c r="D407" s="80"/>
      <c r="E407" s="80"/>
      <c r="F407" s="81"/>
      <c r="G407" s="82"/>
      <c r="H407" s="82"/>
      <c r="I407" s="82"/>
      <c r="J407" s="82"/>
      <c r="K407" s="82"/>
      <c r="L407" s="82"/>
      <c r="M407" s="83">
        <f t="shared" si="66"/>
        <v>0</v>
      </c>
      <c r="N407" s="80"/>
      <c r="O407" s="84">
        <f t="shared" si="67"/>
        <v>0</v>
      </c>
      <c r="P407" s="84" t="str">
        <f>IF(O407=0,"",VLOOKUP(C407&amp;D407&amp;E407,'(資料）基準単価表'!$I:$J,2,0))</f>
        <v/>
      </c>
      <c r="Q407" s="85">
        <f t="shared" si="68"/>
        <v>0</v>
      </c>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c r="AAA407"/>
      <c r="AAB407"/>
      <c r="AAC407"/>
      <c r="AAD407"/>
      <c r="AAE407"/>
      <c r="AAF407"/>
      <c r="AAG407"/>
      <c r="AAH407"/>
      <c r="AAI407"/>
      <c r="AAJ407"/>
      <c r="AAK407"/>
      <c r="AAL407"/>
      <c r="AAM407"/>
      <c r="AAN407"/>
      <c r="AAO407"/>
      <c r="AAP407"/>
      <c r="AAQ407"/>
      <c r="AAR407"/>
      <c r="AAS407"/>
      <c r="AAT407"/>
      <c r="AAU407"/>
      <c r="AAV407"/>
      <c r="AAW407"/>
      <c r="AAX407"/>
      <c r="AAY407"/>
      <c r="AAZ407"/>
      <c r="ABA407"/>
      <c r="ABB407"/>
      <c r="ABC407"/>
      <c r="ABD407"/>
      <c r="ABE407"/>
      <c r="ABF407"/>
      <c r="ABG407"/>
      <c r="ABH407"/>
      <c r="ABI407"/>
      <c r="ABJ407"/>
      <c r="ABK407"/>
      <c r="ABL407"/>
      <c r="ABM407"/>
      <c r="ABN407"/>
      <c r="ABO407"/>
      <c r="ABP407"/>
      <c r="ABQ407"/>
      <c r="ABR407"/>
      <c r="ABS407"/>
      <c r="ABT407"/>
      <c r="ABU407"/>
      <c r="ABV407"/>
      <c r="ABW407"/>
      <c r="ABX407"/>
      <c r="ABY407"/>
      <c r="ABZ407"/>
      <c r="ACA407"/>
      <c r="ACB407"/>
      <c r="ACC407"/>
      <c r="ACD407"/>
      <c r="ACE407"/>
      <c r="ACF407"/>
      <c r="ACG407"/>
      <c r="ACH407"/>
      <c r="ACI407"/>
      <c r="ACJ407"/>
      <c r="ACK407"/>
      <c r="ACL407"/>
      <c r="ACM407"/>
      <c r="ACN407"/>
      <c r="ACO407"/>
      <c r="ACP407"/>
      <c r="ACQ407"/>
      <c r="ACR407"/>
      <c r="ACS407"/>
      <c r="ACT407"/>
      <c r="ACU407"/>
      <c r="ACV407"/>
      <c r="ACW407"/>
      <c r="ACX407"/>
      <c r="ACY407"/>
      <c r="ACZ407"/>
      <c r="ADA407"/>
      <c r="ADB407"/>
      <c r="ADC407"/>
      <c r="ADD407"/>
      <c r="ADE407"/>
      <c r="ADF407"/>
      <c r="ADG407"/>
      <c r="ADH407"/>
      <c r="ADI407"/>
      <c r="ADJ407"/>
      <c r="ADK407"/>
      <c r="ADL407"/>
      <c r="ADM407"/>
      <c r="ADN407"/>
      <c r="ADO407"/>
      <c r="ADP407"/>
      <c r="ADQ407"/>
      <c r="ADR407"/>
      <c r="ADS407"/>
      <c r="ADT407"/>
      <c r="ADU407"/>
      <c r="ADV407"/>
      <c r="ADW407"/>
      <c r="ADX407"/>
      <c r="ADY407"/>
      <c r="ADZ407"/>
      <c r="AEA407"/>
      <c r="AEB407"/>
      <c r="AEC407"/>
      <c r="AED407"/>
      <c r="AEE407"/>
      <c r="AEF407"/>
      <c r="AEG407"/>
      <c r="AEH407"/>
      <c r="AEI407"/>
      <c r="AEJ407"/>
      <c r="AEK407"/>
      <c r="AEL407"/>
      <c r="AEM407"/>
      <c r="AEN407"/>
      <c r="AEO407"/>
      <c r="AEP407"/>
      <c r="AEQ407"/>
      <c r="AER407"/>
      <c r="AES407"/>
      <c r="AET407"/>
      <c r="AEU407"/>
      <c r="AEV407"/>
      <c r="AEW407"/>
      <c r="AEX407"/>
      <c r="AEY407"/>
      <c r="AEZ407"/>
      <c r="AFA407"/>
      <c r="AFB407"/>
      <c r="AFC407"/>
      <c r="AFD407"/>
      <c r="AFE407"/>
      <c r="AFF407"/>
      <c r="AFG407"/>
      <c r="AFH407"/>
      <c r="AFI407"/>
      <c r="AFJ407"/>
      <c r="AFK407"/>
      <c r="AFL407"/>
      <c r="AFM407"/>
      <c r="AFN407"/>
      <c r="AFO407"/>
      <c r="AFP407"/>
      <c r="AFQ407"/>
      <c r="AFR407"/>
      <c r="AFS407"/>
      <c r="AFT407"/>
      <c r="AFU407"/>
      <c r="AFV407"/>
      <c r="AFW407"/>
      <c r="AFX407"/>
      <c r="AFY407"/>
      <c r="AFZ407"/>
      <c r="AGA407"/>
      <c r="AGB407"/>
      <c r="AGC407"/>
      <c r="AGD407"/>
      <c r="AGE407"/>
      <c r="AGF407"/>
      <c r="AGG407"/>
      <c r="AGH407"/>
      <c r="AGI407"/>
      <c r="AGJ407"/>
      <c r="AGK407"/>
      <c r="AGL407"/>
      <c r="AGM407"/>
      <c r="AGN407"/>
      <c r="AGO407"/>
      <c r="AGP407"/>
      <c r="AGQ407"/>
      <c r="AGR407"/>
      <c r="AGS407"/>
      <c r="AGT407"/>
      <c r="AGU407"/>
      <c r="AGV407"/>
      <c r="AGW407"/>
      <c r="AGX407"/>
      <c r="AGY407"/>
      <c r="AGZ407"/>
      <c r="AHA407"/>
      <c r="AHB407"/>
      <c r="AHC407"/>
      <c r="AHD407"/>
      <c r="AHE407"/>
      <c r="AHF407"/>
      <c r="AHG407"/>
      <c r="AHH407"/>
      <c r="AHI407"/>
      <c r="AHJ407"/>
      <c r="AHK407"/>
      <c r="AHL407"/>
      <c r="AHM407"/>
      <c r="AHN407"/>
      <c r="AHO407"/>
      <c r="AHP407"/>
      <c r="AHQ407"/>
      <c r="AHR407"/>
      <c r="AHS407"/>
      <c r="AHT407"/>
      <c r="AHU407"/>
      <c r="AHV407"/>
      <c r="AHW407"/>
      <c r="AHX407"/>
      <c r="AHY407"/>
      <c r="AHZ407"/>
      <c r="AIA407"/>
      <c r="AIB407"/>
      <c r="AIC407"/>
      <c r="AID407"/>
      <c r="AIE407"/>
      <c r="AIF407"/>
      <c r="AIG407"/>
      <c r="AIH407"/>
      <c r="AII407"/>
      <c r="AIJ407"/>
      <c r="AIK407"/>
      <c r="AIL407"/>
      <c r="AIM407"/>
      <c r="AIN407"/>
      <c r="AIO407"/>
      <c r="AIP407"/>
      <c r="AIQ407"/>
      <c r="AIR407"/>
      <c r="AIS407"/>
      <c r="AIT407"/>
      <c r="AIU407"/>
      <c r="AIV407"/>
      <c r="AIW407"/>
      <c r="AIX407"/>
      <c r="AIY407"/>
      <c r="AIZ407"/>
      <c r="AJA407"/>
      <c r="AJB407"/>
      <c r="AJC407"/>
      <c r="AJD407"/>
      <c r="AJE407"/>
      <c r="AJF407"/>
      <c r="AJG407"/>
      <c r="AJH407"/>
      <c r="AJI407"/>
      <c r="AJJ407"/>
      <c r="AJK407"/>
      <c r="AJL407"/>
      <c r="AJM407"/>
      <c r="AJN407"/>
      <c r="AJO407"/>
      <c r="AJP407"/>
      <c r="AJQ407"/>
      <c r="AJR407"/>
      <c r="AJS407"/>
      <c r="AJT407"/>
      <c r="AJU407"/>
      <c r="AJV407"/>
      <c r="AJW407"/>
      <c r="AJX407"/>
      <c r="AJY407"/>
      <c r="AJZ407"/>
      <c r="AKA407"/>
      <c r="AKB407"/>
      <c r="AKC407"/>
      <c r="AKD407"/>
      <c r="AKE407"/>
      <c r="AKF407"/>
      <c r="AKG407"/>
      <c r="AKH407"/>
      <c r="AKI407"/>
      <c r="AKJ407"/>
      <c r="AKK407"/>
      <c r="AKL407"/>
      <c r="AKM407"/>
      <c r="AKN407"/>
      <c r="AKO407"/>
      <c r="AKP407"/>
      <c r="AKQ407"/>
      <c r="AKR407"/>
      <c r="AKS407"/>
      <c r="AKT407"/>
      <c r="AKU407"/>
      <c r="AKV407"/>
      <c r="AKW407"/>
      <c r="AKX407"/>
      <c r="AKY407"/>
      <c r="AKZ407"/>
      <c r="ALA407"/>
      <c r="ALB407"/>
      <c r="ALC407"/>
      <c r="ALD407"/>
      <c r="ALE407"/>
      <c r="ALF407"/>
      <c r="ALG407"/>
      <c r="ALH407"/>
      <c r="ALI407"/>
      <c r="ALJ407"/>
      <c r="ALK407"/>
      <c r="ALL407"/>
      <c r="ALM407"/>
      <c r="ALN407"/>
      <c r="ALO407"/>
      <c r="ALP407"/>
      <c r="ALQ407"/>
      <c r="ALR407"/>
      <c r="ALS407"/>
      <c r="ALT407"/>
      <c r="ALU407"/>
      <c r="ALV407"/>
      <c r="ALW407"/>
      <c r="ALX407"/>
      <c r="ALY407"/>
      <c r="ALZ407"/>
      <c r="AMA407"/>
      <c r="AMB407"/>
      <c r="AMC407"/>
      <c r="AMD407"/>
      <c r="AME407"/>
      <c r="AMF407"/>
      <c r="AMG407"/>
      <c r="AMH407"/>
      <c r="AMI407"/>
      <c r="AMJ407"/>
    </row>
    <row r="408" spans="1:1024" ht="22.5" customHeight="1">
      <c r="A408"/>
      <c r="B408" s="79" t="s">
        <v>110</v>
      </c>
      <c r="C408" s="80"/>
      <c r="D408" s="80"/>
      <c r="E408" s="80"/>
      <c r="F408" s="81"/>
      <c r="G408" s="82"/>
      <c r="H408" s="82"/>
      <c r="I408" s="82"/>
      <c r="J408" s="82"/>
      <c r="K408" s="82"/>
      <c r="L408" s="82"/>
      <c r="M408" s="83">
        <f t="shared" si="66"/>
        <v>0</v>
      </c>
      <c r="N408" s="80"/>
      <c r="O408" s="84">
        <f t="shared" si="67"/>
        <v>0</v>
      </c>
      <c r="P408" s="84" t="str">
        <f>IF(O408=0,"",VLOOKUP(C408&amp;D408&amp;E408,'(資料）基準単価表'!$I:$J,2,0))</f>
        <v/>
      </c>
      <c r="Q408" s="85">
        <f t="shared" si="68"/>
        <v>0</v>
      </c>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c r="WZ408"/>
      <c r="XA408"/>
      <c r="XB408"/>
      <c r="XC408"/>
      <c r="XD408"/>
      <c r="XE408"/>
      <c r="XF408"/>
      <c r="XG408"/>
      <c r="XH408"/>
      <c r="XI408"/>
      <c r="XJ408"/>
      <c r="XK408"/>
      <c r="XL408"/>
      <c r="XM408"/>
      <c r="XN408"/>
      <c r="XO408"/>
      <c r="XP408"/>
      <c r="XQ408"/>
      <c r="XR408"/>
      <c r="XS408"/>
      <c r="XT408"/>
      <c r="XU408"/>
      <c r="XV408"/>
      <c r="XW408"/>
      <c r="XX408"/>
      <c r="XY408"/>
      <c r="XZ408"/>
      <c r="YA408"/>
      <c r="YB408"/>
      <c r="YC408"/>
      <c r="YD408"/>
      <c r="YE408"/>
      <c r="YF408"/>
      <c r="YG408"/>
      <c r="YH408"/>
      <c r="YI408"/>
      <c r="YJ408"/>
      <c r="YK408"/>
      <c r="YL408"/>
      <c r="YM408"/>
      <c r="YN408"/>
      <c r="YO408"/>
      <c r="YP408"/>
      <c r="YQ408"/>
      <c r="YR408"/>
      <c r="YS408"/>
      <c r="YT408"/>
      <c r="YU408"/>
      <c r="YV408"/>
      <c r="YW408"/>
      <c r="YX408"/>
      <c r="YY408"/>
      <c r="YZ408"/>
      <c r="ZA408"/>
      <c r="ZB408"/>
      <c r="ZC408"/>
      <c r="ZD408"/>
      <c r="ZE408"/>
      <c r="ZF408"/>
      <c r="ZG408"/>
      <c r="ZH408"/>
      <c r="ZI408"/>
      <c r="ZJ408"/>
      <c r="ZK408"/>
      <c r="ZL408"/>
      <c r="ZM408"/>
      <c r="ZN408"/>
      <c r="ZO408"/>
      <c r="ZP408"/>
      <c r="ZQ408"/>
      <c r="ZR408"/>
      <c r="ZS408"/>
      <c r="ZT408"/>
      <c r="ZU408"/>
      <c r="ZV408"/>
      <c r="ZW408"/>
      <c r="ZX408"/>
      <c r="ZY408"/>
      <c r="ZZ408"/>
      <c r="AAA408"/>
      <c r="AAB408"/>
      <c r="AAC408"/>
      <c r="AAD408"/>
      <c r="AAE408"/>
      <c r="AAF408"/>
      <c r="AAG408"/>
      <c r="AAH408"/>
      <c r="AAI408"/>
      <c r="AAJ408"/>
      <c r="AAK408"/>
      <c r="AAL408"/>
      <c r="AAM408"/>
      <c r="AAN408"/>
      <c r="AAO408"/>
      <c r="AAP408"/>
      <c r="AAQ408"/>
      <c r="AAR408"/>
      <c r="AAS408"/>
      <c r="AAT408"/>
      <c r="AAU408"/>
      <c r="AAV408"/>
      <c r="AAW408"/>
      <c r="AAX408"/>
      <c r="AAY408"/>
      <c r="AAZ408"/>
      <c r="ABA408"/>
      <c r="ABB408"/>
      <c r="ABC408"/>
      <c r="ABD408"/>
      <c r="ABE408"/>
      <c r="ABF408"/>
      <c r="ABG408"/>
      <c r="ABH408"/>
      <c r="ABI408"/>
      <c r="ABJ408"/>
      <c r="ABK408"/>
      <c r="ABL408"/>
      <c r="ABM408"/>
      <c r="ABN408"/>
      <c r="ABO408"/>
      <c r="ABP408"/>
      <c r="ABQ408"/>
      <c r="ABR408"/>
      <c r="ABS408"/>
      <c r="ABT408"/>
      <c r="ABU408"/>
      <c r="ABV408"/>
      <c r="ABW408"/>
      <c r="ABX408"/>
      <c r="ABY408"/>
      <c r="ABZ408"/>
      <c r="ACA408"/>
      <c r="ACB408"/>
      <c r="ACC408"/>
      <c r="ACD408"/>
      <c r="ACE408"/>
      <c r="ACF408"/>
      <c r="ACG408"/>
      <c r="ACH408"/>
      <c r="ACI408"/>
      <c r="ACJ408"/>
      <c r="ACK408"/>
      <c r="ACL408"/>
      <c r="ACM408"/>
      <c r="ACN408"/>
      <c r="ACO408"/>
      <c r="ACP408"/>
      <c r="ACQ408"/>
      <c r="ACR408"/>
      <c r="ACS408"/>
      <c r="ACT408"/>
      <c r="ACU408"/>
      <c r="ACV408"/>
      <c r="ACW408"/>
      <c r="ACX408"/>
      <c r="ACY408"/>
      <c r="ACZ408"/>
      <c r="ADA408"/>
      <c r="ADB408"/>
      <c r="ADC408"/>
      <c r="ADD408"/>
      <c r="ADE408"/>
      <c r="ADF408"/>
      <c r="ADG408"/>
      <c r="ADH408"/>
      <c r="ADI408"/>
      <c r="ADJ408"/>
      <c r="ADK408"/>
      <c r="ADL408"/>
      <c r="ADM408"/>
      <c r="ADN408"/>
      <c r="ADO408"/>
      <c r="ADP408"/>
      <c r="ADQ408"/>
      <c r="ADR408"/>
      <c r="ADS408"/>
      <c r="ADT408"/>
      <c r="ADU408"/>
      <c r="ADV408"/>
      <c r="ADW408"/>
      <c r="ADX408"/>
      <c r="ADY408"/>
      <c r="ADZ408"/>
      <c r="AEA408"/>
      <c r="AEB408"/>
      <c r="AEC408"/>
      <c r="AED408"/>
      <c r="AEE408"/>
      <c r="AEF408"/>
      <c r="AEG408"/>
      <c r="AEH408"/>
      <c r="AEI408"/>
      <c r="AEJ408"/>
      <c r="AEK408"/>
      <c r="AEL408"/>
      <c r="AEM408"/>
      <c r="AEN408"/>
      <c r="AEO408"/>
      <c r="AEP408"/>
      <c r="AEQ408"/>
      <c r="AER408"/>
      <c r="AES408"/>
      <c r="AET408"/>
      <c r="AEU408"/>
      <c r="AEV408"/>
      <c r="AEW408"/>
      <c r="AEX408"/>
      <c r="AEY408"/>
      <c r="AEZ408"/>
      <c r="AFA408"/>
      <c r="AFB408"/>
      <c r="AFC408"/>
      <c r="AFD408"/>
      <c r="AFE408"/>
      <c r="AFF408"/>
      <c r="AFG408"/>
      <c r="AFH408"/>
      <c r="AFI408"/>
      <c r="AFJ408"/>
      <c r="AFK408"/>
      <c r="AFL408"/>
      <c r="AFM408"/>
      <c r="AFN408"/>
      <c r="AFO408"/>
      <c r="AFP408"/>
      <c r="AFQ408"/>
      <c r="AFR408"/>
      <c r="AFS408"/>
      <c r="AFT408"/>
      <c r="AFU408"/>
      <c r="AFV408"/>
      <c r="AFW408"/>
      <c r="AFX408"/>
      <c r="AFY408"/>
      <c r="AFZ408"/>
      <c r="AGA408"/>
      <c r="AGB408"/>
      <c r="AGC408"/>
      <c r="AGD408"/>
      <c r="AGE408"/>
      <c r="AGF408"/>
      <c r="AGG408"/>
      <c r="AGH408"/>
      <c r="AGI408"/>
      <c r="AGJ408"/>
      <c r="AGK408"/>
      <c r="AGL408"/>
      <c r="AGM408"/>
      <c r="AGN408"/>
      <c r="AGO408"/>
      <c r="AGP408"/>
      <c r="AGQ408"/>
      <c r="AGR408"/>
      <c r="AGS408"/>
      <c r="AGT408"/>
      <c r="AGU408"/>
      <c r="AGV408"/>
      <c r="AGW408"/>
      <c r="AGX408"/>
      <c r="AGY408"/>
      <c r="AGZ408"/>
      <c r="AHA408"/>
      <c r="AHB408"/>
      <c r="AHC408"/>
      <c r="AHD408"/>
      <c r="AHE408"/>
      <c r="AHF408"/>
      <c r="AHG408"/>
      <c r="AHH408"/>
      <c r="AHI408"/>
      <c r="AHJ408"/>
      <c r="AHK408"/>
      <c r="AHL408"/>
      <c r="AHM408"/>
      <c r="AHN408"/>
      <c r="AHO408"/>
      <c r="AHP408"/>
      <c r="AHQ408"/>
      <c r="AHR408"/>
      <c r="AHS408"/>
      <c r="AHT408"/>
      <c r="AHU408"/>
      <c r="AHV408"/>
      <c r="AHW408"/>
      <c r="AHX408"/>
      <c r="AHY408"/>
      <c r="AHZ408"/>
      <c r="AIA408"/>
      <c r="AIB408"/>
      <c r="AIC408"/>
      <c r="AID408"/>
      <c r="AIE408"/>
      <c r="AIF408"/>
      <c r="AIG408"/>
      <c r="AIH408"/>
      <c r="AII408"/>
      <c r="AIJ408"/>
      <c r="AIK408"/>
      <c r="AIL408"/>
      <c r="AIM408"/>
      <c r="AIN408"/>
      <c r="AIO408"/>
      <c r="AIP408"/>
      <c r="AIQ408"/>
      <c r="AIR408"/>
      <c r="AIS408"/>
      <c r="AIT408"/>
      <c r="AIU408"/>
      <c r="AIV408"/>
      <c r="AIW408"/>
      <c r="AIX408"/>
      <c r="AIY408"/>
      <c r="AIZ408"/>
      <c r="AJA408"/>
      <c r="AJB408"/>
      <c r="AJC408"/>
      <c r="AJD408"/>
      <c r="AJE408"/>
      <c r="AJF408"/>
      <c r="AJG408"/>
      <c r="AJH408"/>
      <c r="AJI408"/>
      <c r="AJJ408"/>
      <c r="AJK408"/>
      <c r="AJL408"/>
      <c r="AJM408"/>
      <c r="AJN408"/>
      <c r="AJO408"/>
      <c r="AJP408"/>
      <c r="AJQ408"/>
      <c r="AJR408"/>
      <c r="AJS408"/>
      <c r="AJT408"/>
      <c r="AJU408"/>
      <c r="AJV408"/>
      <c r="AJW408"/>
      <c r="AJX408"/>
      <c r="AJY408"/>
      <c r="AJZ408"/>
      <c r="AKA408"/>
      <c r="AKB408"/>
      <c r="AKC408"/>
      <c r="AKD408"/>
      <c r="AKE408"/>
      <c r="AKF408"/>
      <c r="AKG408"/>
      <c r="AKH408"/>
      <c r="AKI408"/>
      <c r="AKJ408"/>
      <c r="AKK408"/>
      <c r="AKL408"/>
      <c r="AKM408"/>
      <c r="AKN408"/>
      <c r="AKO408"/>
      <c r="AKP408"/>
      <c r="AKQ408"/>
      <c r="AKR408"/>
      <c r="AKS408"/>
      <c r="AKT408"/>
      <c r="AKU408"/>
      <c r="AKV408"/>
      <c r="AKW408"/>
      <c r="AKX408"/>
      <c r="AKY408"/>
      <c r="AKZ408"/>
      <c r="ALA408"/>
      <c r="ALB408"/>
      <c r="ALC408"/>
      <c r="ALD408"/>
      <c r="ALE408"/>
      <c r="ALF408"/>
      <c r="ALG408"/>
      <c r="ALH408"/>
      <c r="ALI408"/>
      <c r="ALJ408"/>
      <c r="ALK408"/>
      <c r="ALL408"/>
      <c r="ALM408"/>
      <c r="ALN408"/>
      <c r="ALO408"/>
      <c r="ALP408"/>
      <c r="ALQ408"/>
      <c r="ALR408"/>
      <c r="ALS408"/>
      <c r="ALT408"/>
      <c r="ALU408"/>
      <c r="ALV408"/>
      <c r="ALW408"/>
      <c r="ALX408"/>
      <c r="ALY408"/>
      <c r="ALZ408"/>
      <c r="AMA408"/>
      <c r="AMB408"/>
      <c r="AMC408"/>
      <c r="AMD408"/>
      <c r="AME408"/>
      <c r="AMF408"/>
      <c r="AMG408"/>
      <c r="AMH408"/>
      <c r="AMI408"/>
      <c r="AMJ408"/>
    </row>
    <row r="409" spans="1:1024" ht="22.5" customHeight="1">
      <c r="A409"/>
      <c r="B409" s="79" t="s">
        <v>111</v>
      </c>
      <c r="C409" s="80"/>
      <c r="D409" s="80"/>
      <c r="E409" s="80"/>
      <c r="F409" s="81"/>
      <c r="G409" s="82"/>
      <c r="H409" s="82"/>
      <c r="I409" s="82"/>
      <c r="J409" s="82"/>
      <c r="K409" s="82"/>
      <c r="L409" s="82"/>
      <c r="M409" s="83">
        <f t="shared" si="66"/>
        <v>0</v>
      </c>
      <c r="N409" s="80"/>
      <c r="O409" s="84">
        <f t="shared" si="67"/>
        <v>0</v>
      </c>
      <c r="P409" s="84" t="str">
        <f>IF(O409=0,"",VLOOKUP(C409&amp;D409&amp;E409,'(資料）基準単価表'!$I:$J,2,0))</f>
        <v/>
      </c>
      <c r="Q409" s="85">
        <f t="shared" si="68"/>
        <v>0</v>
      </c>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c r="AAW409"/>
      <c r="AAX409"/>
      <c r="AAY409"/>
      <c r="AAZ409"/>
      <c r="ABA409"/>
      <c r="ABB409"/>
      <c r="ABC409"/>
      <c r="ABD409"/>
      <c r="ABE409"/>
      <c r="ABF409"/>
      <c r="ABG409"/>
      <c r="ABH409"/>
      <c r="ABI409"/>
      <c r="ABJ409"/>
      <c r="ABK409"/>
      <c r="ABL409"/>
      <c r="ABM409"/>
      <c r="ABN409"/>
      <c r="ABO409"/>
      <c r="ABP409"/>
      <c r="ABQ409"/>
      <c r="ABR409"/>
      <c r="ABS409"/>
      <c r="ABT409"/>
      <c r="ABU409"/>
      <c r="ABV409"/>
      <c r="ABW409"/>
      <c r="ABX409"/>
      <c r="ABY409"/>
      <c r="ABZ409"/>
      <c r="ACA409"/>
      <c r="ACB409"/>
      <c r="ACC409"/>
      <c r="ACD409"/>
      <c r="ACE409"/>
      <c r="ACF409"/>
      <c r="ACG409"/>
      <c r="ACH409"/>
      <c r="ACI409"/>
      <c r="ACJ409"/>
      <c r="ACK409"/>
      <c r="ACL409"/>
      <c r="ACM409"/>
      <c r="ACN409"/>
      <c r="ACO409"/>
      <c r="ACP409"/>
      <c r="ACQ409"/>
      <c r="ACR409"/>
      <c r="ACS409"/>
      <c r="ACT409"/>
      <c r="ACU409"/>
      <c r="ACV409"/>
      <c r="ACW409"/>
      <c r="ACX409"/>
      <c r="ACY409"/>
      <c r="ACZ409"/>
      <c r="ADA409"/>
      <c r="ADB409"/>
      <c r="ADC409"/>
      <c r="ADD409"/>
      <c r="ADE409"/>
      <c r="ADF409"/>
      <c r="ADG409"/>
      <c r="ADH409"/>
      <c r="ADI409"/>
      <c r="ADJ409"/>
      <c r="ADK409"/>
      <c r="ADL409"/>
      <c r="ADM409"/>
      <c r="ADN409"/>
      <c r="ADO409"/>
      <c r="ADP409"/>
      <c r="ADQ409"/>
      <c r="ADR409"/>
      <c r="ADS409"/>
      <c r="ADT409"/>
      <c r="ADU409"/>
      <c r="ADV409"/>
      <c r="ADW409"/>
      <c r="ADX409"/>
      <c r="ADY409"/>
      <c r="ADZ409"/>
      <c r="AEA409"/>
      <c r="AEB409"/>
      <c r="AEC409"/>
      <c r="AED409"/>
      <c r="AEE409"/>
      <c r="AEF409"/>
      <c r="AEG409"/>
      <c r="AEH409"/>
      <c r="AEI409"/>
      <c r="AEJ409"/>
      <c r="AEK409"/>
      <c r="AEL409"/>
      <c r="AEM409"/>
      <c r="AEN409"/>
      <c r="AEO409"/>
      <c r="AEP409"/>
      <c r="AEQ409"/>
      <c r="AER409"/>
      <c r="AES409"/>
      <c r="AET409"/>
      <c r="AEU409"/>
      <c r="AEV409"/>
      <c r="AEW409"/>
      <c r="AEX409"/>
      <c r="AEY409"/>
      <c r="AEZ409"/>
      <c r="AFA409"/>
      <c r="AFB409"/>
      <c r="AFC409"/>
      <c r="AFD409"/>
      <c r="AFE409"/>
      <c r="AFF409"/>
      <c r="AFG409"/>
      <c r="AFH409"/>
      <c r="AFI409"/>
      <c r="AFJ409"/>
      <c r="AFK409"/>
      <c r="AFL409"/>
      <c r="AFM409"/>
      <c r="AFN409"/>
      <c r="AFO409"/>
      <c r="AFP409"/>
      <c r="AFQ409"/>
      <c r="AFR409"/>
      <c r="AFS409"/>
      <c r="AFT409"/>
      <c r="AFU409"/>
      <c r="AFV409"/>
      <c r="AFW409"/>
      <c r="AFX409"/>
      <c r="AFY409"/>
      <c r="AFZ409"/>
      <c r="AGA409"/>
      <c r="AGB409"/>
      <c r="AGC409"/>
      <c r="AGD409"/>
      <c r="AGE409"/>
      <c r="AGF409"/>
      <c r="AGG409"/>
      <c r="AGH409"/>
      <c r="AGI409"/>
      <c r="AGJ409"/>
      <c r="AGK409"/>
      <c r="AGL409"/>
      <c r="AGM409"/>
      <c r="AGN409"/>
      <c r="AGO409"/>
      <c r="AGP409"/>
      <c r="AGQ409"/>
      <c r="AGR409"/>
      <c r="AGS409"/>
      <c r="AGT409"/>
      <c r="AGU409"/>
      <c r="AGV409"/>
      <c r="AGW409"/>
      <c r="AGX409"/>
      <c r="AGY409"/>
      <c r="AGZ409"/>
      <c r="AHA409"/>
      <c r="AHB409"/>
      <c r="AHC409"/>
      <c r="AHD409"/>
      <c r="AHE409"/>
      <c r="AHF409"/>
      <c r="AHG409"/>
      <c r="AHH409"/>
      <c r="AHI409"/>
      <c r="AHJ409"/>
      <c r="AHK409"/>
      <c r="AHL409"/>
      <c r="AHM409"/>
      <c r="AHN409"/>
      <c r="AHO409"/>
      <c r="AHP409"/>
      <c r="AHQ409"/>
      <c r="AHR409"/>
      <c r="AHS409"/>
      <c r="AHT409"/>
      <c r="AHU409"/>
      <c r="AHV409"/>
      <c r="AHW409"/>
      <c r="AHX409"/>
      <c r="AHY409"/>
      <c r="AHZ409"/>
      <c r="AIA409"/>
      <c r="AIB409"/>
      <c r="AIC409"/>
      <c r="AID409"/>
      <c r="AIE409"/>
      <c r="AIF409"/>
      <c r="AIG409"/>
      <c r="AIH409"/>
      <c r="AII409"/>
      <c r="AIJ409"/>
      <c r="AIK409"/>
      <c r="AIL409"/>
      <c r="AIM409"/>
      <c r="AIN409"/>
      <c r="AIO409"/>
      <c r="AIP409"/>
      <c r="AIQ409"/>
      <c r="AIR409"/>
      <c r="AIS409"/>
      <c r="AIT409"/>
      <c r="AIU409"/>
      <c r="AIV409"/>
      <c r="AIW409"/>
      <c r="AIX409"/>
      <c r="AIY409"/>
      <c r="AIZ409"/>
      <c r="AJA409"/>
      <c r="AJB409"/>
      <c r="AJC409"/>
      <c r="AJD409"/>
      <c r="AJE409"/>
      <c r="AJF409"/>
      <c r="AJG409"/>
      <c r="AJH409"/>
      <c r="AJI409"/>
      <c r="AJJ409"/>
      <c r="AJK409"/>
      <c r="AJL409"/>
      <c r="AJM409"/>
      <c r="AJN409"/>
      <c r="AJO409"/>
      <c r="AJP409"/>
      <c r="AJQ409"/>
      <c r="AJR409"/>
      <c r="AJS409"/>
      <c r="AJT409"/>
      <c r="AJU409"/>
      <c r="AJV409"/>
      <c r="AJW409"/>
      <c r="AJX409"/>
      <c r="AJY409"/>
      <c r="AJZ409"/>
      <c r="AKA409"/>
      <c r="AKB409"/>
      <c r="AKC409"/>
      <c r="AKD409"/>
      <c r="AKE409"/>
      <c r="AKF409"/>
      <c r="AKG409"/>
      <c r="AKH409"/>
      <c r="AKI409"/>
      <c r="AKJ409"/>
      <c r="AKK409"/>
      <c r="AKL409"/>
      <c r="AKM409"/>
      <c r="AKN409"/>
      <c r="AKO409"/>
      <c r="AKP409"/>
      <c r="AKQ409"/>
      <c r="AKR409"/>
      <c r="AKS409"/>
      <c r="AKT409"/>
      <c r="AKU409"/>
      <c r="AKV409"/>
      <c r="AKW409"/>
      <c r="AKX409"/>
      <c r="AKY409"/>
      <c r="AKZ409"/>
      <c r="ALA409"/>
      <c r="ALB409"/>
      <c r="ALC409"/>
      <c r="ALD409"/>
      <c r="ALE409"/>
      <c r="ALF409"/>
      <c r="ALG409"/>
      <c r="ALH409"/>
      <c r="ALI409"/>
      <c r="ALJ409"/>
      <c r="ALK409"/>
      <c r="ALL409"/>
      <c r="ALM409"/>
      <c r="ALN409"/>
      <c r="ALO409"/>
      <c r="ALP409"/>
      <c r="ALQ409"/>
      <c r="ALR409"/>
      <c r="ALS409"/>
      <c r="ALT409"/>
      <c r="ALU409"/>
      <c r="ALV409"/>
      <c r="ALW409"/>
      <c r="ALX409"/>
      <c r="ALY409"/>
      <c r="ALZ409"/>
      <c r="AMA409"/>
      <c r="AMB409"/>
      <c r="AMC409"/>
      <c r="AMD409"/>
      <c r="AME409"/>
      <c r="AMF409"/>
      <c r="AMG409"/>
      <c r="AMH409"/>
      <c r="AMI409"/>
      <c r="AMJ409"/>
    </row>
    <row r="410" spans="1:1024" ht="22.5" customHeight="1">
      <c r="A410"/>
      <c r="B410" s="79" t="s">
        <v>112</v>
      </c>
      <c r="C410" s="80"/>
      <c r="D410" s="80"/>
      <c r="E410" s="80"/>
      <c r="F410" s="81"/>
      <c r="G410" s="82"/>
      <c r="H410" s="82"/>
      <c r="I410" s="82"/>
      <c r="J410" s="82"/>
      <c r="K410" s="82"/>
      <c r="L410" s="82"/>
      <c r="M410" s="83">
        <f t="shared" si="66"/>
        <v>0</v>
      </c>
      <c r="N410" s="80"/>
      <c r="O410" s="84">
        <f t="shared" si="67"/>
        <v>0</v>
      </c>
      <c r="P410" s="84" t="str">
        <f>IF(O410=0,"",VLOOKUP(C410&amp;D410&amp;E410,'(資料）基準単価表'!$I:$J,2,0))</f>
        <v/>
      </c>
      <c r="Q410" s="85">
        <f t="shared" si="68"/>
        <v>0</v>
      </c>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c r="AAA410"/>
      <c r="AAB410"/>
      <c r="AAC410"/>
      <c r="AAD410"/>
      <c r="AAE410"/>
      <c r="AAF410"/>
      <c r="AAG410"/>
      <c r="AAH410"/>
      <c r="AAI410"/>
      <c r="AAJ410"/>
      <c r="AAK410"/>
      <c r="AAL410"/>
      <c r="AAM410"/>
      <c r="AAN410"/>
      <c r="AAO410"/>
      <c r="AAP410"/>
      <c r="AAQ410"/>
      <c r="AAR410"/>
      <c r="AAS410"/>
      <c r="AAT410"/>
      <c r="AAU410"/>
      <c r="AAV410"/>
      <c r="AAW410"/>
      <c r="AAX410"/>
      <c r="AAY410"/>
      <c r="AAZ410"/>
      <c r="ABA410"/>
      <c r="ABB410"/>
      <c r="ABC410"/>
      <c r="ABD410"/>
      <c r="ABE410"/>
      <c r="ABF410"/>
      <c r="ABG410"/>
      <c r="ABH410"/>
      <c r="ABI410"/>
      <c r="ABJ410"/>
      <c r="ABK410"/>
      <c r="ABL410"/>
      <c r="ABM410"/>
      <c r="ABN410"/>
      <c r="ABO410"/>
      <c r="ABP410"/>
      <c r="ABQ410"/>
      <c r="ABR410"/>
      <c r="ABS410"/>
      <c r="ABT410"/>
      <c r="ABU410"/>
      <c r="ABV410"/>
      <c r="ABW410"/>
      <c r="ABX410"/>
      <c r="ABY410"/>
      <c r="ABZ410"/>
      <c r="ACA410"/>
      <c r="ACB410"/>
      <c r="ACC410"/>
      <c r="ACD410"/>
      <c r="ACE410"/>
      <c r="ACF410"/>
      <c r="ACG410"/>
      <c r="ACH410"/>
      <c r="ACI410"/>
      <c r="ACJ410"/>
      <c r="ACK410"/>
      <c r="ACL410"/>
      <c r="ACM410"/>
      <c r="ACN410"/>
      <c r="ACO410"/>
      <c r="ACP410"/>
      <c r="ACQ410"/>
      <c r="ACR410"/>
      <c r="ACS410"/>
      <c r="ACT410"/>
      <c r="ACU410"/>
      <c r="ACV410"/>
      <c r="ACW410"/>
      <c r="ACX410"/>
      <c r="ACY410"/>
      <c r="ACZ410"/>
      <c r="ADA410"/>
      <c r="ADB410"/>
      <c r="ADC410"/>
      <c r="ADD410"/>
      <c r="ADE410"/>
      <c r="ADF410"/>
      <c r="ADG410"/>
      <c r="ADH410"/>
      <c r="ADI410"/>
      <c r="ADJ410"/>
      <c r="ADK410"/>
      <c r="ADL410"/>
      <c r="ADM410"/>
      <c r="ADN410"/>
      <c r="ADO410"/>
      <c r="ADP410"/>
      <c r="ADQ410"/>
      <c r="ADR410"/>
      <c r="ADS410"/>
      <c r="ADT410"/>
      <c r="ADU410"/>
      <c r="ADV410"/>
      <c r="ADW410"/>
      <c r="ADX410"/>
      <c r="ADY410"/>
      <c r="ADZ410"/>
      <c r="AEA410"/>
      <c r="AEB410"/>
      <c r="AEC410"/>
      <c r="AED410"/>
      <c r="AEE410"/>
      <c r="AEF410"/>
      <c r="AEG410"/>
      <c r="AEH410"/>
      <c r="AEI410"/>
      <c r="AEJ410"/>
      <c r="AEK410"/>
      <c r="AEL410"/>
      <c r="AEM410"/>
      <c r="AEN410"/>
      <c r="AEO410"/>
      <c r="AEP410"/>
      <c r="AEQ410"/>
      <c r="AER410"/>
      <c r="AES410"/>
      <c r="AET410"/>
      <c r="AEU410"/>
      <c r="AEV410"/>
      <c r="AEW410"/>
      <c r="AEX410"/>
      <c r="AEY410"/>
      <c r="AEZ410"/>
      <c r="AFA410"/>
      <c r="AFB410"/>
      <c r="AFC410"/>
      <c r="AFD410"/>
      <c r="AFE410"/>
      <c r="AFF410"/>
      <c r="AFG410"/>
      <c r="AFH410"/>
      <c r="AFI410"/>
      <c r="AFJ410"/>
      <c r="AFK410"/>
      <c r="AFL410"/>
      <c r="AFM410"/>
      <c r="AFN410"/>
      <c r="AFO410"/>
      <c r="AFP410"/>
      <c r="AFQ410"/>
      <c r="AFR410"/>
      <c r="AFS410"/>
      <c r="AFT410"/>
      <c r="AFU410"/>
      <c r="AFV410"/>
      <c r="AFW410"/>
      <c r="AFX410"/>
      <c r="AFY410"/>
      <c r="AFZ410"/>
      <c r="AGA410"/>
      <c r="AGB410"/>
      <c r="AGC410"/>
      <c r="AGD410"/>
      <c r="AGE410"/>
      <c r="AGF410"/>
      <c r="AGG410"/>
      <c r="AGH410"/>
      <c r="AGI410"/>
      <c r="AGJ410"/>
      <c r="AGK410"/>
      <c r="AGL410"/>
      <c r="AGM410"/>
      <c r="AGN410"/>
      <c r="AGO410"/>
      <c r="AGP410"/>
      <c r="AGQ410"/>
      <c r="AGR410"/>
      <c r="AGS410"/>
      <c r="AGT410"/>
      <c r="AGU410"/>
      <c r="AGV410"/>
      <c r="AGW410"/>
      <c r="AGX410"/>
      <c r="AGY410"/>
      <c r="AGZ410"/>
      <c r="AHA410"/>
      <c r="AHB410"/>
      <c r="AHC410"/>
      <c r="AHD410"/>
      <c r="AHE410"/>
      <c r="AHF410"/>
      <c r="AHG410"/>
      <c r="AHH410"/>
      <c r="AHI410"/>
      <c r="AHJ410"/>
      <c r="AHK410"/>
      <c r="AHL410"/>
      <c r="AHM410"/>
      <c r="AHN410"/>
      <c r="AHO410"/>
      <c r="AHP410"/>
      <c r="AHQ410"/>
      <c r="AHR410"/>
      <c r="AHS410"/>
      <c r="AHT410"/>
      <c r="AHU410"/>
      <c r="AHV410"/>
      <c r="AHW410"/>
      <c r="AHX410"/>
      <c r="AHY410"/>
      <c r="AHZ410"/>
      <c r="AIA410"/>
      <c r="AIB410"/>
      <c r="AIC410"/>
      <c r="AID410"/>
      <c r="AIE410"/>
      <c r="AIF410"/>
      <c r="AIG410"/>
      <c r="AIH410"/>
      <c r="AII410"/>
      <c r="AIJ410"/>
      <c r="AIK410"/>
      <c r="AIL410"/>
      <c r="AIM410"/>
      <c r="AIN410"/>
      <c r="AIO410"/>
      <c r="AIP410"/>
      <c r="AIQ410"/>
      <c r="AIR410"/>
      <c r="AIS410"/>
      <c r="AIT410"/>
      <c r="AIU410"/>
      <c r="AIV410"/>
      <c r="AIW410"/>
      <c r="AIX410"/>
      <c r="AIY410"/>
      <c r="AIZ410"/>
      <c r="AJA410"/>
      <c r="AJB410"/>
      <c r="AJC410"/>
      <c r="AJD410"/>
      <c r="AJE410"/>
      <c r="AJF410"/>
      <c r="AJG410"/>
      <c r="AJH410"/>
      <c r="AJI410"/>
      <c r="AJJ410"/>
      <c r="AJK410"/>
      <c r="AJL410"/>
      <c r="AJM410"/>
      <c r="AJN410"/>
      <c r="AJO410"/>
      <c r="AJP410"/>
      <c r="AJQ410"/>
      <c r="AJR410"/>
      <c r="AJS410"/>
      <c r="AJT410"/>
      <c r="AJU410"/>
      <c r="AJV410"/>
      <c r="AJW410"/>
      <c r="AJX410"/>
      <c r="AJY410"/>
      <c r="AJZ410"/>
      <c r="AKA410"/>
      <c r="AKB410"/>
      <c r="AKC410"/>
      <c r="AKD410"/>
      <c r="AKE410"/>
      <c r="AKF410"/>
      <c r="AKG410"/>
      <c r="AKH410"/>
      <c r="AKI410"/>
      <c r="AKJ410"/>
      <c r="AKK410"/>
      <c r="AKL410"/>
      <c r="AKM410"/>
      <c r="AKN410"/>
      <c r="AKO410"/>
      <c r="AKP410"/>
      <c r="AKQ410"/>
      <c r="AKR410"/>
      <c r="AKS410"/>
      <c r="AKT410"/>
      <c r="AKU410"/>
      <c r="AKV410"/>
      <c r="AKW410"/>
      <c r="AKX410"/>
      <c r="AKY410"/>
      <c r="AKZ410"/>
      <c r="ALA410"/>
      <c r="ALB410"/>
      <c r="ALC410"/>
      <c r="ALD410"/>
      <c r="ALE410"/>
      <c r="ALF410"/>
      <c r="ALG410"/>
      <c r="ALH410"/>
      <c r="ALI410"/>
      <c r="ALJ410"/>
      <c r="ALK410"/>
      <c r="ALL410"/>
      <c r="ALM410"/>
      <c r="ALN410"/>
      <c r="ALO410"/>
      <c r="ALP410"/>
      <c r="ALQ410"/>
      <c r="ALR410"/>
      <c r="ALS410"/>
      <c r="ALT410"/>
      <c r="ALU410"/>
      <c r="ALV410"/>
      <c r="ALW410"/>
      <c r="ALX410"/>
      <c r="ALY410"/>
      <c r="ALZ410"/>
      <c r="AMA410"/>
      <c r="AMB410"/>
      <c r="AMC410"/>
      <c r="AMD410"/>
      <c r="AME410"/>
      <c r="AMF410"/>
      <c r="AMG410"/>
      <c r="AMH410"/>
      <c r="AMI410"/>
      <c r="AMJ410"/>
    </row>
    <row r="411" spans="1:1024" ht="22.5" customHeight="1">
      <c r="A411"/>
      <c r="B411" s="79" t="s">
        <v>113</v>
      </c>
      <c r="C411" s="80"/>
      <c r="D411" s="80"/>
      <c r="E411" s="80"/>
      <c r="F411" s="81"/>
      <c r="G411" s="82"/>
      <c r="H411" s="82"/>
      <c r="I411" s="82"/>
      <c r="J411" s="82"/>
      <c r="K411" s="82"/>
      <c r="L411" s="82"/>
      <c r="M411" s="83">
        <f t="shared" si="66"/>
        <v>0</v>
      </c>
      <c r="N411" s="80"/>
      <c r="O411" s="84">
        <f t="shared" si="67"/>
        <v>0</v>
      </c>
      <c r="P411" s="84" t="str">
        <f>IF(O411=0,"",VLOOKUP(C411&amp;D411&amp;E411,'(資料）基準単価表'!$I:$J,2,0))</f>
        <v/>
      </c>
      <c r="Q411" s="85">
        <f t="shared" si="68"/>
        <v>0</v>
      </c>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c r="AAA411"/>
      <c r="AAB411"/>
      <c r="AAC411"/>
      <c r="AAD411"/>
      <c r="AAE411"/>
      <c r="AAF411"/>
      <c r="AAG411"/>
      <c r="AAH411"/>
      <c r="AAI411"/>
      <c r="AAJ411"/>
      <c r="AAK411"/>
      <c r="AAL411"/>
      <c r="AAM411"/>
      <c r="AAN411"/>
      <c r="AAO411"/>
      <c r="AAP411"/>
      <c r="AAQ411"/>
      <c r="AAR411"/>
      <c r="AAS411"/>
      <c r="AAT411"/>
      <c r="AAU411"/>
      <c r="AAV411"/>
      <c r="AAW411"/>
      <c r="AAX411"/>
      <c r="AAY411"/>
      <c r="AAZ411"/>
      <c r="ABA411"/>
      <c r="ABB411"/>
      <c r="ABC411"/>
      <c r="ABD411"/>
      <c r="ABE411"/>
      <c r="ABF411"/>
      <c r="ABG411"/>
      <c r="ABH411"/>
      <c r="ABI411"/>
      <c r="ABJ411"/>
      <c r="ABK411"/>
      <c r="ABL411"/>
      <c r="ABM411"/>
      <c r="ABN411"/>
      <c r="ABO411"/>
      <c r="ABP411"/>
      <c r="ABQ411"/>
      <c r="ABR411"/>
      <c r="ABS411"/>
      <c r="ABT411"/>
      <c r="ABU411"/>
      <c r="ABV411"/>
      <c r="ABW411"/>
      <c r="ABX411"/>
      <c r="ABY411"/>
      <c r="ABZ411"/>
      <c r="ACA411"/>
      <c r="ACB411"/>
      <c r="ACC411"/>
      <c r="ACD411"/>
      <c r="ACE411"/>
      <c r="ACF411"/>
      <c r="ACG411"/>
      <c r="ACH411"/>
      <c r="ACI411"/>
      <c r="ACJ411"/>
      <c r="ACK411"/>
      <c r="ACL411"/>
      <c r="ACM411"/>
      <c r="ACN411"/>
      <c r="ACO411"/>
      <c r="ACP411"/>
      <c r="ACQ411"/>
      <c r="ACR411"/>
      <c r="ACS411"/>
      <c r="ACT411"/>
      <c r="ACU411"/>
      <c r="ACV411"/>
      <c r="ACW411"/>
      <c r="ACX411"/>
      <c r="ACY411"/>
      <c r="ACZ411"/>
      <c r="ADA411"/>
      <c r="ADB411"/>
      <c r="ADC411"/>
      <c r="ADD411"/>
      <c r="ADE411"/>
      <c r="ADF411"/>
      <c r="ADG411"/>
      <c r="ADH411"/>
      <c r="ADI411"/>
      <c r="ADJ411"/>
      <c r="ADK411"/>
      <c r="ADL411"/>
      <c r="ADM411"/>
      <c r="ADN411"/>
      <c r="ADO411"/>
      <c r="ADP411"/>
      <c r="ADQ411"/>
      <c r="ADR411"/>
      <c r="ADS411"/>
      <c r="ADT411"/>
      <c r="ADU411"/>
      <c r="ADV411"/>
      <c r="ADW411"/>
      <c r="ADX411"/>
      <c r="ADY411"/>
      <c r="ADZ411"/>
      <c r="AEA411"/>
      <c r="AEB411"/>
      <c r="AEC411"/>
      <c r="AED411"/>
      <c r="AEE411"/>
      <c r="AEF411"/>
      <c r="AEG411"/>
      <c r="AEH411"/>
      <c r="AEI411"/>
      <c r="AEJ411"/>
      <c r="AEK411"/>
      <c r="AEL411"/>
      <c r="AEM411"/>
      <c r="AEN411"/>
      <c r="AEO411"/>
      <c r="AEP411"/>
      <c r="AEQ411"/>
      <c r="AER411"/>
      <c r="AES411"/>
      <c r="AET411"/>
      <c r="AEU411"/>
      <c r="AEV411"/>
      <c r="AEW411"/>
      <c r="AEX411"/>
      <c r="AEY411"/>
      <c r="AEZ411"/>
      <c r="AFA411"/>
      <c r="AFB411"/>
      <c r="AFC411"/>
      <c r="AFD411"/>
      <c r="AFE411"/>
      <c r="AFF411"/>
      <c r="AFG411"/>
      <c r="AFH411"/>
      <c r="AFI411"/>
      <c r="AFJ411"/>
      <c r="AFK411"/>
      <c r="AFL411"/>
      <c r="AFM411"/>
      <c r="AFN411"/>
      <c r="AFO411"/>
      <c r="AFP411"/>
      <c r="AFQ411"/>
      <c r="AFR411"/>
      <c r="AFS411"/>
      <c r="AFT411"/>
      <c r="AFU411"/>
      <c r="AFV411"/>
      <c r="AFW411"/>
      <c r="AFX411"/>
      <c r="AFY411"/>
      <c r="AFZ411"/>
      <c r="AGA411"/>
      <c r="AGB411"/>
      <c r="AGC411"/>
      <c r="AGD411"/>
      <c r="AGE411"/>
      <c r="AGF411"/>
      <c r="AGG411"/>
      <c r="AGH411"/>
      <c r="AGI411"/>
      <c r="AGJ411"/>
      <c r="AGK411"/>
      <c r="AGL411"/>
      <c r="AGM411"/>
      <c r="AGN411"/>
      <c r="AGO411"/>
      <c r="AGP411"/>
      <c r="AGQ411"/>
      <c r="AGR411"/>
      <c r="AGS411"/>
      <c r="AGT411"/>
      <c r="AGU411"/>
      <c r="AGV411"/>
      <c r="AGW411"/>
      <c r="AGX411"/>
      <c r="AGY411"/>
      <c r="AGZ411"/>
      <c r="AHA411"/>
      <c r="AHB411"/>
      <c r="AHC411"/>
      <c r="AHD411"/>
      <c r="AHE411"/>
      <c r="AHF411"/>
      <c r="AHG411"/>
      <c r="AHH411"/>
      <c r="AHI411"/>
      <c r="AHJ411"/>
      <c r="AHK411"/>
      <c r="AHL411"/>
      <c r="AHM411"/>
      <c r="AHN411"/>
      <c r="AHO411"/>
      <c r="AHP411"/>
      <c r="AHQ411"/>
      <c r="AHR411"/>
      <c r="AHS411"/>
      <c r="AHT411"/>
      <c r="AHU411"/>
      <c r="AHV411"/>
      <c r="AHW411"/>
      <c r="AHX411"/>
      <c r="AHY411"/>
      <c r="AHZ411"/>
      <c r="AIA411"/>
      <c r="AIB411"/>
      <c r="AIC411"/>
      <c r="AID411"/>
      <c r="AIE411"/>
      <c r="AIF411"/>
      <c r="AIG411"/>
      <c r="AIH411"/>
      <c r="AII411"/>
      <c r="AIJ411"/>
      <c r="AIK411"/>
      <c r="AIL411"/>
      <c r="AIM411"/>
      <c r="AIN411"/>
      <c r="AIO411"/>
      <c r="AIP411"/>
      <c r="AIQ411"/>
      <c r="AIR411"/>
      <c r="AIS411"/>
      <c r="AIT411"/>
      <c r="AIU411"/>
      <c r="AIV411"/>
      <c r="AIW411"/>
      <c r="AIX411"/>
      <c r="AIY411"/>
      <c r="AIZ411"/>
      <c r="AJA411"/>
      <c r="AJB411"/>
      <c r="AJC411"/>
      <c r="AJD411"/>
      <c r="AJE411"/>
      <c r="AJF411"/>
      <c r="AJG411"/>
      <c r="AJH411"/>
      <c r="AJI411"/>
      <c r="AJJ411"/>
      <c r="AJK411"/>
      <c r="AJL411"/>
      <c r="AJM411"/>
      <c r="AJN411"/>
      <c r="AJO411"/>
      <c r="AJP411"/>
      <c r="AJQ411"/>
      <c r="AJR411"/>
      <c r="AJS411"/>
      <c r="AJT411"/>
      <c r="AJU411"/>
      <c r="AJV411"/>
      <c r="AJW411"/>
      <c r="AJX411"/>
      <c r="AJY411"/>
      <c r="AJZ411"/>
      <c r="AKA411"/>
      <c r="AKB411"/>
      <c r="AKC411"/>
      <c r="AKD411"/>
      <c r="AKE411"/>
      <c r="AKF411"/>
      <c r="AKG411"/>
      <c r="AKH411"/>
      <c r="AKI411"/>
      <c r="AKJ411"/>
      <c r="AKK411"/>
      <c r="AKL411"/>
      <c r="AKM411"/>
      <c r="AKN411"/>
      <c r="AKO411"/>
      <c r="AKP411"/>
      <c r="AKQ411"/>
      <c r="AKR411"/>
      <c r="AKS411"/>
      <c r="AKT411"/>
      <c r="AKU411"/>
      <c r="AKV411"/>
      <c r="AKW411"/>
      <c r="AKX411"/>
      <c r="AKY411"/>
      <c r="AKZ411"/>
      <c r="ALA411"/>
      <c r="ALB411"/>
      <c r="ALC411"/>
      <c r="ALD411"/>
      <c r="ALE411"/>
      <c r="ALF411"/>
      <c r="ALG411"/>
      <c r="ALH411"/>
      <c r="ALI411"/>
      <c r="ALJ411"/>
      <c r="ALK411"/>
      <c r="ALL411"/>
      <c r="ALM411"/>
      <c r="ALN411"/>
      <c r="ALO411"/>
      <c r="ALP411"/>
      <c r="ALQ411"/>
      <c r="ALR411"/>
      <c r="ALS411"/>
      <c r="ALT411"/>
      <c r="ALU411"/>
      <c r="ALV411"/>
      <c r="ALW411"/>
      <c r="ALX411"/>
      <c r="ALY411"/>
      <c r="ALZ411"/>
      <c r="AMA411"/>
      <c r="AMB411"/>
      <c r="AMC411"/>
      <c r="AMD411"/>
      <c r="AME411"/>
      <c r="AMF411"/>
      <c r="AMG411"/>
      <c r="AMH411"/>
      <c r="AMI411"/>
      <c r="AMJ411"/>
    </row>
    <row r="412" spans="1:1024" ht="22.5" customHeight="1">
      <c r="A412"/>
      <c r="B412" s="79" t="s">
        <v>114</v>
      </c>
      <c r="C412" s="80"/>
      <c r="D412" s="80"/>
      <c r="E412" s="80"/>
      <c r="F412" s="81"/>
      <c r="G412" s="82"/>
      <c r="H412" s="82"/>
      <c r="I412" s="82"/>
      <c r="J412" s="82"/>
      <c r="K412" s="82"/>
      <c r="L412" s="82"/>
      <c r="M412" s="83">
        <f t="shared" si="66"/>
        <v>0</v>
      </c>
      <c r="N412" s="80"/>
      <c r="O412" s="84">
        <f t="shared" si="67"/>
        <v>0</v>
      </c>
      <c r="P412" s="84" t="str">
        <f>IF(O412=0,"",VLOOKUP(C412&amp;D412&amp;E412,'(資料）基準単価表'!$I:$J,2,0))</f>
        <v/>
      </c>
      <c r="Q412" s="85">
        <f t="shared" si="68"/>
        <v>0</v>
      </c>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c r="AAA412"/>
      <c r="AAB412"/>
      <c r="AAC412"/>
      <c r="AAD412"/>
      <c r="AAE412"/>
      <c r="AAF412"/>
      <c r="AAG412"/>
      <c r="AAH412"/>
      <c r="AAI412"/>
      <c r="AAJ412"/>
      <c r="AAK412"/>
      <c r="AAL412"/>
      <c r="AAM412"/>
      <c r="AAN412"/>
      <c r="AAO412"/>
      <c r="AAP412"/>
      <c r="AAQ412"/>
      <c r="AAR412"/>
      <c r="AAS412"/>
      <c r="AAT412"/>
      <c r="AAU412"/>
      <c r="AAV412"/>
      <c r="AAW412"/>
      <c r="AAX412"/>
      <c r="AAY412"/>
      <c r="AAZ412"/>
      <c r="ABA412"/>
      <c r="ABB412"/>
      <c r="ABC412"/>
      <c r="ABD412"/>
      <c r="ABE412"/>
      <c r="ABF412"/>
      <c r="ABG412"/>
      <c r="ABH412"/>
      <c r="ABI412"/>
      <c r="ABJ412"/>
      <c r="ABK412"/>
      <c r="ABL412"/>
      <c r="ABM412"/>
      <c r="ABN412"/>
      <c r="ABO412"/>
      <c r="ABP412"/>
      <c r="ABQ412"/>
      <c r="ABR412"/>
      <c r="ABS412"/>
      <c r="ABT412"/>
      <c r="ABU412"/>
      <c r="ABV412"/>
      <c r="ABW412"/>
      <c r="ABX412"/>
      <c r="ABY412"/>
      <c r="ABZ412"/>
      <c r="ACA412"/>
      <c r="ACB412"/>
      <c r="ACC412"/>
      <c r="ACD412"/>
      <c r="ACE412"/>
      <c r="ACF412"/>
      <c r="ACG412"/>
      <c r="ACH412"/>
      <c r="ACI412"/>
      <c r="ACJ412"/>
      <c r="ACK412"/>
      <c r="ACL412"/>
      <c r="ACM412"/>
      <c r="ACN412"/>
      <c r="ACO412"/>
      <c r="ACP412"/>
      <c r="ACQ412"/>
      <c r="ACR412"/>
      <c r="ACS412"/>
      <c r="ACT412"/>
      <c r="ACU412"/>
      <c r="ACV412"/>
      <c r="ACW412"/>
      <c r="ACX412"/>
      <c r="ACY412"/>
      <c r="ACZ412"/>
      <c r="ADA412"/>
      <c r="ADB412"/>
      <c r="ADC412"/>
      <c r="ADD412"/>
      <c r="ADE412"/>
      <c r="ADF412"/>
      <c r="ADG412"/>
      <c r="ADH412"/>
      <c r="ADI412"/>
      <c r="ADJ412"/>
      <c r="ADK412"/>
      <c r="ADL412"/>
      <c r="ADM412"/>
      <c r="ADN412"/>
      <c r="ADO412"/>
      <c r="ADP412"/>
      <c r="ADQ412"/>
      <c r="ADR412"/>
      <c r="ADS412"/>
      <c r="ADT412"/>
      <c r="ADU412"/>
      <c r="ADV412"/>
      <c r="ADW412"/>
      <c r="ADX412"/>
      <c r="ADY412"/>
      <c r="ADZ412"/>
      <c r="AEA412"/>
      <c r="AEB412"/>
      <c r="AEC412"/>
      <c r="AED412"/>
      <c r="AEE412"/>
      <c r="AEF412"/>
      <c r="AEG412"/>
      <c r="AEH412"/>
      <c r="AEI412"/>
      <c r="AEJ412"/>
      <c r="AEK412"/>
      <c r="AEL412"/>
      <c r="AEM412"/>
      <c r="AEN412"/>
      <c r="AEO412"/>
      <c r="AEP412"/>
      <c r="AEQ412"/>
      <c r="AER412"/>
      <c r="AES412"/>
      <c r="AET412"/>
      <c r="AEU412"/>
      <c r="AEV412"/>
      <c r="AEW412"/>
      <c r="AEX412"/>
      <c r="AEY412"/>
      <c r="AEZ412"/>
      <c r="AFA412"/>
      <c r="AFB412"/>
      <c r="AFC412"/>
      <c r="AFD412"/>
      <c r="AFE412"/>
      <c r="AFF412"/>
      <c r="AFG412"/>
      <c r="AFH412"/>
      <c r="AFI412"/>
      <c r="AFJ412"/>
      <c r="AFK412"/>
      <c r="AFL412"/>
      <c r="AFM412"/>
      <c r="AFN412"/>
      <c r="AFO412"/>
      <c r="AFP412"/>
      <c r="AFQ412"/>
      <c r="AFR412"/>
      <c r="AFS412"/>
      <c r="AFT412"/>
      <c r="AFU412"/>
      <c r="AFV412"/>
      <c r="AFW412"/>
      <c r="AFX412"/>
      <c r="AFY412"/>
      <c r="AFZ412"/>
      <c r="AGA412"/>
      <c r="AGB412"/>
      <c r="AGC412"/>
      <c r="AGD412"/>
      <c r="AGE412"/>
      <c r="AGF412"/>
      <c r="AGG412"/>
      <c r="AGH412"/>
      <c r="AGI412"/>
      <c r="AGJ412"/>
      <c r="AGK412"/>
      <c r="AGL412"/>
      <c r="AGM412"/>
      <c r="AGN412"/>
      <c r="AGO412"/>
      <c r="AGP412"/>
      <c r="AGQ412"/>
      <c r="AGR412"/>
      <c r="AGS412"/>
      <c r="AGT412"/>
      <c r="AGU412"/>
      <c r="AGV412"/>
      <c r="AGW412"/>
      <c r="AGX412"/>
      <c r="AGY412"/>
      <c r="AGZ412"/>
      <c r="AHA412"/>
      <c r="AHB412"/>
      <c r="AHC412"/>
      <c r="AHD412"/>
      <c r="AHE412"/>
      <c r="AHF412"/>
      <c r="AHG412"/>
      <c r="AHH412"/>
      <c r="AHI412"/>
      <c r="AHJ412"/>
      <c r="AHK412"/>
      <c r="AHL412"/>
      <c r="AHM412"/>
      <c r="AHN412"/>
      <c r="AHO412"/>
      <c r="AHP412"/>
      <c r="AHQ412"/>
      <c r="AHR412"/>
      <c r="AHS412"/>
      <c r="AHT412"/>
      <c r="AHU412"/>
      <c r="AHV412"/>
      <c r="AHW412"/>
      <c r="AHX412"/>
      <c r="AHY412"/>
      <c r="AHZ412"/>
      <c r="AIA412"/>
      <c r="AIB412"/>
      <c r="AIC412"/>
      <c r="AID412"/>
      <c r="AIE412"/>
      <c r="AIF412"/>
      <c r="AIG412"/>
      <c r="AIH412"/>
      <c r="AII412"/>
      <c r="AIJ412"/>
      <c r="AIK412"/>
      <c r="AIL412"/>
      <c r="AIM412"/>
      <c r="AIN412"/>
      <c r="AIO412"/>
      <c r="AIP412"/>
      <c r="AIQ412"/>
      <c r="AIR412"/>
      <c r="AIS412"/>
      <c r="AIT412"/>
      <c r="AIU412"/>
      <c r="AIV412"/>
      <c r="AIW412"/>
      <c r="AIX412"/>
      <c r="AIY412"/>
      <c r="AIZ412"/>
      <c r="AJA412"/>
      <c r="AJB412"/>
      <c r="AJC412"/>
      <c r="AJD412"/>
      <c r="AJE412"/>
      <c r="AJF412"/>
      <c r="AJG412"/>
      <c r="AJH412"/>
      <c r="AJI412"/>
      <c r="AJJ412"/>
      <c r="AJK412"/>
      <c r="AJL412"/>
      <c r="AJM412"/>
      <c r="AJN412"/>
      <c r="AJO412"/>
      <c r="AJP412"/>
      <c r="AJQ412"/>
      <c r="AJR412"/>
      <c r="AJS412"/>
      <c r="AJT412"/>
      <c r="AJU412"/>
      <c r="AJV412"/>
      <c r="AJW412"/>
      <c r="AJX412"/>
      <c r="AJY412"/>
      <c r="AJZ412"/>
      <c r="AKA412"/>
      <c r="AKB412"/>
      <c r="AKC412"/>
      <c r="AKD412"/>
      <c r="AKE412"/>
      <c r="AKF412"/>
      <c r="AKG412"/>
      <c r="AKH412"/>
      <c r="AKI412"/>
      <c r="AKJ412"/>
      <c r="AKK412"/>
      <c r="AKL412"/>
      <c r="AKM412"/>
      <c r="AKN412"/>
      <c r="AKO412"/>
      <c r="AKP412"/>
      <c r="AKQ412"/>
      <c r="AKR412"/>
      <c r="AKS412"/>
      <c r="AKT412"/>
      <c r="AKU412"/>
      <c r="AKV412"/>
      <c r="AKW412"/>
      <c r="AKX412"/>
      <c r="AKY412"/>
      <c r="AKZ412"/>
      <c r="ALA412"/>
      <c r="ALB412"/>
      <c r="ALC412"/>
      <c r="ALD412"/>
      <c r="ALE412"/>
      <c r="ALF412"/>
      <c r="ALG412"/>
      <c r="ALH412"/>
      <c r="ALI412"/>
      <c r="ALJ412"/>
      <c r="ALK412"/>
      <c r="ALL412"/>
      <c r="ALM412"/>
      <c r="ALN412"/>
      <c r="ALO412"/>
      <c r="ALP412"/>
      <c r="ALQ412"/>
      <c r="ALR412"/>
      <c r="ALS412"/>
      <c r="ALT412"/>
      <c r="ALU412"/>
      <c r="ALV412"/>
      <c r="ALW412"/>
      <c r="ALX412"/>
      <c r="ALY412"/>
      <c r="ALZ412"/>
      <c r="AMA412"/>
      <c r="AMB412"/>
      <c r="AMC412"/>
      <c r="AMD412"/>
      <c r="AME412"/>
      <c r="AMF412"/>
      <c r="AMG412"/>
      <c r="AMH412"/>
      <c r="AMI412"/>
      <c r="AMJ412"/>
    </row>
    <row r="413" spans="1:1024" ht="22.5" customHeight="1">
      <c r="A413"/>
      <c r="B413" s="79" t="s">
        <v>115</v>
      </c>
      <c r="C413" s="80"/>
      <c r="D413" s="80"/>
      <c r="E413" s="80"/>
      <c r="F413" s="81"/>
      <c r="G413" s="82"/>
      <c r="H413" s="82"/>
      <c r="I413" s="82"/>
      <c r="J413" s="82"/>
      <c r="K413" s="82"/>
      <c r="L413" s="82"/>
      <c r="M413" s="83">
        <f t="shared" si="66"/>
        <v>0</v>
      </c>
      <c r="N413" s="80"/>
      <c r="O413" s="84">
        <f t="shared" si="67"/>
        <v>0</v>
      </c>
      <c r="P413" s="84" t="str">
        <f>IF(O413=0,"",VLOOKUP(C413&amp;D413&amp;E413,'(資料）基準単価表'!$I:$J,2,0))</f>
        <v/>
      </c>
      <c r="Q413" s="85">
        <f t="shared" si="68"/>
        <v>0</v>
      </c>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c r="UH413"/>
      <c r="UI413"/>
      <c r="UJ413"/>
      <c r="UK413"/>
      <c r="UL413"/>
      <c r="UM413"/>
      <c r="UN413"/>
      <c r="UO413"/>
      <c r="UP413"/>
      <c r="UQ413"/>
      <c r="UR413"/>
      <c r="US413"/>
      <c r="UT413"/>
      <c r="UU413"/>
      <c r="UV413"/>
      <c r="UW413"/>
      <c r="UX413"/>
      <c r="UY413"/>
      <c r="UZ413"/>
      <c r="VA413"/>
      <c r="VB413"/>
      <c r="VC413"/>
      <c r="VD413"/>
      <c r="VE413"/>
      <c r="VF413"/>
      <c r="VG413"/>
      <c r="VH413"/>
      <c r="VI413"/>
      <c r="VJ413"/>
      <c r="VK413"/>
      <c r="VL413"/>
      <c r="VM413"/>
      <c r="VN413"/>
      <c r="VO413"/>
      <c r="VP413"/>
      <c r="VQ413"/>
      <c r="VR413"/>
      <c r="VS413"/>
      <c r="VT413"/>
      <c r="VU413"/>
      <c r="VV413"/>
      <c r="VW413"/>
      <c r="VX413"/>
      <c r="VY413"/>
      <c r="VZ413"/>
      <c r="WA413"/>
      <c r="WB413"/>
      <c r="WC413"/>
      <c r="WD413"/>
      <c r="WE413"/>
      <c r="WF413"/>
      <c r="WG413"/>
      <c r="WH413"/>
      <c r="WI413"/>
      <c r="WJ413"/>
      <c r="WK413"/>
      <c r="WL413"/>
      <c r="WM413"/>
      <c r="WN413"/>
      <c r="WO413"/>
      <c r="WP413"/>
      <c r="WQ413"/>
      <c r="WR413"/>
      <c r="WS413"/>
      <c r="WT413"/>
      <c r="WU413"/>
      <c r="WV413"/>
      <c r="WW413"/>
      <c r="WX413"/>
      <c r="WY413"/>
      <c r="WZ413"/>
      <c r="XA413"/>
      <c r="XB413"/>
      <c r="XC413"/>
      <c r="XD413"/>
      <c r="XE413"/>
      <c r="XF413"/>
      <c r="XG413"/>
      <c r="XH413"/>
      <c r="XI413"/>
      <c r="XJ413"/>
      <c r="XK413"/>
      <c r="XL413"/>
      <c r="XM413"/>
      <c r="XN413"/>
      <c r="XO413"/>
      <c r="XP413"/>
      <c r="XQ413"/>
      <c r="XR413"/>
      <c r="XS413"/>
      <c r="XT413"/>
      <c r="XU413"/>
      <c r="XV413"/>
      <c r="XW413"/>
      <c r="XX413"/>
      <c r="XY413"/>
      <c r="XZ413"/>
      <c r="YA413"/>
      <c r="YB413"/>
      <c r="YC413"/>
      <c r="YD413"/>
      <c r="YE413"/>
      <c r="YF413"/>
      <c r="YG413"/>
      <c r="YH413"/>
      <c r="YI413"/>
      <c r="YJ413"/>
      <c r="YK413"/>
      <c r="YL413"/>
      <c r="YM413"/>
      <c r="YN413"/>
      <c r="YO413"/>
      <c r="YP413"/>
      <c r="YQ413"/>
      <c r="YR413"/>
      <c r="YS413"/>
      <c r="YT413"/>
      <c r="YU413"/>
      <c r="YV413"/>
      <c r="YW413"/>
      <c r="YX413"/>
      <c r="YY413"/>
      <c r="YZ413"/>
      <c r="ZA413"/>
      <c r="ZB413"/>
      <c r="ZC413"/>
      <c r="ZD413"/>
      <c r="ZE413"/>
      <c r="ZF413"/>
      <c r="ZG413"/>
      <c r="ZH413"/>
      <c r="ZI413"/>
      <c r="ZJ413"/>
      <c r="ZK413"/>
      <c r="ZL413"/>
      <c r="ZM413"/>
      <c r="ZN413"/>
      <c r="ZO413"/>
      <c r="ZP413"/>
      <c r="ZQ413"/>
      <c r="ZR413"/>
      <c r="ZS413"/>
      <c r="ZT413"/>
      <c r="ZU413"/>
      <c r="ZV413"/>
      <c r="ZW413"/>
      <c r="ZX413"/>
      <c r="ZY413"/>
      <c r="ZZ413"/>
      <c r="AAA413"/>
      <c r="AAB413"/>
      <c r="AAC413"/>
      <c r="AAD413"/>
      <c r="AAE413"/>
      <c r="AAF413"/>
      <c r="AAG413"/>
      <c r="AAH413"/>
      <c r="AAI413"/>
      <c r="AAJ413"/>
      <c r="AAK413"/>
      <c r="AAL413"/>
      <c r="AAM413"/>
      <c r="AAN413"/>
      <c r="AAO413"/>
      <c r="AAP413"/>
      <c r="AAQ413"/>
      <c r="AAR413"/>
      <c r="AAS413"/>
      <c r="AAT413"/>
      <c r="AAU413"/>
      <c r="AAV413"/>
      <c r="AAW413"/>
      <c r="AAX413"/>
      <c r="AAY413"/>
      <c r="AAZ413"/>
      <c r="ABA413"/>
      <c r="ABB413"/>
      <c r="ABC413"/>
      <c r="ABD413"/>
      <c r="ABE413"/>
      <c r="ABF413"/>
      <c r="ABG413"/>
      <c r="ABH413"/>
      <c r="ABI413"/>
      <c r="ABJ413"/>
      <c r="ABK413"/>
      <c r="ABL413"/>
      <c r="ABM413"/>
      <c r="ABN413"/>
      <c r="ABO413"/>
      <c r="ABP413"/>
      <c r="ABQ413"/>
      <c r="ABR413"/>
      <c r="ABS413"/>
      <c r="ABT413"/>
      <c r="ABU413"/>
      <c r="ABV413"/>
      <c r="ABW413"/>
      <c r="ABX413"/>
      <c r="ABY413"/>
      <c r="ABZ413"/>
      <c r="ACA413"/>
      <c r="ACB413"/>
      <c r="ACC413"/>
      <c r="ACD413"/>
      <c r="ACE413"/>
      <c r="ACF413"/>
      <c r="ACG413"/>
      <c r="ACH413"/>
      <c r="ACI413"/>
      <c r="ACJ413"/>
      <c r="ACK413"/>
      <c r="ACL413"/>
      <c r="ACM413"/>
      <c r="ACN413"/>
      <c r="ACO413"/>
      <c r="ACP413"/>
      <c r="ACQ413"/>
      <c r="ACR413"/>
      <c r="ACS413"/>
      <c r="ACT413"/>
      <c r="ACU413"/>
      <c r="ACV413"/>
      <c r="ACW413"/>
      <c r="ACX413"/>
      <c r="ACY413"/>
      <c r="ACZ413"/>
      <c r="ADA413"/>
      <c r="ADB413"/>
      <c r="ADC413"/>
      <c r="ADD413"/>
      <c r="ADE413"/>
      <c r="ADF413"/>
      <c r="ADG413"/>
      <c r="ADH413"/>
      <c r="ADI413"/>
      <c r="ADJ413"/>
      <c r="ADK413"/>
      <c r="ADL413"/>
      <c r="ADM413"/>
      <c r="ADN413"/>
      <c r="ADO413"/>
      <c r="ADP413"/>
      <c r="ADQ413"/>
      <c r="ADR413"/>
      <c r="ADS413"/>
      <c r="ADT413"/>
      <c r="ADU413"/>
      <c r="ADV413"/>
      <c r="ADW413"/>
      <c r="ADX413"/>
      <c r="ADY413"/>
      <c r="ADZ413"/>
      <c r="AEA413"/>
      <c r="AEB413"/>
      <c r="AEC413"/>
      <c r="AED413"/>
      <c r="AEE413"/>
      <c r="AEF413"/>
      <c r="AEG413"/>
      <c r="AEH413"/>
      <c r="AEI413"/>
      <c r="AEJ413"/>
      <c r="AEK413"/>
      <c r="AEL413"/>
      <c r="AEM413"/>
      <c r="AEN413"/>
      <c r="AEO413"/>
      <c r="AEP413"/>
      <c r="AEQ413"/>
      <c r="AER413"/>
      <c r="AES413"/>
      <c r="AET413"/>
      <c r="AEU413"/>
      <c r="AEV413"/>
      <c r="AEW413"/>
      <c r="AEX413"/>
      <c r="AEY413"/>
      <c r="AEZ413"/>
      <c r="AFA413"/>
      <c r="AFB413"/>
      <c r="AFC413"/>
      <c r="AFD413"/>
      <c r="AFE413"/>
      <c r="AFF413"/>
      <c r="AFG413"/>
      <c r="AFH413"/>
      <c r="AFI413"/>
      <c r="AFJ413"/>
      <c r="AFK413"/>
      <c r="AFL413"/>
      <c r="AFM413"/>
      <c r="AFN413"/>
      <c r="AFO413"/>
      <c r="AFP413"/>
      <c r="AFQ413"/>
      <c r="AFR413"/>
      <c r="AFS413"/>
      <c r="AFT413"/>
      <c r="AFU413"/>
      <c r="AFV413"/>
      <c r="AFW413"/>
      <c r="AFX413"/>
      <c r="AFY413"/>
      <c r="AFZ413"/>
      <c r="AGA413"/>
      <c r="AGB413"/>
      <c r="AGC413"/>
      <c r="AGD413"/>
      <c r="AGE413"/>
      <c r="AGF413"/>
      <c r="AGG413"/>
      <c r="AGH413"/>
      <c r="AGI413"/>
      <c r="AGJ413"/>
      <c r="AGK413"/>
      <c r="AGL413"/>
      <c r="AGM413"/>
      <c r="AGN413"/>
      <c r="AGO413"/>
      <c r="AGP413"/>
      <c r="AGQ413"/>
      <c r="AGR413"/>
      <c r="AGS413"/>
      <c r="AGT413"/>
      <c r="AGU413"/>
      <c r="AGV413"/>
      <c r="AGW413"/>
      <c r="AGX413"/>
      <c r="AGY413"/>
      <c r="AGZ413"/>
      <c r="AHA413"/>
      <c r="AHB413"/>
      <c r="AHC413"/>
      <c r="AHD413"/>
      <c r="AHE413"/>
      <c r="AHF413"/>
      <c r="AHG413"/>
      <c r="AHH413"/>
      <c r="AHI413"/>
      <c r="AHJ413"/>
      <c r="AHK413"/>
      <c r="AHL413"/>
      <c r="AHM413"/>
      <c r="AHN413"/>
      <c r="AHO413"/>
      <c r="AHP413"/>
      <c r="AHQ413"/>
      <c r="AHR413"/>
      <c r="AHS413"/>
      <c r="AHT413"/>
      <c r="AHU413"/>
      <c r="AHV413"/>
      <c r="AHW413"/>
      <c r="AHX413"/>
      <c r="AHY413"/>
      <c r="AHZ413"/>
      <c r="AIA413"/>
      <c r="AIB413"/>
      <c r="AIC413"/>
      <c r="AID413"/>
      <c r="AIE413"/>
      <c r="AIF413"/>
      <c r="AIG413"/>
      <c r="AIH413"/>
      <c r="AII413"/>
      <c r="AIJ413"/>
      <c r="AIK413"/>
      <c r="AIL413"/>
      <c r="AIM413"/>
      <c r="AIN413"/>
      <c r="AIO413"/>
      <c r="AIP413"/>
      <c r="AIQ413"/>
      <c r="AIR413"/>
      <c r="AIS413"/>
      <c r="AIT413"/>
      <c r="AIU413"/>
      <c r="AIV413"/>
      <c r="AIW413"/>
      <c r="AIX413"/>
      <c r="AIY413"/>
      <c r="AIZ413"/>
      <c r="AJA413"/>
      <c r="AJB413"/>
      <c r="AJC413"/>
      <c r="AJD413"/>
      <c r="AJE413"/>
      <c r="AJF413"/>
      <c r="AJG413"/>
      <c r="AJH413"/>
      <c r="AJI413"/>
      <c r="AJJ413"/>
      <c r="AJK413"/>
      <c r="AJL413"/>
      <c r="AJM413"/>
      <c r="AJN413"/>
      <c r="AJO413"/>
      <c r="AJP413"/>
      <c r="AJQ413"/>
      <c r="AJR413"/>
      <c r="AJS413"/>
      <c r="AJT413"/>
      <c r="AJU413"/>
      <c r="AJV413"/>
      <c r="AJW413"/>
      <c r="AJX413"/>
      <c r="AJY413"/>
      <c r="AJZ413"/>
      <c r="AKA413"/>
      <c r="AKB413"/>
      <c r="AKC413"/>
      <c r="AKD413"/>
      <c r="AKE413"/>
      <c r="AKF413"/>
      <c r="AKG413"/>
      <c r="AKH413"/>
      <c r="AKI413"/>
      <c r="AKJ413"/>
      <c r="AKK413"/>
      <c r="AKL413"/>
      <c r="AKM413"/>
      <c r="AKN413"/>
      <c r="AKO413"/>
      <c r="AKP413"/>
      <c r="AKQ413"/>
      <c r="AKR413"/>
      <c r="AKS413"/>
      <c r="AKT413"/>
      <c r="AKU413"/>
      <c r="AKV413"/>
      <c r="AKW413"/>
      <c r="AKX413"/>
      <c r="AKY413"/>
      <c r="AKZ413"/>
      <c r="ALA413"/>
      <c r="ALB413"/>
      <c r="ALC413"/>
      <c r="ALD413"/>
      <c r="ALE413"/>
      <c r="ALF413"/>
      <c r="ALG413"/>
      <c r="ALH413"/>
      <c r="ALI413"/>
      <c r="ALJ413"/>
      <c r="ALK413"/>
      <c r="ALL413"/>
      <c r="ALM413"/>
      <c r="ALN413"/>
      <c r="ALO413"/>
      <c r="ALP413"/>
      <c r="ALQ413"/>
      <c r="ALR413"/>
      <c r="ALS413"/>
      <c r="ALT413"/>
      <c r="ALU413"/>
      <c r="ALV413"/>
      <c r="ALW413"/>
      <c r="ALX413"/>
      <c r="ALY413"/>
      <c r="ALZ413"/>
      <c r="AMA413"/>
      <c r="AMB413"/>
      <c r="AMC413"/>
      <c r="AMD413"/>
      <c r="AME413"/>
      <c r="AMF413"/>
      <c r="AMG413"/>
      <c r="AMH413"/>
      <c r="AMI413"/>
      <c r="AMJ413"/>
    </row>
    <row r="414" spans="1:1024" ht="22.5" customHeight="1">
      <c r="A414"/>
      <c r="B414" s="79" t="s">
        <v>116</v>
      </c>
      <c r="C414" s="80"/>
      <c r="D414" s="80"/>
      <c r="E414" s="80"/>
      <c r="F414" s="81"/>
      <c r="G414" s="82"/>
      <c r="H414" s="82"/>
      <c r="I414" s="82"/>
      <c r="J414" s="82"/>
      <c r="K414" s="82"/>
      <c r="L414" s="82"/>
      <c r="M414" s="83">
        <f t="shared" si="66"/>
        <v>0</v>
      </c>
      <c r="N414" s="80"/>
      <c r="O414" s="84">
        <f t="shared" si="67"/>
        <v>0</v>
      </c>
      <c r="P414" s="84" t="str">
        <f>IF(O414=0,"",VLOOKUP(C414&amp;D414&amp;E414,'(資料）基準単価表'!$I:$J,2,0))</f>
        <v/>
      </c>
      <c r="Q414" s="85">
        <f t="shared" si="68"/>
        <v>0</v>
      </c>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c r="AAA414"/>
      <c r="AAB414"/>
      <c r="AAC414"/>
      <c r="AAD414"/>
      <c r="AAE414"/>
      <c r="AAF414"/>
      <c r="AAG414"/>
      <c r="AAH414"/>
      <c r="AAI414"/>
      <c r="AAJ414"/>
      <c r="AAK414"/>
      <c r="AAL414"/>
      <c r="AAM414"/>
      <c r="AAN414"/>
      <c r="AAO414"/>
      <c r="AAP414"/>
      <c r="AAQ414"/>
      <c r="AAR414"/>
      <c r="AAS414"/>
      <c r="AAT414"/>
      <c r="AAU414"/>
      <c r="AAV414"/>
      <c r="AAW414"/>
      <c r="AAX414"/>
      <c r="AAY414"/>
      <c r="AAZ414"/>
      <c r="ABA414"/>
      <c r="ABB414"/>
      <c r="ABC414"/>
      <c r="ABD414"/>
      <c r="ABE414"/>
      <c r="ABF414"/>
      <c r="ABG414"/>
      <c r="ABH414"/>
      <c r="ABI414"/>
      <c r="ABJ414"/>
      <c r="ABK414"/>
      <c r="ABL414"/>
      <c r="ABM414"/>
      <c r="ABN414"/>
      <c r="ABO414"/>
      <c r="ABP414"/>
      <c r="ABQ414"/>
      <c r="ABR414"/>
      <c r="ABS414"/>
      <c r="ABT414"/>
      <c r="ABU414"/>
      <c r="ABV414"/>
      <c r="ABW414"/>
      <c r="ABX414"/>
      <c r="ABY414"/>
      <c r="ABZ414"/>
      <c r="ACA414"/>
      <c r="ACB414"/>
      <c r="ACC414"/>
      <c r="ACD414"/>
      <c r="ACE414"/>
      <c r="ACF414"/>
      <c r="ACG414"/>
      <c r="ACH414"/>
      <c r="ACI414"/>
      <c r="ACJ414"/>
      <c r="ACK414"/>
      <c r="ACL414"/>
      <c r="ACM414"/>
      <c r="ACN414"/>
      <c r="ACO414"/>
      <c r="ACP414"/>
      <c r="ACQ414"/>
      <c r="ACR414"/>
      <c r="ACS414"/>
      <c r="ACT414"/>
      <c r="ACU414"/>
      <c r="ACV414"/>
      <c r="ACW414"/>
      <c r="ACX414"/>
      <c r="ACY414"/>
      <c r="ACZ414"/>
      <c r="ADA414"/>
      <c r="ADB414"/>
      <c r="ADC414"/>
      <c r="ADD414"/>
      <c r="ADE414"/>
      <c r="ADF414"/>
      <c r="ADG414"/>
      <c r="ADH414"/>
      <c r="ADI414"/>
      <c r="ADJ414"/>
      <c r="ADK414"/>
      <c r="ADL414"/>
      <c r="ADM414"/>
      <c r="ADN414"/>
      <c r="ADO414"/>
      <c r="ADP414"/>
      <c r="ADQ414"/>
      <c r="ADR414"/>
      <c r="ADS414"/>
      <c r="ADT414"/>
      <c r="ADU414"/>
      <c r="ADV414"/>
      <c r="ADW414"/>
      <c r="ADX414"/>
      <c r="ADY414"/>
      <c r="ADZ414"/>
      <c r="AEA414"/>
      <c r="AEB414"/>
      <c r="AEC414"/>
      <c r="AED414"/>
      <c r="AEE414"/>
      <c r="AEF414"/>
      <c r="AEG414"/>
      <c r="AEH414"/>
      <c r="AEI414"/>
      <c r="AEJ414"/>
      <c r="AEK414"/>
      <c r="AEL414"/>
      <c r="AEM414"/>
      <c r="AEN414"/>
      <c r="AEO414"/>
      <c r="AEP414"/>
      <c r="AEQ414"/>
      <c r="AER414"/>
      <c r="AES414"/>
      <c r="AET414"/>
      <c r="AEU414"/>
      <c r="AEV414"/>
      <c r="AEW414"/>
      <c r="AEX414"/>
      <c r="AEY414"/>
      <c r="AEZ414"/>
      <c r="AFA414"/>
      <c r="AFB414"/>
      <c r="AFC414"/>
      <c r="AFD414"/>
      <c r="AFE414"/>
      <c r="AFF414"/>
      <c r="AFG414"/>
      <c r="AFH414"/>
      <c r="AFI414"/>
      <c r="AFJ414"/>
      <c r="AFK414"/>
      <c r="AFL414"/>
      <c r="AFM414"/>
      <c r="AFN414"/>
      <c r="AFO414"/>
      <c r="AFP414"/>
      <c r="AFQ414"/>
      <c r="AFR414"/>
      <c r="AFS414"/>
      <c r="AFT414"/>
      <c r="AFU414"/>
      <c r="AFV414"/>
      <c r="AFW414"/>
      <c r="AFX414"/>
      <c r="AFY414"/>
      <c r="AFZ414"/>
      <c r="AGA414"/>
      <c r="AGB414"/>
      <c r="AGC414"/>
      <c r="AGD414"/>
      <c r="AGE414"/>
      <c r="AGF414"/>
      <c r="AGG414"/>
      <c r="AGH414"/>
      <c r="AGI414"/>
      <c r="AGJ414"/>
      <c r="AGK414"/>
      <c r="AGL414"/>
      <c r="AGM414"/>
      <c r="AGN414"/>
      <c r="AGO414"/>
      <c r="AGP414"/>
      <c r="AGQ414"/>
      <c r="AGR414"/>
      <c r="AGS414"/>
      <c r="AGT414"/>
      <c r="AGU414"/>
      <c r="AGV414"/>
      <c r="AGW414"/>
      <c r="AGX414"/>
      <c r="AGY414"/>
      <c r="AGZ414"/>
      <c r="AHA414"/>
      <c r="AHB414"/>
      <c r="AHC414"/>
      <c r="AHD414"/>
      <c r="AHE414"/>
      <c r="AHF414"/>
      <c r="AHG414"/>
      <c r="AHH414"/>
      <c r="AHI414"/>
      <c r="AHJ414"/>
      <c r="AHK414"/>
      <c r="AHL414"/>
      <c r="AHM414"/>
      <c r="AHN414"/>
      <c r="AHO414"/>
      <c r="AHP414"/>
      <c r="AHQ414"/>
      <c r="AHR414"/>
      <c r="AHS414"/>
      <c r="AHT414"/>
      <c r="AHU414"/>
      <c r="AHV414"/>
      <c r="AHW414"/>
      <c r="AHX414"/>
      <c r="AHY414"/>
      <c r="AHZ414"/>
      <c r="AIA414"/>
      <c r="AIB414"/>
      <c r="AIC414"/>
      <c r="AID414"/>
      <c r="AIE414"/>
      <c r="AIF414"/>
      <c r="AIG414"/>
      <c r="AIH414"/>
      <c r="AII414"/>
      <c r="AIJ414"/>
      <c r="AIK414"/>
      <c r="AIL414"/>
      <c r="AIM414"/>
      <c r="AIN414"/>
      <c r="AIO414"/>
      <c r="AIP414"/>
      <c r="AIQ414"/>
      <c r="AIR414"/>
      <c r="AIS414"/>
      <c r="AIT414"/>
      <c r="AIU414"/>
      <c r="AIV414"/>
      <c r="AIW414"/>
      <c r="AIX414"/>
      <c r="AIY414"/>
      <c r="AIZ414"/>
      <c r="AJA414"/>
      <c r="AJB414"/>
      <c r="AJC414"/>
      <c r="AJD414"/>
      <c r="AJE414"/>
      <c r="AJF414"/>
      <c r="AJG414"/>
      <c r="AJH414"/>
      <c r="AJI414"/>
      <c r="AJJ414"/>
      <c r="AJK414"/>
      <c r="AJL414"/>
      <c r="AJM414"/>
      <c r="AJN414"/>
      <c r="AJO414"/>
      <c r="AJP414"/>
      <c r="AJQ414"/>
      <c r="AJR414"/>
      <c r="AJS414"/>
      <c r="AJT414"/>
      <c r="AJU414"/>
      <c r="AJV414"/>
      <c r="AJW414"/>
      <c r="AJX414"/>
      <c r="AJY414"/>
      <c r="AJZ414"/>
      <c r="AKA414"/>
      <c r="AKB414"/>
      <c r="AKC414"/>
      <c r="AKD414"/>
      <c r="AKE414"/>
      <c r="AKF414"/>
      <c r="AKG414"/>
      <c r="AKH414"/>
      <c r="AKI414"/>
      <c r="AKJ414"/>
      <c r="AKK414"/>
      <c r="AKL414"/>
      <c r="AKM414"/>
      <c r="AKN414"/>
      <c r="AKO414"/>
      <c r="AKP414"/>
      <c r="AKQ414"/>
      <c r="AKR414"/>
      <c r="AKS414"/>
      <c r="AKT414"/>
      <c r="AKU414"/>
      <c r="AKV414"/>
      <c r="AKW414"/>
      <c r="AKX414"/>
      <c r="AKY414"/>
      <c r="AKZ414"/>
      <c r="ALA414"/>
      <c r="ALB414"/>
      <c r="ALC414"/>
      <c r="ALD414"/>
      <c r="ALE414"/>
      <c r="ALF414"/>
      <c r="ALG414"/>
      <c r="ALH414"/>
      <c r="ALI414"/>
      <c r="ALJ414"/>
      <c r="ALK414"/>
      <c r="ALL414"/>
      <c r="ALM414"/>
      <c r="ALN414"/>
      <c r="ALO414"/>
      <c r="ALP414"/>
      <c r="ALQ414"/>
      <c r="ALR414"/>
      <c r="ALS414"/>
      <c r="ALT414"/>
      <c r="ALU414"/>
      <c r="ALV414"/>
      <c r="ALW414"/>
      <c r="ALX414"/>
      <c r="ALY414"/>
      <c r="ALZ414"/>
      <c r="AMA414"/>
      <c r="AMB414"/>
      <c r="AMC414"/>
      <c r="AMD414"/>
      <c r="AME414"/>
      <c r="AMF414"/>
      <c r="AMG414"/>
      <c r="AMH414"/>
      <c r="AMI414"/>
      <c r="AMJ414"/>
    </row>
    <row r="415" spans="1:1024" ht="22.5" customHeight="1">
      <c r="A415"/>
      <c r="B415" s="79" t="s">
        <v>117</v>
      </c>
      <c r="C415" s="80"/>
      <c r="D415" s="80"/>
      <c r="E415" s="80"/>
      <c r="F415" s="81"/>
      <c r="G415" s="82"/>
      <c r="H415" s="82"/>
      <c r="I415" s="82"/>
      <c r="J415" s="82"/>
      <c r="K415" s="82"/>
      <c r="L415" s="82"/>
      <c r="M415" s="83">
        <f t="shared" si="66"/>
        <v>0</v>
      </c>
      <c r="N415" s="80"/>
      <c r="O415" s="84">
        <f t="shared" si="67"/>
        <v>0</v>
      </c>
      <c r="P415" s="84" t="str">
        <f>IF(O415=0,"",VLOOKUP(C415&amp;D415&amp;E415,'(資料）基準単価表'!$I:$J,2,0))</f>
        <v/>
      </c>
      <c r="Q415" s="85">
        <f t="shared" si="68"/>
        <v>0</v>
      </c>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c r="AAA415"/>
      <c r="AAB415"/>
      <c r="AAC415"/>
      <c r="AAD415"/>
      <c r="AAE415"/>
      <c r="AAF415"/>
      <c r="AAG415"/>
      <c r="AAH415"/>
      <c r="AAI415"/>
      <c r="AAJ415"/>
      <c r="AAK415"/>
      <c r="AAL415"/>
      <c r="AAM415"/>
      <c r="AAN415"/>
      <c r="AAO415"/>
      <c r="AAP415"/>
      <c r="AAQ415"/>
      <c r="AAR415"/>
      <c r="AAS415"/>
      <c r="AAT415"/>
      <c r="AAU415"/>
      <c r="AAV415"/>
      <c r="AAW415"/>
      <c r="AAX415"/>
      <c r="AAY415"/>
      <c r="AAZ415"/>
      <c r="ABA415"/>
      <c r="ABB415"/>
      <c r="ABC415"/>
      <c r="ABD415"/>
      <c r="ABE415"/>
      <c r="ABF415"/>
      <c r="ABG415"/>
      <c r="ABH415"/>
      <c r="ABI415"/>
      <c r="ABJ415"/>
      <c r="ABK415"/>
      <c r="ABL415"/>
      <c r="ABM415"/>
      <c r="ABN415"/>
      <c r="ABO415"/>
      <c r="ABP415"/>
      <c r="ABQ415"/>
      <c r="ABR415"/>
      <c r="ABS415"/>
      <c r="ABT415"/>
      <c r="ABU415"/>
      <c r="ABV415"/>
      <c r="ABW415"/>
      <c r="ABX415"/>
      <c r="ABY415"/>
      <c r="ABZ415"/>
      <c r="ACA415"/>
      <c r="ACB415"/>
      <c r="ACC415"/>
      <c r="ACD415"/>
      <c r="ACE415"/>
      <c r="ACF415"/>
      <c r="ACG415"/>
      <c r="ACH415"/>
      <c r="ACI415"/>
      <c r="ACJ415"/>
      <c r="ACK415"/>
      <c r="ACL415"/>
      <c r="ACM415"/>
      <c r="ACN415"/>
      <c r="ACO415"/>
      <c r="ACP415"/>
      <c r="ACQ415"/>
      <c r="ACR415"/>
      <c r="ACS415"/>
      <c r="ACT415"/>
      <c r="ACU415"/>
      <c r="ACV415"/>
      <c r="ACW415"/>
      <c r="ACX415"/>
      <c r="ACY415"/>
      <c r="ACZ415"/>
      <c r="ADA415"/>
      <c r="ADB415"/>
      <c r="ADC415"/>
      <c r="ADD415"/>
      <c r="ADE415"/>
      <c r="ADF415"/>
      <c r="ADG415"/>
      <c r="ADH415"/>
      <c r="ADI415"/>
      <c r="ADJ415"/>
      <c r="ADK415"/>
      <c r="ADL415"/>
      <c r="ADM415"/>
      <c r="ADN415"/>
      <c r="ADO415"/>
      <c r="ADP415"/>
      <c r="ADQ415"/>
      <c r="ADR415"/>
      <c r="ADS415"/>
      <c r="ADT415"/>
      <c r="ADU415"/>
      <c r="ADV415"/>
      <c r="ADW415"/>
      <c r="ADX415"/>
      <c r="ADY415"/>
      <c r="ADZ415"/>
      <c r="AEA415"/>
      <c r="AEB415"/>
      <c r="AEC415"/>
      <c r="AED415"/>
      <c r="AEE415"/>
      <c r="AEF415"/>
      <c r="AEG415"/>
      <c r="AEH415"/>
      <c r="AEI415"/>
      <c r="AEJ415"/>
      <c r="AEK415"/>
      <c r="AEL415"/>
      <c r="AEM415"/>
      <c r="AEN415"/>
      <c r="AEO415"/>
      <c r="AEP415"/>
      <c r="AEQ415"/>
      <c r="AER415"/>
      <c r="AES415"/>
      <c r="AET415"/>
      <c r="AEU415"/>
      <c r="AEV415"/>
      <c r="AEW415"/>
      <c r="AEX415"/>
      <c r="AEY415"/>
      <c r="AEZ415"/>
      <c r="AFA415"/>
      <c r="AFB415"/>
      <c r="AFC415"/>
      <c r="AFD415"/>
      <c r="AFE415"/>
      <c r="AFF415"/>
      <c r="AFG415"/>
      <c r="AFH415"/>
      <c r="AFI415"/>
      <c r="AFJ415"/>
      <c r="AFK415"/>
      <c r="AFL415"/>
      <c r="AFM415"/>
      <c r="AFN415"/>
      <c r="AFO415"/>
      <c r="AFP415"/>
      <c r="AFQ415"/>
      <c r="AFR415"/>
      <c r="AFS415"/>
      <c r="AFT415"/>
      <c r="AFU415"/>
      <c r="AFV415"/>
      <c r="AFW415"/>
      <c r="AFX415"/>
      <c r="AFY415"/>
      <c r="AFZ415"/>
      <c r="AGA415"/>
      <c r="AGB415"/>
      <c r="AGC415"/>
      <c r="AGD415"/>
      <c r="AGE415"/>
      <c r="AGF415"/>
      <c r="AGG415"/>
      <c r="AGH415"/>
      <c r="AGI415"/>
      <c r="AGJ415"/>
      <c r="AGK415"/>
      <c r="AGL415"/>
      <c r="AGM415"/>
      <c r="AGN415"/>
      <c r="AGO415"/>
      <c r="AGP415"/>
      <c r="AGQ415"/>
      <c r="AGR415"/>
      <c r="AGS415"/>
      <c r="AGT415"/>
      <c r="AGU415"/>
      <c r="AGV415"/>
      <c r="AGW415"/>
      <c r="AGX415"/>
      <c r="AGY415"/>
      <c r="AGZ415"/>
      <c r="AHA415"/>
      <c r="AHB415"/>
      <c r="AHC415"/>
      <c r="AHD415"/>
      <c r="AHE415"/>
      <c r="AHF415"/>
      <c r="AHG415"/>
      <c r="AHH415"/>
      <c r="AHI415"/>
      <c r="AHJ415"/>
      <c r="AHK415"/>
      <c r="AHL415"/>
      <c r="AHM415"/>
      <c r="AHN415"/>
      <c r="AHO415"/>
      <c r="AHP415"/>
      <c r="AHQ415"/>
      <c r="AHR415"/>
      <c r="AHS415"/>
      <c r="AHT415"/>
      <c r="AHU415"/>
      <c r="AHV415"/>
      <c r="AHW415"/>
      <c r="AHX415"/>
      <c r="AHY415"/>
      <c r="AHZ415"/>
      <c r="AIA415"/>
      <c r="AIB415"/>
      <c r="AIC415"/>
      <c r="AID415"/>
      <c r="AIE415"/>
      <c r="AIF415"/>
      <c r="AIG415"/>
      <c r="AIH415"/>
      <c r="AII415"/>
      <c r="AIJ415"/>
      <c r="AIK415"/>
      <c r="AIL415"/>
      <c r="AIM415"/>
      <c r="AIN415"/>
      <c r="AIO415"/>
      <c r="AIP415"/>
      <c r="AIQ415"/>
      <c r="AIR415"/>
      <c r="AIS415"/>
      <c r="AIT415"/>
      <c r="AIU415"/>
      <c r="AIV415"/>
      <c r="AIW415"/>
      <c r="AIX415"/>
      <c r="AIY415"/>
      <c r="AIZ415"/>
      <c r="AJA415"/>
      <c r="AJB415"/>
      <c r="AJC415"/>
      <c r="AJD415"/>
      <c r="AJE415"/>
      <c r="AJF415"/>
      <c r="AJG415"/>
      <c r="AJH415"/>
      <c r="AJI415"/>
      <c r="AJJ415"/>
      <c r="AJK415"/>
      <c r="AJL415"/>
      <c r="AJM415"/>
      <c r="AJN415"/>
      <c r="AJO415"/>
      <c r="AJP415"/>
      <c r="AJQ415"/>
      <c r="AJR415"/>
      <c r="AJS415"/>
      <c r="AJT415"/>
      <c r="AJU415"/>
      <c r="AJV415"/>
      <c r="AJW415"/>
      <c r="AJX415"/>
      <c r="AJY415"/>
      <c r="AJZ415"/>
      <c r="AKA415"/>
      <c r="AKB415"/>
      <c r="AKC415"/>
      <c r="AKD415"/>
      <c r="AKE415"/>
      <c r="AKF415"/>
      <c r="AKG415"/>
      <c r="AKH415"/>
      <c r="AKI415"/>
      <c r="AKJ415"/>
      <c r="AKK415"/>
      <c r="AKL415"/>
      <c r="AKM415"/>
      <c r="AKN415"/>
      <c r="AKO415"/>
      <c r="AKP415"/>
      <c r="AKQ415"/>
      <c r="AKR415"/>
      <c r="AKS415"/>
      <c r="AKT415"/>
      <c r="AKU415"/>
      <c r="AKV415"/>
      <c r="AKW415"/>
      <c r="AKX415"/>
      <c r="AKY415"/>
      <c r="AKZ415"/>
      <c r="ALA415"/>
      <c r="ALB415"/>
      <c r="ALC415"/>
      <c r="ALD415"/>
      <c r="ALE415"/>
      <c r="ALF415"/>
      <c r="ALG415"/>
      <c r="ALH415"/>
      <c r="ALI415"/>
      <c r="ALJ415"/>
      <c r="ALK415"/>
      <c r="ALL415"/>
      <c r="ALM415"/>
      <c r="ALN415"/>
      <c r="ALO415"/>
      <c r="ALP415"/>
      <c r="ALQ415"/>
      <c r="ALR415"/>
      <c r="ALS415"/>
      <c r="ALT415"/>
      <c r="ALU415"/>
      <c r="ALV415"/>
      <c r="ALW415"/>
      <c r="ALX415"/>
      <c r="ALY415"/>
      <c r="ALZ415"/>
      <c r="AMA415"/>
      <c r="AMB415"/>
      <c r="AMC415"/>
      <c r="AMD415"/>
      <c r="AME415"/>
      <c r="AMF415"/>
      <c r="AMG415"/>
      <c r="AMH415"/>
      <c r="AMI415"/>
      <c r="AMJ415"/>
    </row>
    <row r="416" spans="1:1024" ht="22.5" customHeight="1">
      <c r="A416"/>
      <c r="B416" s="79" t="s">
        <v>118</v>
      </c>
      <c r="C416" s="80"/>
      <c r="D416" s="80"/>
      <c r="E416" s="80"/>
      <c r="F416" s="81"/>
      <c r="G416" s="82"/>
      <c r="H416" s="82"/>
      <c r="I416" s="82"/>
      <c r="J416" s="82"/>
      <c r="K416" s="82"/>
      <c r="L416" s="82"/>
      <c r="M416" s="83">
        <f t="shared" si="66"/>
        <v>0</v>
      </c>
      <c r="N416" s="80"/>
      <c r="O416" s="84">
        <f t="shared" si="67"/>
        <v>0</v>
      </c>
      <c r="P416" s="84" t="str">
        <f>IF(O416=0,"",VLOOKUP(C416&amp;D416&amp;E416,'(資料）基準単価表'!$I:$J,2,0))</f>
        <v/>
      </c>
      <c r="Q416" s="85">
        <f t="shared" si="68"/>
        <v>0</v>
      </c>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c r="AAA416"/>
      <c r="AAB416"/>
      <c r="AAC416"/>
      <c r="AAD416"/>
      <c r="AAE416"/>
      <c r="AAF416"/>
      <c r="AAG416"/>
      <c r="AAH416"/>
      <c r="AAI416"/>
      <c r="AAJ416"/>
      <c r="AAK416"/>
      <c r="AAL416"/>
      <c r="AAM416"/>
      <c r="AAN416"/>
      <c r="AAO416"/>
      <c r="AAP416"/>
      <c r="AAQ416"/>
      <c r="AAR416"/>
      <c r="AAS416"/>
      <c r="AAT416"/>
      <c r="AAU416"/>
      <c r="AAV416"/>
      <c r="AAW416"/>
      <c r="AAX416"/>
      <c r="AAY416"/>
      <c r="AAZ416"/>
      <c r="ABA416"/>
      <c r="ABB416"/>
      <c r="ABC416"/>
      <c r="ABD416"/>
      <c r="ABE416"/>
      <c r="ABF416"/>
      <c r="ABG416"/>
      <c r="ABH416"/>
      <c r="ABI416"/>
      <c r="ABJ416"/>
      <c r="ABK416"/>
      <c r="ABL416"/>
      <c r="ABM416"/>
      <c r="ABN416"/>
      <c r="ABO416"/>
      <c r="ABP416"/>
      <c r="ABQ416"/>
      <c r="ABR416"/>
      <c r="ABS416"/>
      <c r="ABT416"/>
      <c r="ABU416"/>
      <c r="ABV416"/>
      <c r="ABW416"/>
      <c r="ABX416"/>
      <c r="ABY416"/>
      <c r="ABZ416"/>
      <c r="ACA416"/>
      <c r="ACB416"/>
      <c r="ACC416"/>
      <c r="ACD416"/>
      <c r="ACE416"/>
      <c r="ACF416"/>
      <c r="ACG416"/>
      <c r="ACH416"/>
      <c r="ACI416"/>
      <c r="ACJ416"/>
      <c r="ACK416"/>
      <c r="ACL416"/>
      <c r="ACM416"/>
      <c r="ACN416"/>
      <c r="ACO416"/>
      <c r="ACP416"/>
      <c r="ACQ416"/>
      <c r="ACR416"/>
      <c r="ACS416"/>
      <c r="ACT416"/>
      <c r="ACU416"/>
      <c r="ACV416"/>
      <c r="ACW416"/>
      <c r="ACX416"/>
      <c r="ACY416"/>
      <c r="ACZ416"/>
      <c r="ADA416"/>
      <c r="ADB416"/>
      <c r="ADC416"/>
      <c r="ADD416"/>
      <c r="ADE416"/>
      <c r="ADF416"/>
      <c r="ADG416"/>
      <c r="ADH416"/>
      <c r="ADI416"/>
      <c r="ADJ416"/>
      <c r="ADK416"/>
      <c r="ADL416"/>
      <c r="ADM416"/>
      <c r="ADN416"/>
      <c r="ADO416"/>
      <c r="ADP416"/>
      <c r="ADQ416"/>
      <c r="ADR416"/>
      <c r="ADS416"/>
      <c r="ADT416"/>
      <c r="ADU416"/>
      <c r="ADV416"/>
      <c r="ADW416"/>
      <c r="ADX416"/>
      <c r="ADY416"/>
      <c r="ADZ416"/>
      <c r="AEA416"/>
      <c r="AEB416"/>
      <c r="AEC416"/>
      <c r="AED416"/>
      <c r="AEE416"/>
      <c r="AEF416"/>
      <c r="AEG416"/>
      <c r="AEH416"/>
      <c r="AEI416"/>
      <c r="AEJ416"/>
      <c r="AEK416"/>
      <c r="AEL416"/>
      <c r="AEM416"/>
      <c r="AEN416"/>
      <c r="AEO416"/>
      <c r="AEP416"/>
      <c r="AEQ416"/>
      <c r="AER416"/>
      <c r="AES416"/>
      <c r="AET416"/>
      <c r="AEU416"/>
      <c r="AEV416"/>
      <c r="AEW416"/>
      <c r="AEX416"/>
      <c r="AEY416"/>
      <c r="AEZ416"/>
      <c r="AFA416"/>
      <c r="AFB416"/>
      <c r="AFC416"/>
      <c r="AFD416"/>
      <c r="AFE416"/>
      <c r="AFF416"/>
      <c r="AFG416"/>
      <c r="AFH416"/>
      <c r="AFI416"/>
      <c r="AFJ416"/>
      <c r="AFK416"/>
      <c r="AFL416"/>
      <c r="AFM416"/>
      <c r="AFN416"/>
      <c r="AFO416"/>
      <c r="AFP416"/>
      <c r="AFQ416"/>
      <c r="AFR416"/>
      <c r="AFS416"/>
      <c r="AFT416"/>
      <c r="AFU416"/>
      <c r="AFV416"/>
      <c r="AFW416"/>
      <c r="AFX416"/>
      <c r="AFY416"/>
      <c r="AFZ416"/>
      <c r="AGA416"/>
      <c r="AGB416"/>
      <c r="AGC416"/>
      <c r="AGD416"/>
      <c r="AGE416"/>
      <c r="AGF416"/>
      <c r="AGG416"/>
      <c r="AGH416"/>
      <c r="AGI416"/>
      <c r="AGJ416"/>
      <c r="AGK416"/>
      <c r="AGL416"/>
      <c r="AGM416"/>
      <c r="AGN416"/>
      <c r="AGO416"/>
      <c r="AGP416"/>
      <c r="AGQ416"/>
      <c r="AGR416"/>
      <c r="AGS416"/>
      <c r="AGT416"/>
      <c r="AGU416"/>
      <c r="AGV416"/>
      <c r="AGW416"/>
      <c r="AGX416"/>
      <c r="AGY416"/>
      <c r="AGZ416"/>
      <c r="AHA416"/>
      <c r="AHB416"/>
      <c r="AHC416"/>
      <c r="AHD416"/>
      <c r="AHE416"/>
      <c r="AHF416"/>
      <c r="AHG416"/>
      <c r="AHH416"/>
      <c r="AHI416"/>
      <c r="AHJ416"/>
      <c r="AHK416"/>
      <c r="AHL416"/>
      <c r="AHM416"/>
      <c r="AHN416"/>
      <c r="AHO416"/>
      <c r="AHP416"/>
      <c r="AHQ416"/>
      <c r="AHR416"/>
      <c r="AHS416"/>
      <c r="AHT416"/>
      <c r="AHU416"/>
      <c r="AHV416"/>
      <c r="AHW416"/>
      <c r="AHX416"/>
      <c r="AHY416"/>
      <c r="AHZ416"/>
      <c r="AIA416"/>
      <c r="AIB416"/>
      <c r="AIC416"/>
      <c r="AID416"/>
      <c r="AIE416"/>
      <c r="AIF416"/>
      <c r="AIG416"/>
      <c r="AIH416"/>
      <c r="AII416"/>
      <c r="AIJ416"/>
      <c r="AIK416"/>
      <c r="AIL416"/>
      <c r="AIM416"/>
      <c r="AIN416"/>
      <c r="AIO416"/>
      <c r="AIP416"/>
      <c r="AIQ416"/>
      <c r="AIR416"/>
      <c r="AIS416"/>
      <c r="AIT416"/>
      <c r="AIU416"/>
      <c r="AIV416"/>
      <c r="AIW416"/>
      <c r="AIX416"/>
      <c r="AIY416"/>
      <c r="AIZ416"/>
      <c r="AJA416"/>
      <c r="AJB416"/>
      <c r="AJC416"/>
      <c r="AJD416"/>
      <c r="AJE416"/>
      <c r="AJF416"/>
      <c r="AJG416"/>
      <c r="AJH416"/>
      <c r="AJI416"/>
      <c r="AJJ416"/>
      <c r="AJK416"/>
      <c r="AJL416"/>
      <c r="AJM416"/>
      <c r="AJN416"/>
      <c r="AJO416"/>
      <c r="AJP416"/>
      <c r="AJQ416"/>
      <c r="AJR416"/>
      <c r="AJS416"/>
      <c r="AJT416"/>
      <c r="AJU416"/>
      <c r="AJV416"/>
      <c r="AJW416"/>
      <c r="AJX416"/>
      <c r="AJY416"/>
      <c r="AJZ416"/>
      <c r="AKA416"/>
      <c r="AKB416"/>
      <c r="AKC416"/>
      <c r="AKD416"/>
      <c r="AKE416"/>
      <c r="AKF416"/>
      <c r="AKG416"/>
      <c r="AKH416"/>
      <c r="AKI416"/>
      <c r="AKJ416"/>
      <c r="AKK416"/>
      <c r="AKL416"/>
      <c r="AKM416"/>
      <c r="AKN416"/>
      <c r="AKO416"/>
      <c r="AKP416"/>
      <c r="AKQ416"/>
      <c r="AKR416"/>
      <c r="AKS416"/>
      <c r="AKT416"/>
      <c r="AKU416"/>
      <c r="AKV416"/>
      <c r="AKW416"/>
      <c r="AKX416"/>
      <c r="AKY416"/>
      <c r="AKZ416"/>
      <c r="ALA416"/>
      <c r="ALB416"/>
      <c r="ALC416"/>
      <c r="ALD416"/>
      <c r="ALE416"/>
      <c r="ALF416"/>
      <c r="ALG416"/>
      <c r="ALH416"/>
      <c r="ALI416"/>
      <c r="ALJ416"/>
      <c r="ALK416"/>
      <c r="ALL416"/>
      <c r="ALM416"/>
      <c r="ALN416"/>
      <c r="ALO416"/>
      <c r="ALP416"/>
      <c r="ALQ416"/>
      <c r="ALR416"/>
      <c r="ALS416"/>
      <c r="ALT416"/>
      <c r="ALU416"/>
      <c r="ALV416"/>
      <c r="ALW416"/>
      <c r="ALX416"/>
      <c r="ALY416"/>
      <c r="ALZ416"/>
      <c r="AMA416"/>
      <c r="AMB416"/>
      <c r="AMC416"/>
      <c r="AMD416"/>
      <c r="AME416"/>
      <c r="AMF416"/>
      <c r="AMG416"/>
      <c r="AMH416"/>
      <c r="AMI416"/>
      <c r="AMJ416"/>
    </row>
    <row r="417" spans="1:1024">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c r="AAA417"/>
      <c r="AAB417"/>
      <c r="AAC417"/>
      <c r="AAD417"/>
      <c r="AAE417"/>
      <c r="AAF417"/>
      <c r="AAG417"/>
      <c r="AAH417"/>
      <c r="AAI417"/>
      <c r="AAJ417"/>
      <c r="AAK417"/>
      <c r="AAL417"/>
      <c r="AAM417"/>
      <c r="AAN417"/>
      <c r="AAO417"/>
      <c r="AAP417"/>
      <c r="AAQ417"/>
      <c r="AAR417"/>
      <c r="AAS417"/>
      <c r="AAT417"/>
      <c r="AAU417"/>
      <c r="AAV417"/>
      <c r="AAW417"/>
      <c r="AAX417"/>
      <c r="AAY417"/>
      <c r="AAZ417"/>
      <c r="ABA417"/>
      <c r="ABB417"/>
      <c r="ABC417"/>
      <c r="ABD417"/>
      <c r="ABE417"/>
      <c r="ABF417"/>
      <c r="ABG417"/>
      <c r="ABH417"/>
      <c r="ABI417"/>
      <c r="ABJ417"/>
      <c r="ABK417"/>
      <c r="ABL417"/>
      <c r="ABM417"/>
      <c r="ABN417"/>
      <c r="ABO417"/>
      <c r="ABP417"/>
      <c r="ABQ417"/>
      <c r="ABR417"/>
      <c r="ABS417"/>
      <c r="ABT417"/>
      <c r="ABU417"/>
      <c r="ABV417"/>
      <c r="ABW417"/>
      <c r="ABX417"/>
      <c r="ABY417"/>
      <c r="ABZ417"/>
      <c r="ACA417"/>
      <c r="ACB417"/>
      <c r="ACC417"/>
      <c r="ACD417"/>
      <c r="ACE417"/>
      <c r="ACF417"/>
      <c r="ACG417"/>
      <c r="ACH417"/>
      <c r="ACI417"/>
      <c r="ACJ417"/>
      <c r="ACK417"/>
      <c r="ACL417"/>
      <c r="ACM417"/>
      <c r="ACN417"/>
      <c r="ACO417"/>
      <c r="ACP417"/>
      <c r="ACQ417"/>
      <c r="ACR417"/>
      <c r="ACS417"/>
      <c r="ACT417"/>
      <c r="ACU417"/>
      <c r="ACV417"/>
      <c r="ACW417"/>
      <c r="ACX417"/>
      <c r="ACY417"/>
      <c r="ACZ417"/>
      <c r="ADA417"/>
      <c r="ADB417"/>
      <c r="ADC417"/>
      <c r="ADD417"/>
      <c r="ADE417"/>
      <c r="ADF417"/>
      <c r="ADG417"/>
      <c r="ADH417"/>
      <c r="ADI417"/>
      <c r="ADJ417"/>
      <c r="ADK417"/>
      <c r="ADL417"/>
      <c r="ADM417"/>
      <c r="ADN417"/>
      <c r="ADO417"/>
      <c r="ADP417"/>
      <c r="ADQ417"/>
      <c r="ADR417"/>
      <c r="ADS417"/>
      <c r="ADT417"/>
      <c r="ADU417"/>
      <c r="ADV417"/>
      <c r="ADW417"/>
      <c r="ADX417"/>
      <c r="ADY417"/>
      <c r="ADZ417"/>
      <c r="AEA417"/>
      <c r="AEB417"/>
      <c r="AEC417"/>
      <c r="AED417"/>
      <c r="AEE417"/>
      <c r="AEF417"/>
      <c r="AEG417"/>
      <c r="AEH417"/>
      <c r="AEI417"/>
      <c r="AEJ417"/>
      <c r="AEK417"/>
      <c r="AEL417"/>
      <c r="AEM417"/>
      <c r="AEN417"/>
      <c r="AEO417"/>
      <c r="AEP417"/>
      <c r="AEQ417"/>
      <c r="AER417"/>
      <c r="AES417"/>
      <c r="AET417"/>
      <c r="AEU417"/>
      <c r="AEV417"/>
      <c r="AEW417"/>
      <c r="AEX417"/>
      <c r="AEY417"/>
      <c r="AEZ417"/>
      <c r="AFA417"/>
      <c r="AFB417"/>
      <c r="AFC417"/>
      <c r="AFD417"/>
      <c r="AFE417"/>
      <c r="AFF417"/>
      <c r="AFG417"/>
      <c r="AFH417"/>
      <c r="AFI417"/>
      <c r="AFJ417"/>
      <c r="AFK417"/>
      <c r="AFL417"/>
      <c r="AFM417"/>
      <c r="AFN417"/>
      <c r="AFO417"/>
      <c r="AFP417"/>
      <c r="AFQ417"/>
      <c r="AFR417"/>
      <c r="AFS417"/>
      <c r="AFT417"/>
      <c r="AFU417"/>
      <c r="AFV417"/>
      <c r="AFW417"/>
      <c r="AFX417"/>
      <c r="AFY417"/>
      <c r="AFZ417"/>
      <c r="AGA417"/>
      <c r="AGB417"/>
      <c r="AGC417"/>
      <c r="AGD417"/>
      <c r="AGE417"/>
      <c r="AGF417"/>
      <c r="AGG417"/>
      <c r="AGH417"/>
      <c r="AGI417"/>
      <c r="AGJ417"/>
      <c r="AGK417"/>
      <c r="AGL417"/>
      <c r="AGM417"/>
      <c r="AGN417"/>
      <c r="AGO417"/>
      <c r="AGP417"/>
      <c r="AGQ417"/>
      <c r="AGR417"/>
      <c r="AGS417"/>
      <c r="AGT417"/>
      <c r="AGU417"/>
      <c r="AGV417"/>
      <c r="AGW417"/>
      <c r="AGX417"/>
      <c r="AGY417"/>
      <c r="AGZ417"/>
      <c r="AHA417"/>
      <c r="AHB417"/>
      <c r="AHC417"/>
      <c r="AHD417"/>
      <c r="AHE417"/>
      <c r="AHF417"/>
      <c r="AHG417"/>
      <c r="AHH417"/>
      <c r="AHI417"/>
      <c r="AHJ417"/>
      <c r="AHK417"/>
      <c r="AHL417"/>
      <c r="AHM417"/>
      <c r="AHN417"/>
      <c r="AHO417"/>
      <c r="AHP417"/>
      <c r="AHQ417"/>
      <c r="AHR417"/>
      <c r="AHS417"/>
      <c r="AHT417"/>
      <c r="AHU417"/>
      <c r="AHV417"/>
      <c r="AHW417"/>
      <c r="AHX417"/>
      <c r="AHY417"/>
      <c r="AHZ417"/>
      <c r="AIA417"/>
      <c r="AIB417"/>
      <c r="AIC417"/>
      <c r="AID417"/>
      <c r="AIE417"/>
      <c r="AIF417"/>
      <c r="AIG417"/>
      <c r="AIH417"/>
      <c r="AII417"/>
      <c r="AIJ417"/>
      <c r="AIK417"/>
      <c r="AIL417"/>
      <c r="AIM417"/>
      <c r="AIN417"/>
      <c r="AIO417"/>
      <c r="AIP417"/>
      <c r="AIQ417"/>
      <c r="AIR417"/>
      <c r="AIS417"/>
      <c r="AIT417"/>
      <c r="AIU417"/>
      <c r="AIV417"/>
      <c r="AIW417"/>
      <c r="AIX417"/>
      <c r="AIY417"/>
      <c r="AIZ417"/>
      <c r="AJA417"/>
      <c r="AJB417"/>
      <c r="AJC417"/>
      <c r="AJD417"/>
      <c r="AJE417"/>
      <c r="AJF417"/>
      <c r="AJG417"/>
      <c r="AJH417"/>
      <c r="AJI417"/>
      <c r="AJJ417"/>
      <c r="AJK417"/>
      <c r="AJL417"/>
      <c r="AJM417"/>
      <c r="AJN417"/>
      <c r="AJO417"/>
      <c r="AJP417"/>
      <c r="AJQ417"/>
      <c r="AJR417"/>
      <c r="AJS417"/>
      <c r="AJT417"/>
      <c r="AJU417"/>
      <c r="AJV417"/>
      <c r="AJW417"/>
      <c r="AJX417"/>
      <c r="AJY417"/>
      <c r="AJZ417"/>
      <c r="AKA417"/>
      <c r="AKB417"/>
      <c r="AKC417"/>
      <c r="AKD417"/>
      <c r="AKE417"/>
      <c r="AKF417"/>
      <c r="AKG417"/>
      <c r="AKH417"/>
      <c r="AKI417"/>
      <c r="AKJ417"/>
      <c r="AKK417"/>
      <c r="AKL417"/>
      <c r="AKM417"/>
      <c r="AKN417"/>
      <c r="AKO417"/>
      <c r="AKP417"/>
      <c r="AKQ417"/>
      <c r="AKR417"/>
      <c r="AKS417"/>
      <c r="AKT417"/>
      <c r="AKU417"/>
      <c r="AKV417"/>
      <c r="AKW417"/>
      <c r="AKX417"/>
      <c r="AKY417"/>
      <c r="AKZ417"/>
      <c r="ALA417"/>
      <c r="ALB417"/>
      <c r="ALC417"/>
      <c r="ALD417"/>
      <c r="ALE417"/>
      <c r="ALF417"/>
      <c r="ALG417"/>
      <c r="ALH417"/>
      <c r="ALI417"/>
      <c r="ALJ417"/>
      <c r="ALK417"/>
      <c r="ALL417"/>
      <c r="ALM417"/>
      <c r="ALN417"/>
      <c r="ALO417"/>
      <c r="ALP417"/>
      <c r="ALQ417"/>
      <c r="ALR417"/>
      <c r="ALS417"/>
      <c r="ALT417"/>
      <c r="ALU417"/>
      <c r="ALV417"/>
      <c r="ALW417"/>
      <c r="ALX417"/>
      <c r="ALY417"/>
      <c r="ALZ417"/>
      <c r="AMA417"/>
      <c r="AMB417"/>
      <c r="AMC417"/>
      <c r="AMD417"/>
      <c r="AME417"/>
      <c r="AMF417"/>
      <c r="AMG417"/>
      <c r="AMH417"/>
      <c r="AMI417"/>
      <c r="AMJ417"/>
    </row>
    <row r="418" spans="1:1024" ht="21.75" customHeight="1">
      <c r="A418"/>
      <c r="B418" s="211" t="s">
        <v>87</v>
      </c>
      <c r="C418" s="211"/>
      <c r="D418" s="58"/>
      <c r="E418" s="59"/>
      <c r="F418" s="56"/>
      <c r="G418" s="60" t="s">
        <v>88</v>
      </c>
      <c r="H418" s="61"/>
      <c r="I418"/>
      <c r="J418"/>
      <c r="K418"/>
      <c r="L418"/>
      <c r="M418"/>
      <c r="N418"/>
      <c r="O418" s="212" t="s">
        <v>89</v>
      </c>
      <c r="P418" s="212"/>
      <c r="Q418" s="63">
        <f>SUBTOTAL(9,Q423:Q434)</f>
        <v>0</v>
      </c>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c r="AAA418"/>
      <c r="AAB418"/>
      <c r="AAC418"/>
      <c r="AAD418"/>
      <c r="AAE418"/>
      <c r="AAF418"/>
      <c r="AAG418"/>
      <c r="AAH418"/>
      <c r="AAI418"/>
      <c r="AAJ418"/>
      <c r="AAK418"/>
      <c r="AAL418"/>
      <c r="AAM418"/>
      <c r="AAN418"/>
      <c r="AAO418"/>
      <c r="AAP418"/>
      <c r="AAQ418"/>
      <c r="AAR418"/>
      <c r="AAS418"/>
      <c r="AAT418"/>
      <c r="AAU418"/>
      <c r="AAV418"/>
      <c r="AAW418"/>
      <c r="AAX418"/>
      <c r="AAY418"/>
      <c r="AAZ418"/>
      <c r="ABA418"/>
      <c r="ABB418"/>
      <c r="ABC418"/>
      <c r="ABD418"/>
      <c r="ABE418"/>
      <c r="ABF418"/>
      <c r="ABG418"/>
      <c r="ABH418"/>
      <c r="ABI418"/>
      <c r="ABJ418"/>
      <c r="ABK418"/>
      <c r="ABL418"/>
      <c r="ABM418"/>
      <c r="ABN418"/>
      <c r="ABO418"/>
      <c r="ABP418"/>
      <c r="ABQ418"/>
      <c r="ABR418"/>
      <c r="ABS418"/>
      <c r="ABT418"/>
      <c r="ABU418"/>
      <c r="ABV418"/>
      <c r="ABW418"/>
      <c r="ABX418"/>
      <c r="ABY418"/>
      <c r="ABZ418"/>
      <c r="ACA418"/>
      <c r="ACB418"/>
      <c r="ACC418"/>
      <c r="ACD418"/>
      <c r="ACE418"/>
      <c r="ACF418"/>
      <c r="ACG418"/>
      <c r="ACH418"/>
      <c r="ACI418"/>
      <c r="ACJ418"/>
      <c r="ACK418"/>
      <c r="ACL418"/>
      <c r="ACM418"/>
      <c r="ACN418"/>
      <c r="ACO418"/>
      <c r="ACP418"/>
      <c r="ACQ418"/>
      <c r="ACR418"/>
      <c r="ACS418"/>
      <c r="ACT418"/>
      <c r="ACU418"/>
      <c r="ACV418"/>
      <c r="ACW418"/>
      <c r="ACX418"/>
      <c r="ACY418"/>
      <c r="ACZ418"/>
      <c r="ADA418"/>
      <c r="ADB418"/>
      <c r="ADC418"/>
      <c r="ADD418"/>
      <c r="ADE418"/>
      <c r="ADF418"/>
      <c r="ADG418"/>
      <c r="ADH418"/>
      <c r="ADI418"/>
      <c r="ADJ418"/>
      <c r="ADK418"/>
      <c r="ADL418"/>
      <c r="ADM418"/>
      <c r="ADN418"/>
      <c r="ADO418"/>
      <c r="ADP418"/>
      <c r="ADQ418"/>
      <c r="ADR418"/>
      <c r="ADS418"/>
      <c r="ADT418"/>
      <c r="ADU418"/>
      <c r="ADV418"/>
      <c r="ADW418"/>
      <c r="ADX418"/>
      <c r="ADY418"/>
      <c r="ADZ418"/>
      <c r="AEA418"/>
      <c r="AEB418"/>
      <c r="AEC418"/>
      <c r="AED418"/>
      <c r="AEE418"/>
      <c r="AEF418"/>
      <c r="AEG418"/>
      <c r="AEH418"/>
      <c r="AEI418"/>
      <c r="AEJ418"/>
      <c r="AEK418"/>
      <c r="AEL418"/>
      <c r="AEM418"/>
      <c r="AEN418"/>
      <c r="AEO418"/>
      <c r="AEP418"/>
      <c r="AEQ418"/>
      <c r="AER418"/>
      <c r="AES418"/>
      <c r="AET418"/>
      <c r="AEU418"/>
      <c r="AEV418"/>
      <c r="AEW418"/>
      <c r="AEX418"/>
      <c r="AEY418"/>
      <c r="AEZ418"/>
      <c r="AFA418"/>
      <c r="AFB418"/>
      <c r="AFC418"/>
      <c r="AFD418"/>
      <c r="AFE418"/>
      <c r="AFF418"/>
      <c r="AFG418"/>
      <c r="AFH418"/>
      <c r="AFI418"/>
      <c r="AFJ418"/>
      <c r="AFK418"/>
      <c r="AFL418"/>
      <c r="AFM418"/>
      <c r="AFN418"/>
      <c r="AFO418"/>
      <c r="AFP418"/>
      <c r="AFQ418"/>
      <c r="AFR418"/>
      <c r="AFS418"/>
      <c r="AFT418"/>
      <c r="AFU418"/>
      <c r="AFV418"/>
      <c r="AFW418"/>
      <c r="AFX418"/>
      <c r="AFY418"/>
      <c r="AFZ418"/>
      <c r="AGA418"/>
      <c r="AGB418"/>
      <c r="AGC418"/>
      <c r="AGD418"/>
      <c r="AGE418"/>
      <c r="AGF418"/>
      <c r="AGG418"/>
      <c r="AGH418"/>
      <c r="AGI418"/>
      <c r="AGJ418"/>
      <c r="AGK418"/>
      <c r="AGL418"/>
      <c r="AGM418"/>
      <c r="AGN418"/>
      <c r="AGO418"/>
      <c r="AGP418"/>
      <c r="AGQ418"/>
      <c r="AGR418"/>
      <c r="AGS418"/>
      <c r="AGT418"/>
      <c r="AGU418"/>
      <c r="AGV418"/>
      <c r="AGW418"/>
      <c r="AGX418"/>
      <c r="AGY418"/>
      <c r="AGZ418"/>
      <c r="AHA418"/>
      <c r="AHB418"/>
      <c r="AHC418"/>
      <c r="AHD418"/>
      <c r="AHE418"/>
      <c r="AHF418"/>
      <c r="AHG418"/>
      <c r="AHH418"/>
      <c r="AHI418"/>
      <c r="AHJ418"/>
      <c r="AHK418"/>
      <c r="AHL418"/>
      <c r="AHM418"/>
      <c r="AHN418"/>
      <c r="AHO418"/>
      <c r="AHP418"/>
      <c r="AHQ418"/>
      <c r="AHR418"/>
      <c r="AHS418"/>
      <c r="AHT418"/>
      <c r="AHU418"/>
      <c r="AHV418"/>
      <c r="AHW418"/>
      <c r="AHX418"/>
      <c r="AHY418"/>
      <c r="AHZ418"/>
      <c r="AIA418"/>
      <c r="AIB418"/>
      <c r="AIC418"/>
      <c r="AID418"/>
      <c r="AIE418"/>
      <c r="AIF418"/>
      <c r="AIG418"/>
      <c r="AIH418"/>
      <c r="AII418"/>
      <c r="AIJ418"/>
      <c r="AIK418"/>
      <c r="AIL418"/>
      <c r="AIM418"/>
      <c r="AIN418"/>
      <c r="AIO418"/>
      <c r="AIP418"/>
      <c r="AIQ418"/>
      <c r="AIR418"/>
      <c r="AIS418"/>
      <c r="AIT418"/>
      <c r="AIU418"/>
      <c r="AIV418"/>
      <c r="AIW418"/>
      <c r="AIX418"/>
      <c r="AIY418"/>
      <c r="AIZ418"/>
      <c r="AJA418"/>
      <c r="AJB418"/>
      <c r="AJC418"/>
      <c r="AJD418"/>
      <c r="AJE418"/>
      <c r="AJF418"/>
      <c r="AJG418"/>
      <c r="AJH418"/>
      <c r="AJI418"/>
      <c r="AJJ418"/>
      <c r="AJK418"/>
      <c r="AJL418"/>
      <c r="AJM418"/>
      <c r="AJN418"/>
      <c r="AJO418"/>
      <c r="AJP418"/>
      <c r="AJQ418"/>
      <c r="AJR418"/>
      <c r="AJS418"/>
      <c r="AJT418"/>
      <c r="AJU418"/>
      <c r="AJV418"/>
      <c r="AJW418"/>
      <c r="AJX418"/>
      <c r="AJY418"/>
      <c r="AJZ418"/>
      <c r="AKA418"/>
      <c r="AKB418"/>
      <c r="AKC418"/>
      <c r="AKD418"/>
      <c r="AKE418"/>
      <c r="AKF418"/>
      <c r="AKG418"/>
      <c r="AKH418"/>
      <c r="AKI418"/>
      <c r="AKJ418"/>
      <c r="AKK418"/>
      <c r="AKL418"/>
      <c r="AKM418"/>
      <c r="AKN418"/>
      <c r="AKO418"/>
      <c r="AKP418"/>
      <c r="AKQ418"/>
      <c r="AKR418"/>
      <c r="AKS418"/>
      <c r="AKT418"/>
      <c r="AKU418"/>
      <c r="AKV418"/>
      <c r="AKW418"/>
      <c r="AKX418"/>
      <c r="AKY418"/>
      <c r="AKZ418"/>
      <c r="ALA418"/>
      <c r="ALB418"/>
      <c r="ALC418"/>
      <c r="ALD418"/>
      <c r="ALE418"/>
      <c r="ALF418"/>
      <c r="ALG418"/>
      <c r="ALH418"/>
      <c r="ALI418"/>
      <c r="ALJ418"/>
      <c r="ALK418"/>
      <c r="ALL418"/>
      <c r="ALM418"/>
      <c r="ALN418"/>
      <c r="ALO418"/>
      <c r="ALP418"/>
      <c r="ALQ418"/>
      <c r="ALR418"/>
      <c r="ALS418"/>
      <c r="ALT418"/>
      <c r="ALU418"/>
      <c r="ALV418"/>
      <c r="ALW418"/>
      <c r="ALX418"/>
      <c r="ALY418"/>
      <c r="ALZ418"/>
      <c r="AMA418"/>
      <c r="AMB418"/>
      <c r="AMC418"/>
      <c r="AMD418"/>
      <c r="AME418"/>
      <c r="AMF418"/>
      <c r="AMG418"/>
      <c r="AMH418"/>
      <c r="AMI418"/>
      <c r="AMJ418"/>
    </row>
    <row r="419" spans="1:1024" ht="21.75" customHeight="1">
      <c r="A419"/>
      <c r="B419" s="211" t="s">
        <v>90</v>
      </c>
      <c r="C419" s="211"/>
      <c r="D419" s="58"/>
      <c r="E419"/>
      <c r="F419"/>
      <c r="G419" s="64" t="s">
        <v>91</v>
      </c>
      <c r="H419" s="65"/>
      <c r="I419"/>
      <c r="J419"/>
      <c r="K419"/>
      <c r="L419"/>
      <c r="M419"/>
      <c r="N419"/>
      <c r="O419" s="213" t="s">
        <v>92</v>
      </c>
      <c r="P419" s="213"/>
      <c r="Q419" s="66">
        <f>SUBTOTAL(9,P423:P434)</f>
        <v>0</v>
      </c>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c r="AAW419"/>
      <c r="AAX419"/>
      <c r="AAY419"/>
      <c r="AAZ419"/>
      <c r="ABA419"/>
      <c r="ABB419"/>
      <c r="ABC419"/>
      <c r="ABD419"/>
      <c r="ABE419"/>
      <c r="ABF419"/>
      <c r="ABG419"/>
      <c r="ABH419"/>
      <c r="ABI419"/>
      <c r="ABJ419"/>
      <c r="ABK419"/>
      <c r="ABL419"/>
      <c r="ABM419"/>
      <c r="ABN419"/>
      <c r="ABO419"/>
      <c r="ABP419"/>
      <c r="ABQ419"/>
      <c r="ABR419"/>
      <c r="ABS419"/>
      <c r="ABT419"/>
      <c r="ABU419"/>
      <c r="ABV419"/>
      <c r="ABW419"/>
      <c r="ABX419"/>
      <c r="ABY419"/>
      <c r="ABZ419"/>
      <c r="ACA419"/>
      <c r="ACB419"/>
      <c r="ACC419"/>
      <c r="ACD419"/>
      <c r="ACE419"/>
      <c r="ACF419"/>
      <c r="ACG419"/>
      <c r="ACH419"/>
      <c r="ACI419"/>
      <c r="ACJ419"/>
      <c r="ACK419"/>
      <c r="ACL419"/>
      <c r="ACM419"/>
      <c r="ACN419"/>
      <c r="ACO419"/>
      <c r="ACP419"/>
      <c r="ACQ419"/>
      <c r="ACR419"/>
      <c r="ACS419"/>
      <c r="ACT419"/>
      <c r="ACU419"/>
      <c r="ACV419"/>
      <c r="ACW419"/>
      <c r="ACX419"/>
      <c r="ACY419"/>
      <c r="ACZ419"/>
      <c r="ADA419"/>
      <c r="ADB419"/>
      <c r="ADC419"/>
      <c r="ADD419"/>
      <c r="ADE419"/>
      <c r="ADF419"/>
      <c r="ADG419"/>
      <c r="ADH419"/>
      <c r="ADI419"/>
      <c r="ADJ419"/>
      <c r="ADK419"/>
      <c r="ADL419"/>
      <c r="ADM419"/>
      <c r="ADN419"/>
      <c r="ADO419"/>
      <c r="ADP419"/>
      <c r="ADQ419"/>
      <c r="ADR419"/>
      <c r="ADS419"/>
      <c r="ADT419"/>
      <c r="ADU419"/>
      <c r="ADV419"/>
      <c r="ADW419"/>
      <c r="ADX419"/>
      <c r="ADY419"/>
      <c r="ADZ419"/>
      <c r="AEA419"/>
      <c r="AEB419"/>
      <c r="AEC419"/>
      <c r="AED419"/>
      <c r="AEE419"/>
      <c r="AEF419"/>
      <c r="AEG419"/>
      <c r="AEH419"/>
      <c r="AEI419"/>
      <c r="AEJ419"/>
      <c r="AEK419"/>
      <c r="AEL419"/>
      <c r="AEM419"/>
      <c r="AEN419"/>
      <c r="AEO419"/>
      <c r="AEP419"/>
      <c r="AEQ419"/>
      <c r="AER419"/>
      <c r="AES419"/>
      <c r="AET419"/>
      <c r="AEU419"/>
      <c r="AEV419"/>
      <c r="AEW419"/>
      <c r="AEX419"/>
      <c r="AEY419"/>
      <c r="AEZ419"/>
      <c r="AFA419"/>
      <c r="AFB419"/>
      <c r="AFC419"/>
      <c r="AFD419"/>
      <c r="AFE419"/>
      <c r="AFF419"/>
      <c r="AFG419"/>
      <c r="AFH419"/>
      <c r="AFI419"/>
      <c r="AFJ419"/>
      <c r="AFK419"/>
      <c r="AFL419"/>
      <c r="AFM419"/>
      <c r="AFN419"/>
      <c r="AFO419"/>
      <c r="AFP419"/>
      <c r="AFQ419"/>
      <c r="AFR419"/>
      <c r="AFS419"/>
      <c r="AFT419"/>
      <c r="AFU419"/>
      <c r="AFV419"/>
      <c r="AFW419"/>
      <c r="AFX419"/>
      <c r="AFY419"/>
      <c r="AFZ419"/>
      <c r="AGA419"/>
      <c r="AGB419"/>
      <c r="AGC419"/>
      <c r="AGD419"/>
      <c r="AGE419"/>
      <c r="AGF419"/>
      <c r="AGG419"/>
      <c r="AGH419"/>
      <c r="AGI419"/>
      <c r="AGJ419"/>
      <c r="AGK419"/>
      <c r="AGL419"/>
      <c r="AGM419"/>
      <c r="AGN419"/>
      <c r="AGO419"/>
      <c r="AGP419"/>
      <c r="AGQ419"/>
      <c r="AGR419"/>
      <c r="AGS419"/>
      <c r="AGT419"/>
      <c r="AGU419"/>
      <c r="AGV419"/>
      <c r="AGW419"/>
      <c r="AGX419"/>
      <c r="AGY419"/>
      <c r="AGZ419"/>
      <c r="AHA419"/>
      <c r="AHB419"/>
      <c r="AHC419"/>
      <c r="AHD419"/>
      <c r="AHE419"/>
      <c r="AHF419"/>
      <c r="AHG419"/>
      <c r="AHH419"/>
      <c r="AHI419"/>
      <c r="AHJ419"/>
      <c r="AHK419"/>
      <c r="AHL419"/>
      <c r="AHM419"/>
      <c r="AHN419"/>
      <c r="AHO419"/>
      <c r="AHP419"/>
      <c r="AHQ419"/>
      <c r="AHR419"/>
      <c r="AHS419"/>
      <c r="AHT419"/>
      <c r="AHU419"/>
      <c r="AHV419"/>
      <c r="AHW419"/>
      <c r="AHX419"/>
      <c r="AHY419"/>
      <c r="AHZ419"/>
      <c r="AIA419"/>
      <c r="AIB419"/>
      <c r="AIC419"/>
      <c r="AID419"/>
      <c r="AIE419"/>
      <c r="AIF419"/>
      <c r="AIG419"/>
      <c r="AIH419"/>
      <c r="AII419"/>
      <c r="AIJ419"/>
      <c r="AIK419"/>
      <c r="AIL419"/>
      <c r="AIM419"/>
      <c r="AIN419"/>
      <c r="AIO419"/>
      <c r="AIP419"/>
      <c r="AIQ419"/>
      <c r="AIR419"/>
      <c r="AIS419"/>
      <c r="AIT419"/>
      <c r="AIU419"/>
      <c r="AIV419"/>
      <c r="AIW419"/>
      <c r="AIX419"/>
      <c r="AIY419"/>
      <c r="AIZ419"/>
      <c r="AJA419"/>
      <c r="AJB419"/>
      <c r="AJC419"/>
      <c r="AJD419"/>
      <c r="AJE419"/>
      <c r="AJF419"/>
      <c r="AJG419"/>
      <c r="AJH419"/>
      <c r="AJI419"/>
      <c r="AJJ419"/>
      <c r="AJK419"/>
      <c r="AJL419"/>
      <c r="AJM419"/>
      <c r="AJN419"/>
      <c r="AJO419"/>
      <c r="AJP419"/>
      <c r="AJQ419"/>
      <c r="AJR419"/>
      <c r="AJS419"/>
      <c r="AJT419"/>
      <c r="AJU419"/>
      <c r="AJV419"/>
      <c r="AJW419"/>
      <c r="AJX419"/>
      <c r="AJY419"/>
      <c r="AJZ419"/>
      <c r="AKA419"/>
      <c r="AKB419"/>
      <c r="AKC419"/>
      <c r="AKD419"/>
      <c r="AKE419"/>
      <c r="AKF419"/>
      <c r="AKG419"/>
      <c r="AKH419"/>
      <c r="AKI419"/>
      <c r="AKJ419"/>
      <c r="AKK419"/>
      <c r="AKL419"/>
      <c r="AKM419"/>
      <c r="AKN419"/>
      <c r="AKO419"/>
      <c r="AKP419"/>
      <c r="AKQ419"/>
      <c r="AKR419"/>
      <c r="AKS419"/>
      <c r="AKT419"/>
      <c r="AKU419"/>
      <c r="AKV419"/>
      <c r="AKW419"/>
      <c r="AKX419"/>
      <c r="AKY419"/>
      <c r="AKZ419"/>
      <c r="ALA419"/>
      <c r="ALB419"/>
      <c r="ALC419"/>
      <c r="ALD419"/>
      <c r="ALE419"/>
      <c r="ALF419"/>
      <c r="ALG419"/>
      <c r="ALH419"/>
      <c r="ALI419"/>
      <c r="ALJ419"/>
      <c r="ALK419"/>
      <c r="ALL419"/>
      <c r="ALM419"/>
      <c r="ALN419"/>
      <c r="ALO419"/>
      <c r="ALP419"/>
      <c r="ALQ419"/>
      <c r="ALR419"/>
      <c r="ALS419"/>
      <c r="ALT419"/>
      <c r="ALU419"/>
      <c r="ALV419"/>
      <c r="ALW419"/>
      <c r="ALX419"/>
      <c r="ALY419"/>
      <c r="ALZ419"/>
      <c r="AMA419"/>
      <c r="AMB419"/>
      <c r="AMC419"/>
      <c r="AMD419"/>
      <c r="AME419"/>
      <c r="AMF419"/>
      <c r="AMG419"/>
      <c r="AMH419"/>
      <c r="AMI419"/>
      <c r="AMJ419"/>
    </row>
    <row r="420" spans="1:1024" ht="21.75" customHeight="1">
      <c r="A420"/>
      <c r="B420" s="59"/>
      <c r="C420" s="59"/>
      <c r="D420" s="67"/>
      <c r="E420"/>
      <c r="F420"/>
      <c r="G420" s="64"/>
      <c r="H420" s="64"/>
      <c r="I420" s="64"/>
      <c r="J420" s="64"/>
      <c r="K420" s="64"/>
      <c r="L420"/>
      <c r="M420"/>
      <c r="N420"/>
      <c r="O420" s="210" t="s">
        <v>93</v>
      </c>
      <c r="P420" s="210"/>
      <c r="Q420" s="68">
        <f>Q419-Q418</f>
        <v>0</v>
      </c>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c r="AAA420"/>
      <c r="AAB420"/>
      <c r="AAC420"/>
      <c r="AAD420"/>
      <c r="AAE420"/>
      <c r="AAF420"/>
      <c r="AAG420"/>
      <c r="AAH420"/>
      <c r="AAI420"/>
      <c r="AAJ420"/>
      <c r="AAK420"/>
      <c r="AAL420"/>
      <c r="AAM420"/>
      <c r="AAN420"/>
      <c r="AAO420"/>
      <c r="AAP420"/>
      <c r="AAQ420"/>
      <c r="AAR420"/>
      <c r="AAS420"/>
      <c r="AAT420"/>
      <c r="AAU420"/>
      <c r="AAV420"/>
      <c r="AAW420"/>
      <c r="AAX420"/>
      <c r="AAY420"/>
      <c r="AAZ420"/>
      <c r="ABA420"/>
      <c r="ABB420"/>
      <c r="ABC420"/>
      <c r="ABD420"/>
      <c r="ABE420"/>
      <c r="ABF420"/>
      <c r="ABG420"/>
      <c r="ABH420"/>
      <c r="ABI420"/>
      <c r="ABJ420"/>
      <c r="ABK420"/>
      <c r="ABL420"/>
      <c r="ABM420"/>
      <c r="ABN420"/>
      <c r="ABO420"/>
      <c r="ABP420"/>
      <c r="ABQ420"/>
      <c r="ABR420"/>
      <c r="ABS420"/>
      <c r="ABT420"/>
      <c r="ABU420"/>
      <c r="ABV420"/>
      <c r="ABW420"/>
      <c r="ABX420"/>
      <c r="ABY420"/>
      <c r="ABZ420"/>
      <c r="ACA420"/>
      <c r="ACB420"/>
      <c r="ACC420"/>
      <c r="ACD420"/>
      <c r="ACE420"/>
      <c r="ACF420"/>
      <c r="ACG420"/>
      <c r="ACH420"/>
      <c r="ACI420"/>
      <c r="ACJ420"/>
      <c r="ACK420"/>
      <c r="ACL420"/>
      <c r="ACM420"/>
      <c r="ACN420"/>
      <c r="ACO420"/>
      <c r="ACP420"/>
      <c r="ACQ420"/>
      <c r="ACR420"/>
      <c r="ACS420"/>
      <c r="ACT420"/>
      <c r="ACU420"/>
      <c r="ACV420"/>
      <c r="ACW420"/>
      <c r="ACX420"/>
      <c r="ACY420"/>
      <c r="ACZ420"/>
      <c r="ADA420"/>
      <c r="ADB420"/>
      <c r="ADC420"/>
      <c r="ADD420"/>
      <c r="ADE420"/>
      <c r="ADF420"/>
      <c r="ADG420"/>
      <c r="ADH420"/>
      <c r="ADI420"/>
      <c r="ADJ420"/>
      <c r="ADK420"/>
      <c r="ADL420"/>
      <c r="ADM420"/>
      <c r="ADN420"/>
      <c r="ADO420"/>
      <c r="ADP420"/>
      <c r="ADQ420"/>
      <c r="ADR420"/>
      <c r="ADS420"/>
      <c r="ADT420"/>
      <c r="ADU420"/>
      <c r="ADV420"/>
      <c r="ADW420"/>
      <c r="ADX420"/>
      <c r="ADY420"/>
      <c r="ADZ420"/>
      <c r="AEA420"/>
      <c r="AEB420"/>
      <c r="AEC420"/>
      <c r="AED420"/>
      <c r="AEE420"/>
      <c r="AEF420"/>
      <c r="AEG420"/>
      <c r="AEH420"/>
      <c r="AEI420"/>
      <c r="AEJ420"/>
      <c r="AEK420"/>
      <c r="AEL420"/>
      <c r="AEM420"/>
      <c r="AEN420"/>
      <c r="AEO420"/>
      <c r="AEP420"/>
      <c r="AEQ420"/>
      <c r="AER420"/>
      <c r="AES420"/>
      <c r="AET420"/>
      <c r="AEU420"/>
      <c r="AEV420"/>
      <c r="AEW420"/>
      <c r="AEX420"/>
      <c r="AEY420"/>
      <c r="AEZ420"/>
      <c r="AFA420"/>
      <c r="AFB420"/>
      <c r="AFC420"/>
      <c r="AFD420"/>
      <c r="AFE420"/>
      <c r="AFF420"/>
      <c r="AFG420"/>
      <c r="AFH420"/>
      <c r="AFI420"/>
      <c r="AFJ420"/>
      <c r="AFK420"/>
      <c r="AFL420"/>
      <c r="AFM420"/>
      <c r="AFN420"/>
      <c r="AFO420"/>
      <c r="AFP420"/>
      <c r="AFQ420"/>
      <c r="AFR420"/>
      <c r="AFS420"/>
      <c r="AFT420"/>
      <c r="AFU420"/>
      <c r="AFV420"/>
      <c r="AFW420"/>
      <c r="AFX420"/>
      <c r="AFY420"/>
      <c r="AFZ420"/>
      <c r="AGA420"/>
      <c r="AGB420"/>
      <c r="AGC420"/>
      <c r="AGD420"/>
      <c r="AGE420"/>
      <c r="AGF420"/>
      <c r="AGG420"/>
      <c r="AGH420"/>
      <c r="AGI420"/>
      <c r="AGJ420"/>
      <c r="AGK420"/>
      <c r="AGL420"/>
      <c r="AGM420"/>
      <c r="AGN420"/>
      <c r="AGO420"/>
      <c r="AGP420"/>
      <c r="AGQ420"/>
      <c r="AGR420"/>
      <c r="AGS420"/>
      <c r="AGT420"/>
      <c r="AGU420"/>
      <c r="AGV420"/>
      <c r="AGW420"/>
      <c r="AGX420"/>
      <c r="AGY420"/>
      <c r="AGZ420"/>
      <c r="AHA420"/>
      <c r="AHB420"/>
      <c r="AHC420"/>
      <c r="AHD420"/>
      <c r="AHE420"/>
      <c r="AHF420"/>
      <c r="AHG420"/>
      <c r="AHH420"/>
      <c r="AHI420"/>
      <c r="AHJ420"/>
      <c r="AHK420"/>
      <c r="AHL420"/>
      <c r="AHM420"/>
      <c r="AHN420"/>
      <c r="AHO420"/>
      <c r="AHP420"/>
      <c r="AHQ420"/>
      <c r="AHR420"/>
      <c r="AHS420"/>
      <c r="AHT420"/>
      <c r="AHU420"/>
      <c r="AHV420"/>
      <c r="AHW420"/>
      <c r="AHX420"/>
      <c r="AHY420"/>
      <c r="AHZ420"/>
      <c r="AIA420"/>
      <c r="AIB420"/>
      <c r="AIC420"/>
      <c r="AID420"/>
      <c r="AIE420"/>
      <c r="AIF420"/>
      <c r="AIG420"/>
      <c r="AIH420"/>
      <c r="AII420"/>
      <c r="AIJ420"/>
      <c r="AIK420"/>
      <c r="AIL420"/>
      <c r="AIM420"/>
      <c r="AIN420"/>
      <c r="AIO420"/>
      <c r="AIP420"/>
      <c r="AIQ420"/>
      <c r="AIR420"/>
      <c r="AIS420"/>
      <c r="AIT420"/>
      <c r="AIU420"/>
      <c r="AIV420"/>
      <c r="AIW420"/>
      <c r="AIX420"/>
      <c r="AIY420"/>
      <c r="AIZ420"/>
      <c r="AJA420"/>
      <c r="AJB420"/>
      <c r="AJC420"/>
      <c r="AJD420"/>
      <c r="AJE420"/>
      <c r="AJF420"/>
      <c r="AJG420"/>
      <c r="AJH420"/>
      <c r="AJI420"/>
      <c r="AJJ420"/>
      <c r="AJK420"/>
      <c r="AJL420"/>
      <c r="AJM420"/>
      <c r="AJN420"/>
      <c r="AJO420"/>
      <c r="AJP420"/>
      <c r="AJQ420"/>
      <c r="AJR420"/>
      <c r="AJS420"/>
      <c r="AJT420"/>
      <c r="AJU420"/>
      <c r="AJV420"/>
      <c r="AJW420"/>
      <c r="AJX420"/>
      <c r="AJY420"/>
      <c r="AJZ420"/>
      <c r="AKA420"/>
      <c r="AKB420"/>
      <c r="AKC420"/>
      <c r="AKD420"/>
      <c r="AKE420"/>
      <c r="AKF420"/>
      <c r="AKG420"/>
      <c r="AKH420"/>
      <c r="AKI420"/>
      <c r="AKJ420"/>
      <c r="AKK420"/>
      <c r="AKL420"/>
      <c r="AKM420"/>
      <c r="AKN420"/>
      <c r="AKO420"/>
      <c r="AKP420"/>
      <c r="AKQ420"/>
      <c r="AKR420"/>
      <c r="AKS420"/>
      <c r="AKT420"/>
      <c r="AKU420"/>
      <c r="AKV420"/>
      <c r="AKW420"/>
      <c r="AKX420"/>
      <c r="AKY420"/>
      <c r="AKZ420"/>
      <c r="ALA420"/>
      <c r="ALB420"/>
      <c r="ALC420"/>
      <c r="ALD420"/>
      <c r="ALE420"/>
      <c r="ALF420"/>
      <c r="ALG420"/>
      <c r="ALH420"/>
      <c r="ALI420"/>
      <c r="ALJ420"/>
      <c r="ALK420"/>
      <c r="ALL420"/>
      <c r="ALM420"/>
      <c r="ALN420"/>
      <c r="ALO420"/>
      <c r="ALP420"/>
      <c r="ALQ420"/>
      <c r="ALR420"/>
      <c r="ALS420"/>
      <c r="ALT420"/>
      <c r="ALU420"/>
      <c r="ALV420"/>
      <c r="ALW420"/>
      <c r="ALX420"/>
      <c r="ALY420"/>
      <c r="ALZ420"/>
      <c r="AMA420"/>
      <c r="AMB420"/>
      <c r="AMC420"/>
      <c r="AMD420"/>
      <c r="AME420"/>
      <c r="AMF420"/>
      <c r="AMG420"/>
      <c r="AMH420"/>
      <c r="AMI420"/>
      <c r="AMJ420"/>
    </row>
    <row r="421" spans="1:1024" ht="8.25" customHeight="1">
      <c r="A421"/>
      <c r="B421" s="59"/>
      <c r="C421" s="59"/>
      <c r="D421" s="69"/>
      <c r="E421"/>
      <c r="F421"/>
      <c r="G421" s="64"/>
      <c r="H421" s="64"/>
      <c r="I421" s="64"/>
      <c r="J421" s="64"/>
      <c r="K421" s="64"/>
      <c r="L421"/>
      <c r="M421" s="70"/>
      <c r="N421"/>
      <c r="O421" s="71"/>
      <c r="P421" s="72"/>
      <c r="Q421" s="73"/>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c r="AAA421"/>
      <c r="AAB421"/>
      <c r="AAC421"/>
      <c r="AAD421"/>
      <c r="AAE421"/>
      <c r="AAF421"/>
      <c r="AAG421"/>
      <c r="AAH421"/>
      <c r="AAI421"/>
      <c r="AAJ421"/>
      <c r="AAK421"/>
      <c r="AAL421"/>
      <c r="AAM421"/>
      <c r="AAN421"/>
      <c r="AAO421"/>
      <c r="AAP421"/>
      <c r="AAQ421"/>
      <c r="AAR421"/>
      <c r="AAS421"/>
      <c r="AAT421"/>
      <c r="AAU421"/>
      <c r="AAV421"/>
      <c r="AAW421"/>
      <c r="AAX421"/>
      <c r="AAY421"/>
      <c r="AAZ421"/>
      <c r="ABA421"/>
      <c r="ABB421"/>
      <c r="ABC421"/>
      <c r="ABD421"/>
      <c r="ABE421"/>
      <c r="ABF421"/>
      <c r="ABG421"/>
      <c r="ABH421"/>
      <c r="ABI421"/>
      <c r="ABJ421"/>
      <c r="ABK421"/>
      <c r="ABL421"/>
      <c r="ABM421"/>
      <c r="ABN421"/>
      <c r="ABO421"/>
      <c r="ABP421"/>
      <c r="ABQ421"/>
      <c r="ABR421"/>
      <c r="ABS421"/>
      <c r="ABT421"/>
      <c r="ABU421"/>
      <c r="ABV421"/>
      <c r="ABW421"/>
      <c r="ABX421"/>
      <c r="ABY421"/>
      <c r="ABZ421"/>
      <c r="ACA421"/>
      <c r="ACB421"/>
      <c r="ACC421"/>
      <c r="ACD421"/>
      <c r="ACE421"/>
      <c r="ACF421"/>
      <c r="ACG421"/>
      <c r="ACH421"/>
      <c r="ACI421"/>
      <c r="ACJ421"/>
      <c r="ACK421"/>
      <c r="ACL421"/>
      <c r="ACM421"/>
      <c r="ACN421"/>
      <c r="ACO421"/>
      <c r="ACP421"/>
      <c r="ACQ421"/>
      <c r="ACR421"/>
      <c r="ACS421"/>
      <c r="ACT421"/>
      <c r="ACU421"/>
      <c r="ACV421"/>
      <c r="ACW421"/>
      <c r="ACX421"/>
      <c r="ACY421"/>
      <c r="ACZ421"/>
      <c r="ADA421"/>
      <c r="ADB421"/>
      <c r="ADC421"/>
      <c r="ADD421"/>
      <c r="ADE421"/>
      <c r="ADF421"/>
      <c r="ADG421"/>
      <c r="ADH421"/>
      <c r="ADI421"/>
      <c r="ADJ421"/>
      <c r="ADK421"/>
      <c r="ADL421"/>
      <c r="ADM421"/>
      <c r="ADN421"/>
      <c r="ADO421"/>
      <c r="ADP421"/>
      <c r="ADQ421"/>
      <c r="ADR421"/>
      <c r="ADS421"/>
      <c r="ADT421"/>
      <c r="ADU421"/>
      <c r="ADV421"/>
      <c r="ADW421"/>
      <c r="ADX421"/>
      <c r="ADY421"/>
      <c r="ADZ421"/>
      <c r="AEA421"/>
      <c r="AEB421"/>
      <c r="AEC421"/>
      <c r="AED421"/>
      <c r="AEE421"/>
      <c r="AEF421"/>
      <c r="AEG421"/>
      <c r="AEH421"/>
      <c r="AEI421"/>
      <c r="AEJ421"/>
      <c r="AEK421"/>
      <c r="AEL421"/>
      <c r="AEM421"/>
      <c r="AEN421"/>
      <c r="AEO421"/>
      <c r="AEP421"/>
      <c r="AEQ421"/>
      <c r="AER421"/>
      <c r="AES421"/>
      <c r="AET421"/>
      <c r="AEU421"/>
      <c r="AEV421"/>
      <c r="AEW421"/>
      <c r="AEX421"/>
      <c r="AEY421"/>
      <c r="AEZ421"/>
      <c r="AFA421"/>
      <c r="AFB421"/>
      <c r="AFC421"/>
      <c r="AFD421"/>
      <c r="AFE421"/>
      <c r="AFF421"/>
      <c r="AFG421"/>
      <c r="AFH421"/>
      <c r="AFI421"/>
      <c r="AFJ421"/>
      <c r="AFK421"/>
      <c r="AFL421"/>
      <c r="AFM421"/>
      <c r="AFN421"/>
      <c r="AFO421"/>
      <c r="AFP421"/>
      <c r="AFQ421"/>
      <c r="AFR421"/>
      <c r="AFS421"/>
      <c r="AFT421"/>
      <c r="AFU421"/>
      <c r="AFV421"/>
      <c r="AFW421"/>
      <c r="AFX421"/>
      <c r="AFY421"/>
      <c r="AFZ421"/>
      <c r="AGA421"/>
      <c r="AGB421"/>
      <c r="AGC421"/>
      <c r="AGD421"/>
      <c r="AGE421"/>
      <c r="AGF421"/>
      <c r="AGG421"/>
      <c r="AGH421"/>
      <c r="AGI421"/>
      <c r="AGJ421"/>
      <c r="AGK421"/>
      <c r="AGL421"/>
      <c r="AGM421"/>
      <c r="AGN421"/>
      <c r="AGO421"/>
      <c r="AGP421"/>
      <c r="AGQ421"/>
      <c r="AGR421"/>
      <c r="AGS421"/>
      <c r="AGT421"/>
      <c r="AGU421"/>
      <c r="AGV421"/>
      <c r="AGW421"/>
      <c r="AGX421"/>
      <c r="AGY421"/>
      <c r="AGZ421"/>
      <c r="AHA421"/>
      <c r="AHB421"/>
      <c r="AHC421"/>
      <c r="AHD421"/>
      <c r="AHE421"/>
      <c r="AHF421"/>
      <c r="AHG421"/>
      <c r="AHH421"/>
      <c r="AHI421"/>
      <c r="AHJ421"/>
      <c r="AHK421"/>
      <c r="AHL421"/>
      <c r="AHM421"/>
      <c r="AHN421"/>
      <c r="AHO421"/>
      <c r="AHP421"/>
      <c r="AHQ421"/>
      <c r="AHR421"/>
      <c r="AHS421"/>
      <c r="AHT421"/>
      <c r="AHU421"/>
      <c r="AHV421"/>
      <c r="AHW421"/>
      <c r="AHX421"/>
      <c r="AHY421"/>
      <c r="AHZ421"/>
      <c r="AIA421"/>
      <c r="AIB421"/>
      <c r="AIC421"/>
      <c r="AID421"/>
      <c r="AIE421"/>
      <c r="AIF421"/>
      <c r="AIG421"/>
      <c r="AIH421"/>
      <c r="AII421"/>
      <c r="AIJ421"/>
      <c r="AIK421"/>
      <c r="AIL421"/>
      <c r="AIM421"/>
      <c r="AIN421"/>
      <c r="AIO421"/>
      <c r="AIP421"/>
      <c r="AIQ421"/>
      <c r="AIR421"/>
      <c r="AIS421"/>
      <c r="AIT421"/>
      <c r="AIU421"/>
      <c r="AIV421"/>
      <c r="AIW421"/>
      <c r="AIX421"/>
      <c r="AIY421"/>
      <c r="AIZ421"/>
      <c r="AJA421"/>
      <c r="AJB421"/>
      <c r="AJC421"/>
      <c r="AJD421"/>
      <c r="AJE421"/>
      <c r="AJF421"/>
      <c r="AJG421"/>
      <c r="AJH421"/>
      <c r="AJI421"/>
      <c r="AJJ421"/>
      <c r="AJK421"/>
      <c r="AJL421"/>
      <c r="AJM421"/>
      <c r="AJN421"/>
      <c r="AJO421"/>
      <c r="AJP421"/>
      <c r="AJQ421"/>
      <c r="AJR421"/>
      <c r="AJS421"/>
      <c r="AJT421"/>
      <c r="AJU421"/>
      <c r="AJV421"/>
      <c r="AJW421"/>
      <c r="AJX421"/>
      <c r="AJY421"/>
      <c r="AJZ421"/>
      <c r="AKA421"/>
      <c r="AKB421"/>
      <c r="AKC421"/>
      <c r="AKD421"/>
      <c r="AKE421"/>
      <c r="AKF421"/>
      <c r="AKG421"/>
      <c r="AKH421"/>
      <c r="AKI421"/>
      <c r="AKJ421"/>
      <c r="AKK421"/>
      <c r="AKL421"/>
      <c r="AKM421"/>
      <c r="AKN421"/>
      <c r="AKO421"/>
      <c r="AKP421"/>
      <c r="AKQ421"/>
      <c r="AKR421"/>
      <c r="AKS421"/>
      <c r="AKT421"/>
      <c r="AKU421"/>
      <c r="AKV421"/>
      <c r="AKW421"/>
      <c r="AKX421"/>
      <c r="AKY421"/>
      <c r="AKZ421"/>
      <c r="ALA421"/>
      <c r="ALB421"/>
      <c r="ALC421"/>
      <c r="ALD421"/>
      <c r="ALE421"/>
      <c r="ALF421"/>
      <c r="ALG421"/>
      <c r="ALH421"/>
      <c r="ALI421"/>
      <c r="ALJ421"/>
      <c r="ALK421"/>
      <c r="ALL421"/>
      <c r="ALM421"/>
      <c r="ALN421"/>
      <c r="ALO421"/>
      <c r="ALP421"/>
      <c r="ALQ421"/>
      <c r="ALR421"/>
      <c r="ALS421"/>
      <c r="ALT421"/>
      <c r="ALU421"/>
      <c r="ALV421"/>
      <c r="ALW421"/>
      <c r="ALX421"/>
      <c r="ALY421"/>
      <c r="ALZ421"/>
      <c r="AMA421"/>
      <c r="AMB421"/>
      <c r="AMC421"/>
      <c r="AMD421"/>
      <c r="AME421"/>
      <c r="AMF421"/>
      <c r="AMG421"/>
      <c r="AMH421"/>
      <c r="AMI421"/>
      <c r="AMJ421"/>
    </row>
    <row r="422" spans="1:1024" s="74" customFormat="1" ht="42" customHeight="1">
      <c r="B422" s="75" t="s">
        <v>94</v>
      </c>
      <c r="C422" s="76" t="s">
        <v>95</v>
      </c>
      <c r="D422" s="75" t="s">
        <v>56</v>
      </c>
      <c r="E422" s="76" t="s">
        <v>53</v>
      </c>
      <c r="F422" s="75" t="s">
        <v>96</v>
      </c>
      <c r="G422" s="77" t="s">
        <v>97</v>
      </c>
      <c r="H422" s="77" t="s">
        <v>98</v>
      </c>
      <c r="I422" s="77" t="s">
        <v>99</v>
      </c>
      <c r="J422" s="77" t="s">
        <v>100</v>
      </c>
      <c r="K422" s="77" t="s">
        <v>101</v>
      </c>
      <c r="L422" s="77" t="s">
        <v>102</v>
      </c>
      <c r="M422" s="76" t="s">
        <v>103</v>
      </c>
      <c r="N422" s="76" t="s">
        <v>104</v>
      </c>
      <c r="O422" s="78" t="s">
        <v>105</v>
      </c>
      <c r="P422" s="62" t="s">
        <v>106</v>
      </c>
      <c r="Q422" s="76" t="s">
        <v>89</v>
      </c>
    </row>
    <row r="423" spans="1:1024" ht="22.5" customHeight="1">
      <c r="A423"/>
      <c r="B423" s="79" t="s">
        <v>107</v>
      </c>
      <c r="C423" s="80"/>
      <c r="D423" s="80"/>
      <c r="E423" s="80"/>
      <c r="F423" s="81"/>
      <c r="G423" s="82"/>
      <c r="H423" s="82"/>
      <c r="I423" s="82"/>
      <c r="J423" s="82"/>
      <c r="K423" s="82"/>
      <c r="L423" s="82"/>
      <c r="M423" s="83">
        <f t="shared" ref="M423:M434" si="69">SUM(G423:L423)</f>
        <v>0</v>
      </c>
      <c r="N423" s="80"/>
      <c r="O423" s="84">
        <f t="shared" ref="O423:O434" si="70">ROUNDDOWN(M423*N423,0)</f>
        <v>0</v>
      </c>
      <c r="P423" s="84" t="str">
        <f>IF(O423=0,"",VLOOKUP(C423&amp;D423&amp;E423,'(資料）基準単価表'!$I:$J,2,0))</f>
        <v/>
      </c>
      <c r="Q423" s="85">
        <f t="shared" ref="Q423:Q434" si="71">MIN(O423,P423)</f>
        <v>0</v>
      </c>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c r="AAA423"/>
      <c r="AAB423"/>
      <c r="AAC423"/>
      <c r="AAD423"/>
      <c r="AAE423"/>
      <c r="AAF423"/>
      <c r="AAG423"/>
      <c r="AAH423"/>
      <c r="AAI423"/>
      <c r="AAJ423"/>
      <c r="AAK423"/>
      <c r="AAL423"/>
      <c r="AAM423"/>
      <c r="AAN423"/>
      <c r="AAO423"/>
      <c r="AAP423"/>
      <c r="AAQ423"/>
      <c r="AAR423"/>
      <c r="AAS423"/>
      <c r="AAT423"/>
      <c r="AAU423"/>
      <c r="AAV423"/>
      <c r="AAW423"/>
      <c r="AAX423"/>
      <c r="AAY423"/>
      <c r="AAZ423"/>
      <c r="ABA423"/>
      <c r="ABB423"/>
      <c r="ABC423"/>
      <c r="ABD423"/>
      <c r="ABE423"/>
      <c r="ABF423"/>
      <c r="ABG423"/>
      <c r="ABH423"/>
      <c r="ABI423"/>
      <c r="ABJ423"/>
      <c r="ABK423"/>
      <c r="ABL423"/>
      <c r="ABM423"/>
      <c r="ABN423"/>
      <c r="ABO423"/>
      <c r="ABP423"/>
      <c r="ABQ423"/>
      <c r="ABR423"/>
      <c r="ABS423"/>
      <c r="ABT423"/>
      <c r="ABU423"/>
      <c r="ABV423"/>
      <c r="ABW423"/>
      <c r="ABX423"/>
      <c r="ABY423"/>
      <c r="ABZ423"/>
      <c r="ACA423"/>
      <c r="ACB423"/>
      <c r="ACC423"/>
      <c r="ACD423"/>
      <c r="ACE423"/>
      <c r="ACF423"/>
      <c r="ACG423"/>
      <c r="ACH423"/>
      <c r="ACI423"/>
      <c r="ACJ423"/>
      <c r="ACK423"/>
      <c r="ACL423"/>
      <c r="ACM423"/>
      <c r="ACN423"/>
      <c r="ACO423"/>
      <c r="ACP423"/>
      <c r="ACQ423"/>
      <c r="ACR423"/>
      <c r="ACS423"/>
      <c r="ACT423"/>
      <c r="ACU423"/>
      <c r="ACV423"/>
      <c r="ACW423"/>
      <c r="ACX423"/>
      <c r="ACY423"/>
      <c r="ACZ423"/>
      <c r="ADA423"/>
      <c r="ADB423"/>
      <c r="ADC423"/>
      <c r="ADD423"/>
      <c r="ADE423"/>
      <c r="ADF423"/>
      <c r="ADG423"/>
      <c r="ADH423"/>
      <c r="ADI423"/>
      <c r="ADJ423"/>
      <c r="ADK423"/>
      <c r="ADL423"/>
      <c r="ADM423"/>
      <c r="ADN423"/>
      <c r="ADO423"/>
      <c r="ADP423"/>
      <c r="ADQ423"/>
      <c r="ADR423"/>
      <c r="ADS423"/>
      <c r="ADT423"/>
      <c r="ADU423"/>
      <c r="ADV423"/>
      <c r="ADW423"/>
      <c r="ADX423"/>
      <c r="ADY423"/>
      <c r="ADZ423"/>
      <c r="AEA423"/>
      <c r="AEB423"/>
      <c r="AEC423"/>
      <c r="AED423"/>
      <c r="AEE423"/>
      <c r="AEF423"/>
      <c r="AEG423"/>
      <c r="AEH423"/>
      <c r="AEI423"/>
      <c r="AEJ423"/>
      <c r="AEK423"/>
      <c r="AEL423"/>
      <c r="AEM423"/>
      <c r="AEN423"/>
      <c r="AEO423"/>
      <c r="AEP423"/>
      <c r="AEQ423"/>
      <c r="AER423"/>
      <c r="AES423"/>
      <c r="AET423"/>
      <c r="AEU423"/>
      <c r="AEV423"/>
      <c r="AEW423"/>
      <c r="AEX423"/>
      <c r="AEY423"/>
      <c r="AEZ423"/>
      <c r="AFA423"/>
      <c r="AFB423"/>
      <c r="AFC423"/>
      <c r="AFD423"/>
      <c r="AFE423"/>
      <c r="AFF423"/>
      <c r="AFG423"/>
      <c r="AFH423"/>
      <c r="AFI423"/>
      <c r="AFJ423"/>
      <c r="AFK423"/>
      <c r="AFL423"/>
      <c r="AFM423"/>
      <c r="AFN423"/>
      <c r="AFO423"/>
      <c r="AFP423"/>
      <c r="AFQ423"/>
      <c r="AFR423"/>
      <c r="AFS423"/>
      <c r="AFT423"/>
      <c r="AFU423"/>
      <c r="AFV423"/>
      <c r="AFW423"/>
      <c r="AFX423"/>
      <c r="AFY423"/>
      <c r="AFZ423"/>
      <c r="AGA423"/>
      <c r="AGB423"/>
      <c r="AGC423"/>
      <c r="AGD423"/>
      <c r="AGE423"/>
      <c r="AGF423"/>
      <c r="AGG423"/>
      <c r="AGH423"/>
      <c r="AGI423"/>
      <c r="AGJ423"/>
      <c r="AGK423"/>
      <c r="AGL423"/>
      <c r="AGM423"/>
      <c r="AGN423"/>
      <c r="AGO423"/>
      <c r="AGP423"/>
      <c r="AGQ423"/>
      <c r="AGR423"/>
      <c r="AGS423"/>
      <c r="AGT423"/>
      <c r="AGU423"/>
      <c r="AGV423"/>
      <c r="AGW423"/>
      <c r="AGX423"/>
      <c r="AGY423"/>
      <c r="AGZ423"/>
      <c r="AHA423"/>
      <c r="AHB423"/>
      <c r="AHC423"/>
      <c r="AHD423"/>
      <c r="AHE423"/>
      <c r="AHF423"/>
      <c r="AHG423"/>
      <c r="AHH423"/>
      <c r="AHI423"/>
      <c r="AHJ423"/>
      <c r="AHK423"/>
      <c r="AHL423"/>
      <c r="AHM423"/>
      <c r="AHN423"/>
      <c r="AHO423"/>
      <c r="AHP423"/>
      <c r="AHQ423"/>
      <c r="AHR423"/>
      <c r="AHS423"/>
      <c r="AHT423"/>
      <c r="AHU423"/>
      <c r="AHV423"/>
      <c r="AHW423"/>
      <c r="AHX423"/>
      <c r="AHY423"/>
      <c r="AHZ423"/>
      <c r="AIA423"/>
      <c r="AIB423"/>
      <c r="AIC423"/>
      <c r="AID423"/>
      <c r="AIE423"/>
      <c r="AIF423"/>
      <c r="AIG423"/>
      <c r="AIH423"/>
      <c r="AII423"/>
      <c r="AIJ423"/>
      <c r="AIK423"/>
      <c r="AIL423"/>
      <c r="AIM423"/>
      <c r="AIN423"/>
      <c r="AIO423"/>
      <c r="AIP423"/>
      <c r="AIQ423"/>
      <c r="AIR423"/>
      <c r="AIS423"/>
      <c r="AIT423"/>
      <c r="AIU423"/>
      <c r="AIV423"/>
      <c r="AIW423"/>
      <c r="AIX423"/>
      <c r="AIY423"/>
      <c r="AIZ423"/>
      <c r="AJA423"/>
      <c r="AJB423"/>
      <c r="AJC423"/>
      <c r="AJD423"/>
      <c r="AJE423"/>
      <c r="AJF423"/>
      <c r="AJG423"/>
      <c r="AJH423"/>
      <c r="AJI423"/>
      <c r="AJJ423"/>
      <c r="AJK423"/>
      <c r="AJL423"/>
      <c r="AJM423"/>
      <c r="AJN423"/>
      <c r="AJO423"/>
      <c r="AJP423"/>
      <c r="AJQ423"/>
      <c r="AJR423"/>
      <c r="AJS423"/>
      <c r="AJT423"/>
      <c r="AJU423"/>
      <c r="AJV423"/>
      <c r="AJW423"/>
      <c r="AJX423"/>
      <c r="AJY423"/>
      <c r="AJZ423"/>
      <c r="AKA423"/>
      <c r="AKB423"/>
      <c r="AKC423"/>
      <c r="AKD423"/>
      <c r="AKE423"/>
      <c r="AKF423"/>
      <c r="AKG423"/>
      <c r="AKH423"/>
      <c r="AKI423"/>
      <c r="AKJ423"/>
      <c r="AKK423"/>
      <c r="AKL423"/>
      <c r="AKM423"/>
      <c r="AKN423"/>
      <c r="AKO423"/>
      <c r="AKP423"/>
      <c r="AKQ423"/>
      <c r="AKR423"/>
      <c r="AKS423"/>
      <c r="AKT423"/>
      <c r="AKU423"/>
      <c r="AKV423"/>
      <c r="AKW423"/>
      <c r="AKX423"/>
      <c r="AKY423"/>
      <c r="AKZ423"/>
      <c r="ALA423"/>
      <c r="ALB423"/>
      <c r="ALC423"/>
      <c r="ALD423"/>
      <c r="ALE423"/>
      <c r="ALF423"/>
      <c r="ALG423"/>
      <c r="ALH423"/>
      <c r="ALI423"/>
      <c r="ALJ423"/>
      <c r="ALK423"/>
      <c r="ALL423"/>
      <c r="ALM423"/>
      <c r="ALN423"/>
      <c r="ALO423"/>
      <c r="ALP423"/>
      <c r="ALQ423"/>
      <c r="ALR423"/>
      <c r="ALS423"/>
      <c r="ALT423"/>
      <c r="ALU423"/>
      <c r="ALV423"/>
      <c r="ALW423"/>
      <c r="ALX423"/>
      <c r="ALY423"/>
      <c r="ALZ423"/>
      <c r="AMA423"/>
      <c r="AMB423"/>
      <c r="AMC423"/>
      <c r="AMD423"/>
      <c r="AME423"/>
      <c r="AMF423"/>
      <c r="AMG423"/>
      <c r="AMH423"/>
      <c r="AMI423"/>
      <c r="AMJ423"/>
    </row>
    <row r="424" spans="1:1024" ht="22.5" customHeight="1">
      <c r="A424"/>
      <c r="B424" s="79" t="s">
        <v>108</v>
      </c>
      <c r="C424" s="80"/>
      <c r="D424" s="80"/>
      <c r="E424" s="80"/>
      <c r="F424" s="81"/>
      <c r="G424" s="82"/>
      <c r="H424" s="82"/>
      <c r="I424" s="82"/>
      <c r="J424" s="82"/>
      <c r="K424" s="82"/>
      <c r="L424" s="82"/>
      <c r="M424" s="83">
        <f t="shared" si="69"/>
        <v>0</v>
      </c>
      <c r="N424" s="80"/>
      <c r="O424" s="84">
        <f t="shared" si="70"/>
        <v>0</v>
      </c>
      <c r="P424" s="84" t="str">
        <f>IF(O424=0,"",VLOOKUP(C424&amp;D424&amp;E424,'(資料）基準単価表'!$I:$J,2,0))</f>
        <v/>
      </c>
      <c r="Q424" s="85">
        <f t="shared" si="71"/>
        <v>0</v>
      </c>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c r="AAA424"/>
      <c r="AAB424"/>
      <c r="AAC424"/>
      <c r="AAD424"/>
      <c r="AAE424"/>
      <c r="AAF424"/>
      <c r="AAG424"/>
      <c r="AAH424"/>
      <c r="AAI424"/>
      <c r="AAJ424"/>
      <c r="AAK424"/>
      <c r="AAL424"/>
      <c r="AAM424"/>
      <c r="AAN424"/>
      <c r="AAO424"/>
      <c r="AAP424"/>
      <c r="AAQ424"/>
      <c r="AAR424"/>
      <c r="AAS424"/>
      <c r="AAT424"/>
      <c r="AAU424"/>
      <c r="AAV424"/>
      <c r="AAW424"/>
      <c r="AAX424"/>
      <c r="AAY424"/>
      <c r="AAZ424"/>
      <c r="ABA424"/>
      <c r="ABB424"/>
      <c r="ABC424"/>
      <c r="ABD424"/>
      <c r="ABE424"/>
      <c r="ABF424"/>
      <c r="ABG424"/>
      <c r="ABH424"/>
      <c r="ABI424"/>
      <c r="ABJ424"/>
      <c r="ABK424"/>
      <c r="ABL424"/>
      <c r="ABM424"/>
      <c r="ABN424"/>
      <c r="ABO424"/>
      <c r="ABP424"/>
      <c r="ABQ424"/>
      <c r="ABR424"/>
      <c r="ABS424"/>
      <c r="ABT424"/>
      <c r="ABU424"/>
      <c r="ABV424"/>
      <c r="ABW424"/>
      <c r="ABX424"/>
      <c r="ABY424"/>
      <c r="ABZ424"/>
      <c r="ACA424"/>
      <c r="ACB424"/>
      <c r="ACC424"/>
      <c r="ACD424"/>
      <c r="ACE424"/>
      <c r="ACF424"/>
      <c r="ACG424"/>
      <c r="ACH424"/>
      <c r="ACI424"/>
      <c r="ACJ424"/>
      <c r="ACK424"/>
      <c r="ACL424"/>
      <c r="ACM424"/>
      <c r="ACN424"/>
      <c r="ACO424"/>
      <c r="ACP424"/>
      <c r="ACQ424"/>
      <c r="ACR424"/>
      <c r="ACS424"/>
      <c r="ACT424"/>
      <c r="ACU424"/>
      <c r="ACV424"/>
      <c r="ACW424"/>
      <c r="ACX424"/>
      <c r="ACY424"/>
      <c r="ACZ424"/>
      <c r="ADA424"/>
      <c r="ADB424"/>
      <c r="ADC424"/>
      <c r="ADD424"/>
      <c r="ADE424"/>
      <c r="ADF424"/>
      <c r="ADG424"/>
      <c r="ADH424"/>
      <c r="ADI424"/>
      <c r="ADJ424"/>
      <c r="ADK424"/>
      <c r="ADL424"/>
      <c r="ADM424"/>
      <c r="ADN424"/>
      <c r="ADO424"/>
      <c r="ADP424"/>
      <c r="ADQ424"/>
      <c r="ADR424"/>
      <c r="ADS424"/>
      <c r="ADT424"/>
      <c r="ADU424"/>
      <c r="ADV424"/>
      <c r="ADW424"/>
      <c r="ADX424"/>
      <c r="ADY424"/>
      <c r="ADZ424"/>
      <c r="AEA424"/>
      <c r="AEB424"/>
      <c r="AEC424"/>
      <c r="AED424"/>
      <c r="AEE424"/>
      <c r="AEF424"/>
      <c r="AEG424"/>
      <c r="AEH424"/>
      <c r="AEI424"/>
      <c r="AEJ424"/>
      <c r="AEK424"/>
      <c r="AEL424"/>
      <c r="AEM424"/>
      <c r="AEN424"/>
      <c r="AEO424"/>
      <c r="AEP424"/>
      <c r="AEQ424"/>
      <c r="AER424"/>
      <c r="AES424"/>
      <c r="AET424"/>
      <c r="AEU424"/>
      <c r="AEV424"/>
      <c r="AEW424"/>
      <c r="AEX424"/>
      <c r="AEY424"/>
      <c r="AEZ424"/>
      <c r="AFA424"/>
      <c r="AFB424"/>
      <c r="AFC424"/>
      <c r="AFD424"/>
      <c r="AFE424"/>
      <c r="AFF424"/>
      <c r="AFG424"/>
      <c r="AFH424"/>
      <c r="AFI424"/>
      <c r="AFJ424"/>
      <c r="AFK424"/>
      <c r="AFL424"/>
      <c r="AFM424"/>
      <c r="AFN424"/>
      <c r="AFO424"/>
      <c r="AFP424"/>
      <c r="AFQ424"/>
      <c r="AFR424"/>
      <c r="AFS424"/>
      <c r="AFT424"/>
      <c r="AFU424"/>
      <c r="AFV424"/>
      <c r="AFW424"/>
      <c r="AFX424"/>
      <c r="AFY424"/>
      <c r="AFZ424"/>
      <c r="AGA424"/>
      <c r="AGB424"/>
      <c r="AGC424"/>
      <c r="AGD424"/>
      <c r="AGE424"/>
      <c r="AGF424"/>
      <c r="AGG424"/>
      <c r="AGH424"/>
      <c r="AGI424"/>
      <c r="AGJ424"/>
      <c r="AGK424"/>
      <c r="AGL424"/>
      <c r="AGM424"/>
      <c r="AGN424"/>
      <c r="AGO424"/>
      <c r="AGP424"/>
      <c r="AGQ424"/>
      <c r="AGR424"/>
      <c r="AGS424"/>
      <c r="AGT424"/>
      <c r="AGU424"/>
      <c r="AGV424"/>
      <c r="AGW424"/>
      <c r="AGX424"/>
      <c r="AGY424"/>
      <c r="AGZ424"/>
      <c r="AHA424"/>
      <c r="AHB424"/>
      <c r="AHC424"/>
      <c r="AHD424"/>
      <c r="AHE424"/>
      <c r="AHF424"/>
      <c r="AHG424"/>
      <c r="AHH424"/>
      <c r="AHI424"/>
      <c r="AHJ424"/>
      <c r="AHK424"/>
      <c r="AHL424"/>
      <c r="AHM424"/>
      <c r="AHN424"/>
      <c r="AHO424"/>
      <c r="AHP424"/>
      <c r="AHQ424"/>
      <c r="AHR424"/>
      <c r="AHS424"/>
      <c r="AHT424"/>
      <c r="AHU424"/>
      <c r="AHV424"/>
      <c r="AHW424"/>
      <c r="AHX424"/>
      <c r="AHY424"/>
      <c r="AHZ424"/>
      <c r="AIA424"/>
      <c r="AIB424"/>
      <c r="AIC424"/>
      <c r="AID424"/>
      <c r="AIE424"/>
      <c r="AIF424"/>
      <c r="AIG424"/>
      <c r="AIH424"/>
      <c r="AII424"/>
      <c r="AIJ424"/>
      <c r="AIK424"/>
      <c r="AIL424"/>
      <c r="AIM424"/>
      <c r="AIN424"/>
      <c r="AIO424"/>
      <c r="AIP424"/>
      <c r="AIQ424"/>
      <c r="AIR424"/>
      <c r="AIS424"/>
      <c r="AIT424"/>
      <c r="AIU424"/>
      <c r="AIV424"/>
      <c r="AIW424"/>
      <c r="AIX424"/>
      <c r="AIY424"/>
      <c r="AIZ424"/>
      <c r="AJA424"/>
      <c r="AJB424"/>
      <c r="AJC424"/>
      <c r="AJD424"/>
      <c r="AJE424"/>
      <c r="AJF424"/>
      <c r="AJG424"/>
      <c r="AJH424"/>
      <c r="AJI424"/>
      <c r="AJJ424"/>
      <c r="AJK424"/>
      <c r="AJL424"/>
      <c r="AJM424"/>
      <c r="AJN424"/>
      <c r="AJO424"/>
      <c r="AJP424"/>
      <c r="AJQ424"/>
      <c r="AJR424"/>
      <c r="AJS424"/>
      <c r="AJT424"/>
      <c r="AJU424"/>
      <c r="AJV424"/>
      <c r="AJW424"/>
      <c r="AJX424"/>
      <c r="AJY424"/>
      <c r="AJZ424"/>
      <c r="AKA424"/>
      <c r="AKB424"/>
      <c r="AKC424"/>
      <c r="AKD424"/>
      <c r="AKE424"/>
      <c r="AKF424"/>
      <c r="AKG424"/>
      <c r="AKH424"/>
      <c r="AKI424"/>
      <c r="AKJ424"/>
      <c r="AKK424"/>
      <c r="AKL424"/>
      <c r="AKM424"/>
      <c r="AKN424"/>
      <c r="AKO424"/>
      <c r="AKP424"/>
      <c r="AKQ424"/>
      <c r="AKR424"/>
      <c r="AKS424"/>
      <c r="AKT424"/>
      <c r="AKU424"/>
      <c r="AKV424"/>
      <c r="AKW424"/>
      <c r="AKX424"/>
      <c r="AKY424"/>
      <c r="AKZ424"/>
      <c r="ALA424"/>
      <c r="ALB424"/>
      <c r="ALC424"/>
      <c r="ALD424"/>
      <c r="ALE424"/>
      <c r="ALF424"/>
      <c r="ALG424"/>
      <c r="ALH424"/>
      <c r="ALI424"/>
      <c r="ALJ424"/>
      <c r="ALK424"/>
      <c r="ALL424"/>
      <c r="ALM424"/>
      <c r="ALN424"/>
      <c r="ALO424"/>
      <c r="ALP424"/>
      <c r="ALQ424"/>
      <c r="ALR424"/>
      <c r="ALS424"/>
      <c r="ALT424"/>
      <c r="ALU424"/>
      <c r="ALV424"/>
      <c r="ALW424"/>
      <c r="ALX424"/>
      <c r="ALY424"/>
      <c r="ALZ424"/>
      <c r="AMA424"/>
      <c r="AMB424"/>
      <c r="AMC424"/>
      <c r="AMD424"/>
      <c r="AME424"/>
      <c r="AMF424"/>
      <c r="AMG424"/>
      <c r="AMH424"/>
      <c r="AMI424"/>
      <c r="AMJ424"/>
    </row>
    <row r="425" spans="1:1024" ht="22.5" customHeight="1">
      <c r="A425"/>
      <c r="B425" s="79" t="s">
        <v>109</v>
      </c>
      <c r="C425" s="80"/>
      <c r="D425" s="80"/>
      <c r="E425" s="80"/>
      <c r="F425" s="81"/>
      <c r="G425" s="82"/>
      <c r="H425" s="82"/>
      <c r="I425" s="82"/>
      <c r="J425" s="82"/>
      <c r="K425" s="82"/>
      <c r="L425" s="82"/>
      <c r="M425" s="83">
        <f t="shared" si="69"/>
        <v>0</v>
      </c>
      <c r="N425" s="80"/>
      <c r="O425" s="84">
        <f t="shared" si="70"/>
        <v>0</v>
      </c>
      <c r="P425" s="84" t="str">
        <f>IF(O425=0,"",VLOOKUP(C425&amp;D425&amp;E425,'(資料）基準単価表'!$I:$J,2,0))</f>
        <v/>
      </c>
      <c r="Q425" s="85">
        <f t="shared" si="71"/>
        <v>0</v>
      </c>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c r="AAA425"/>
      <c r="AAB425"/>
      <c r="AAC425"/>
      <c r="AAD425"/>
      <c r="AAE425"/>
      <c r="AAF425"/>
      <c r="AAG425"/>
      <c r="AAH425"/>
      <c r="AAI425"/>
      <c r="AAJ425"/>
      <c r="AAK425"/>
      <c r="AAL425"/>
      <c r="AAM425"/>
      <c r="AAN425"/>
      <c r="AAO425"/>
      <c r="AAP425"/>
      <c r="AAQ425"/>
      <c r="AAR425"/>
      <c r="AAS425"/>
      <c r="AAT425"/>
      <c r="AAU425"/>
      <c r="AAV425"/>
      <c r="AAW425"/>
      <c r="AAX425"/>
      <c r="AAY425"/>
      <c r="AAZ425"/>
      <c r="ABA425"/>
      <c r="ABB425"/>
      <c r="ABC425"/>
      <c r="ABD425"/>
      <c r="ABE425"/>
      <c r="ABF425"/>
      <c r="ABG425"/>
      <c r="ABH425"/>
      <c r="ABI425"/>
      <c r="ABJ425"/>
      <c r="ABK425"/>
      <c r="ABL425"/>
      <c r="ABM425"/>
      <c r="ABN425"/>
      <c r="ABO425"/>
      <c r="ABP425"/>
      <c r="ABQ425"/>
      <c r="ABR425"/>
      <c r="ABS425"/>
      <c r="ABT425"/>
      <c r="ABU425"/>
      <c r="ABV425"/>
      <c r="ABW425"/>
      <c r="ABX425"/>
      <c r="ABY425"/>
      <c r="ABZ425"/>
      <c r="ACA425"/>
      <c r="ACB425"/>
      <c r="ACC425"/>
      <c r="ACD425"/>
      <c r="ACE425"/>
      <c r="ACF425"/>
      <c r="ACG425"/>
      <c r="ACH425"/>
      <c r="ACI425"/>
      <c r="ACJ425"/>
      <c r="ACK425"/>
      <c r="ACL425"/>
      <c r="ACM425"/>
      <c r="ACN425"/>
      <c r="ACO425"/>
      <c r="ACP425"/>
      <c r="ACQ425"/>
      <c r="ACR425"/>
      <c r="ACS425"/>
      <c r="ACT425"/>
      <c r="ACU425"/>
      <c r="ACV425"/>
      <c r="ACW425"/>
      <c r="ACX425"/>
      <c r="ACY425"/>
      <c r="ACZ425"/>
      <c r="ADA425"/>
      <c r="ADB425"/>
      <c r="ADC425"/>
      <c r="ADD425"/>
      <c r="ADE425"/>
      <c r="ADF425"/>
      <c r="ADG425"/>
      <c r="ADH425"/>
      <c r="ADI425"/>
      <c r="ADJ425"/>
      <c r="ADK425"/>
      <c r="ADL425"/>
      <c r="ADM425"/>
      <c r="ADN425"/>
      <c r="ADO425"/>
      <c r="ADP425"/>
      <c r="ADQ425"/>
      <c r="ADR425"/>
      <c r="ADS425"/>
      <c r="ADT425"/>
      <c r="ADU425"/>
      <c r="ADV425"/>
      <c r="ADW425"/>
      <c r="ADX425"/>
      <c r="ADY425"/>
      <c r="ADZ425"/>
      <c r="AEA425"/>
      <c r="AEB425"/>
      <c r="AEC425"/>
      <c r="AED425"/>
      <c r="AEE425"/>
      <c r="AEF425"/>
      <c r="AEG425"/>
      <c r="AEH425"/>
      <c r="AEI425"/>
      <c r="AEJ425"/>
      <c r="AEK425"/>
      <c r="AEL425"/>
      <c r="AEM425"/>
      <c r="AEN425"/>
      <c r="AEO425"/>
      <c r="AEP425"/>
      <c r="AEQ425"/>
      <c r="AER425"/>
      <c r="AES425"/>
      <c r="AET425"/>
      <c r="AEU425"/>
      <c r="AEV425"/>
      <c r="AEW425"/>
      <c r="AEX425"/>
      <c r="AEY425"/>
      <c r="AEZ425"/>
      <c r="AFA425"/>
      <c r="AFB425"/>
      <c r="AFC425"/>
      <c r="AFD425"/>
      <c r="AFE425"/>
      <c r="AFF425"/>
      <c r="AFG425"/>
      <c r="AFH425"/>
      <c r="AFI425"/>
      <c r="AFJ425"/>
      <c r="AFK425"/>
      <c r="AFL425"/>
      <c r="AFM425"/>
      <c r="AFN425"/>
      <c r="AFO425"/>
      <c r="AFP425"/>
      <c r="AFQ425"/>
      <c r="AFR425"/>
      <c r="AFS425"/>
      <c r="AFT425"/>
      <c r="AFU425"/>
      <c r="AFV425"/>
      <c r="AFW425"/>
      <c r="AFX425"/>
      <c r="AFY425"/>
      <c r="AFZ425"/>
      <c r="AGA425"/>
      <c r="AGB425"/>
      <c r="AGC425"/>
      <c r="AGD425"/>
      <c r="AGE425"/>
      <c r="AGF425"/>
      <c r="AGG425"/>
      <c r="AGH425"/>
      <c r="AGI425"/>
      <c r="AGJ425"/>
      <c r="AGK425"/>
      <c r="AGL425"/>
      <c r="AGM425"/>
      <c r="AGN425"/>
      <c r="AGO425"/>
      <c r="AGP425"/>
      <c r="AGQ425"/>
      <c r="AGR425"/>
      <c r="AGS425"/>
      <c r="AGT425"/>
      <c r="AGU425"/>
      <c r="AGV425"/>
      <c r="AGW425"/>
      <c r="AGX425"/>
      <c r="AGY425"/>
      <c r="AGZ425"/>
      <c r="AHA425"/>
      <c r="AHB425"/>
      <c r="AHC425"/>
      <c r="AHD425"/>
      <c r="AHE425"/>
      <c r="AHF425"/>
      <c r="AHG425"/>
      <c r="AHH425"/>
      <c r="AHI425"/>
      <c r="AHJ425"/>
      <c r="AHK425"/>
      <c r="AHL425"/>
      <c r="AHM425"/>
      <c r="AHN425"/>
      <c r="AHO425"/>
      <c r="AHP425"/>
      <c r="AHQ425"/>
      <c r="AHR425"/>
      <c r="AHS425"/>
      <c r="AHT425"/>
      <c r="AHU425"/>
      <c r="AHV425"/>
      <c r="AHW425"/>
      <c r="AHX425"/>
      <c r="AHY425"/>
      <c r="AHZ425"/>
      <c r="AIA425"/>
      <c r="AIB425"/>
      <c r="AIC425"/>
      <c r="AID425"/>
      <c r="AIE425"/>
      <c r="AIF425"/>
      <c r="AIG425"/>
      <c r="AIH425"/>
      <c r="AII425"/>
      <c r="AIJ425"/>
      <c r="AIK425"/>
      <c r="AIL425"/>
      <c r="AIM425"/>
      <c r="AIN425"/>
      <c r="AIO425"/>
      <c r="AIP425"/>
      <c r="AIQ425"/>
      <c r="AIR425"/>
      <c r="AIS425"/>
      <c r="AIT425"/>
      <c r="AIU425"/>
      <c r="AIV425"/>
      <c r="AIW425"/>
      <c r="AIX425"/>
      <c r="AIY425"/>
      <c r="AIZ425"/>
      <c r="AJA425"/>
      <c r="AJB425"/>
      <c r="AJC425"/>
      <c r="AJD425"/>
      <c r="AJE425"/>
      <c r="AJF425"/>
      <c r="AJG425"/>
      <c r="AJH425"/>
      <c r="AJI425"/>
      <c r="AJJ425"/>
      <c r="AJK425"/>
      <c r="AJL425"/>
      <c r="AJM425"/>
      <c r="AJN425"/>
      <c r="AJO425"/>
      <c r="AJP425"/>
      <c r="AJQ425"/>
      <c r="AJR425"/>
      <c r="AJS425"/>
      <c r="AJT425"/>
      <c r="AJU425"/>
      <c r="AJV425"/>
      <c r="AJW425"/>
      <c r="AJX425"/>
      <c r="AJY425"/>
      <c r="AJZ425"/>
      <c r="AKA425"/>
      <c r="AKB425"/>
      <c r="AKC425"/>
      <c r="AKD425"/>
      <c r="AKE425"/>
      <c r="AKF425"/>
      <c r="AKG425"/>
      <c r="AKH425"/>
      <c r="AKI425"/>
      <c r="AKJ425"/>
      <c r="AKK425"/>
      <c r="AKL425"/>
      <c r="AKM425"/>
      <c r="AKN425"/>
      <c r="AKO425"/>
      <c r="AKP425"/>
      <c r="AKQ425"/>
      <c r="AKR425"/>
      <c r="AKS425"/>
      <c r="AKT425"/>
      <c r="AKU425"/>
      <c r="AKV425"/>
      <c r="AKW425"/>
      <c r="AKX425"/>
      <c r="AKY425"/>
      <c r="AKZ425"/>
      <c r="ALA425"/>
      <c r="ALB425"/>
      <c r="ALC425"/>
      <c r="ALD425"/>
      <c r="ALE425"/>
      <c r="ALF425"/>
      <c r="ALG425"/>
      <c r="ALH425"/>
      <c r="ALI425"/>
      <c r="ALJ425"/>
      <c r="ALK425"/>
      <c r="ALL425"/>
      <c r="ALM425"/>
      <c r="ALN425"/>
      <c r="ALO425"/>
      <c r="ALP425"/>
      <c r="ALQ425"/>
      <c r="ALR425"/>
      <c r="ALS425"/>
      <c r="ALT425"/>
      <c r="ALU425"/>
      <c r="ALV425"/>
      <c r="ALW425"/>
      <c r="ALX425"/>
      <c r="ALY425"/>
      <c r="ALZ425"/>
      <c r="AMA425"/>
      <c r="AMB425"/>
      <c r="AMC425"/>
      <c r="AMD425"/>
      <c r="AME425"/>
      <c r="AMF425"/>
      <c r="AMG425"/>
      <c r="AMH425"/>
      <c r="AMI425"/>
      <c r="AMJ425"/>
    </row>
    <row r="426" spans="1:1024" ht="22.5" customHeight="1">
      <c r="A426"/>
      <c r="B426" s="79" t="s">
        <v>110</v>
      </c>
      <c r="C426" s="80"/>
      <c r="D426" s="80"/>
      <c r="E426" s="80"/>
      <c r="F426" s="81"/>
      <c r="G426" s="82"/>
      <c r="H426" s="82"/>
      <c r="I426" s="82"/>
      <c r="J426" s="82"/>
      <c r="K426" s="82"/>
      <c r="L426" s="82"/>
      <c r="M426" s="83">
        <f t="shared" si="69"/>
        <v>0</v>
      </c>
      <c r="N426" s="80"/>
      <c r="O426" s="84">
        <f t="shared" si="70"/>
        <v>0</v>
      </c>
      <c r="P426" s="84" t="str">
        <f>IF(O426=0,"",VLOOKUP(C426&amp;D426&amp;E426,'(資料）基準単価表'!$I:$J,2,0))</f>
        <v/>
      </c>
      <c r="Q426" s="85">
        <f t="shared" si="71"/>
        <v>0</v>
      </c>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c r="AAA426"/>
      <c r="AAB426"/>
      <c r="AAC426"/>
      <c r="AAD426"/>
      <c r="AAE426"/>
      <c r="AAF426"/>
      <c r="AAG426"/>
      <c r="AAH426"/>
      <c r="AAI426"/>
      <c r="AAJ426"/>
      <c r="AAK426"/>
      <c r="AAL426"/>
      <c r="AAM426"/>
      <c r="AAN426"/>
      <c r="AAO426"/>
      <c r="AAP426"/>
      <c r="AAQ426"/>
      <c r="AAR426"/>
      <c r="AAS426"/>
      <c r="AAT426"/>
      <c r="AAU426"/>
      <c r="AAV426"/>
      <c r="AAW426"/>
      <c r="AAX426"/>
      <c r="AAY426"/>
      <c r="AAZ426"/>
      <c r="ABA426"/>
      <c r="ABB426"/>
      <c r="ABC426"/>
      <c r="ABD426"/>
      <c r="ABE426"/>
      <c r="ABF426"/>
      <c r="ABG426"/>
      <c r="ABH426"/>
      <c r="ABI426"/>
      <c r="ABJ426"/>
      <c r="ABK426"/>
      <c r="ABL426"/>
      <c r="ABM426"/>
      <c r="ABN426"/>
      <c r="ABO426"/>
      <c r="ABP426"/>
      <c r="ABQ426"/>
      <c r="ABR426"/>
      <c r="ABS426"/>
      <c r="ABT426"/>
      <c r="ABU426"/>
      <c r="ABV426"/>
      <c r="ABW426"/>
      <c r="ABX426"/>
      <c r="ABY426"/>
      <c r="ABZ426"/>
      <c r="ACA426"/>
      <c r="ACB426"/>
      <c r="ACC426"/>
      <c r="ACD426"/>
      <c r="ACE426"/>
      <c r="ACF426"/>
      <c r="ACG426"/>
      <c r="ACH426"/>
      <c r="ACI426"/>
      <c r="ACJ426"/>
      <c r="ACK426"/>
      <c r="ACL426"/>
      <c r="ACM426"/>
      <c r="ACN426"/>
      <c r="ACO426"/>
      <c r="ACP426"/>
      <c r="ACQ426"/>
      <c r="ACR426"/>
      <c r="ACS426"/>
      <c r="ACT426"/>
      <c r="ACU426"/>
      <c r="ACV426"/>
      <c r="ACW426"/>
      <c r="ACX426"/>
      <c r="ACY426"/>
      <c r="ACZ426"/>
      <c r="ADA426"/>
      <c r="ADB426"/>
      <c r="ADC426"/>
      <c r="ADD426"/>
      <c r="ADE426"/>
      <c r="ADF426"/>
      <c r="ADG426"/>
      <c r="ADH426"/>
      <c r="ADI426"/>
      <c r="ADJ426"/>
      <c r="ADK426"/>
      <c r="ADL426"/>
      <c r="ADM426"/>
      <c r="ADN426"/>
      <c r="ADO426"/>
      <c r="ADP426"/>
      <c r="ADQ426"/>
      <c r="ADR426"/>
      <c r="ADS426"/>
      <c r="ADT426"/>
      <c r="ADU426"/>
      <c r="ADV426"/>
      <c r="ADW426"/>
      <c r="ADX426"/>
      <c r="ADY426"/>
      <c r="ADZ426"/>
      <c r="AEA426"/>
      <c r="AEB426"/>
      <c r="AEC426"/>
      <c r="AED426"/>
      <c r="AEE426"/>
      <c r="AEF426"/>
      <c r="AEG426"/>
      <c r="AEH426"/>
      <c r="AEI426"/>
      <c r="AEJ426"/>
      <c r="AEK426"/>
      <c r="AEL426"/>
      <c r="AEM426"/>
      <c r="AEN426"/>
      <c r="AEO426"/>
      <c r="AEP426"/>
      <c r="AEQ426"/>
      <c r="AER426"/>
      <c r="AES426"/>
      <c r="AET426"/>
      <c r="AEU426"/>
      <c r="AEV426"/>
      <c r="AEW426"/>
      <c r="AEX426"/>
      <c r="AEY426"/>
      <c r="AEZ426"/>
      <c r="AFA426"/>
      <c r="AFB426"/>
      <c r="AFC426"/>
      <c r="AFD426"/>
      <c r="AFE426"/>
      <c r="AFF426"/>
      <c r="AFG426"/>
      <c r="AFH426"/>
      <c r="AFI426"/>
      <c r="AFJ426"/>
      <c r="AFK426"/>
      <c r="AFL426"/>
      <c r="AFM426"/>
      <c r="AFN426"/>
      <c r="AFO426"/>
      <c r="AFP426"/>
      <c r="AFQ426"/>
      <c r="AFR426"/>
      <c r="AFS426"/>
      <c r="AFT426"/>
      <c r="AFU426"/>
      <c r="AFV426"/>
      <c r="AFW426"/>
      <c r="AFX426"/>
      <c r="AFY426"/>
      <c r="AFZ426"/>
      <c r="AGA426"/>
      <c r="AGB426"/>
      <c r="AGC426"/>
      <c r="AGD426"/>
      <c r="AGE426"/>
      <c r="AGF426"/>
      <c r="AGG426"/>
      <c r="AGH426"/>
      <c r="AGI426"/>
      <c r="AGJ426"/>
      <c r="AGK426"/>
      <c r="AGL426"/>
      <c r="AGM426"/>
      <c r="AGN426"/>
      <c r="AGO426"/>
      <c r="AGP426"/>
      <c r="AGQ426"/>
      <c r="AGR426"/>
      <c r="AGS426"/>
      <c r="AGT426"/>
      <c r="AGU426"/>
      <c r="AGV426"/>
      <c r="AGW426"/>
      <c r="AGX426"/>
      <c r="AGY426"/>
      <c r="AGZ426"/>
      <c r="AHA426"/>
      <c r="AHB426"/>
      <c r="AHC426"/>
      <c r="AHD426"/>
      <c r="AHE426"/>
      <c r="AHF426"/>
      <c r="AHG426"/>
      <c r="AHH426"/>
      <c r="AHI426"/>
      <c r="AHJ426"/>
      <c r="AHK426"/>
      <c r="AHL426"/>
      <c r="AHM426"/>
      <c r="AHN426"/>
      <c r="AHO426"/>
      <c r="AHP426"/>
      <c r="AHQ426"/>
      <c r="AHR426"/>
      <c r="AHS426"/>
      <c r="AHT426"/>
      <c r="AHU426"/>
      <c r="AHV426"/>
      <c r="AHW426"/>
      <c r="AHX426"/>
      <c r="AHY426"/>
      <c r="AHZ426"/>
      <c r="AIA426"/>
      <c r="AIB426"/>
      <c r="AIC426"/>
      <c r="AID426"/>
      <c r="AIE426"/>
      <c r="AIF426"/>
      <c r="AIG426"/>
      <c r="AIH426"/>
      <c r="AII426"/>
      <c r="AIJ426"/>
      <c r="AIK426"/>
      <c r="AIL426"/>
      <c r="AIM426"/>
      <c r="AIN426"/>
      <c r="AIO426"/>
      <c r="AIP426"/>
      <c r="AIQ426"/>
      <c r="AIR426"/>
      <c r="AIS426"/>
      <c r="AIT426"/>
      <c r="AIU426"/>
      <c r="AIV426"/>
      <c r="AIW426"/>
      <c r="AIX426"/>
      <c r="AIY426"/>
      <c r="AIZ426"/>
      <c r="AJA426"/>
      <c r="AJB426"/>
      <c r="AJC426"/>
      <c r="AJD426"/>
      <c r="AJE426"/>
      <c r="AJF426"/>
      <c r="AJG426"/>
      <c r="AJH426"/>
      <c r="AJI426"/>
      <c r="AJJ426"/>
      <c r="AJK426"/>
      <c r="AJL426"/>
      <c r="AJM426"/>
      <c r="AJN426"/>
      <c r="AJO426"/>
      <c r="AJP426"/>
      <c r="AJQ426"/>
      <c r="AJR426"/>
      <c r="AJS426"/>
      <c r="AJT426"/>
      <c r="AJU426"/>
      <c r="AJV426"/>
      <c r="AJW426"/>
      <c r="AJX426"/>
      <c r="AJY426"/>
      <c r="AJZ426"/>
      <c r="AKA426"/>
      <c r="AKB426"/>
      <c r="AKC426"/>
      <c r="AKD426"/>
      <c r="AKE426"/>
      <c r="AKF426"/>
      <c r="AKG426"/>
      <c r="AKH426"/>
      <c r="AKI426"/>
      <c r="AKJ426"/>
      <c r="AKK426"/>
      <c r="AKL426"/>
      <c r="AKM426"/>
      <c r="AKN426"/>
      <c r="AKO426"/>
      <c r="AKP426"/>
      <c r="AKQ426"/>
      <c r="AKR426"/>
      <c r="AKS426"/>
      <c r="AKT426"/>
      <c r="AKU426"/>
      <c r="AKV426"/>
      <c r="AKW426"/>
      <c r="AKX426"/>
      <c r="AKY426"/>
      <c r="AKZ426"/>
      <c r="ALA426"/>
      <c r="ALB426"/>
      <c r="ALC426"/>
      <c r="ALD426"/>
      <c r="ALE426"/>
      <c r="ALF426"/>
      <c r="ALG426"/>
      <c r="ALH426"/>
      <c r="ALI426"/>
      <c r="ALJ426"/>
      <c r="ALK426"/>
      <c r="ALL426"/>
      <c r="ALM426"/>
      <c r="ALN426"/>
      <c r="ALO426"/>
      <c r="ALP426"/>
      <c r="ALQ426"/>
      <c r="ALR426"/>
      <c r="ALS426"/>
      <c r="ALT426"/>
      <c r="ALU426"/>
      <c r="ALV426"/>
      <c r="ALW426"/>
      <c r="ALX426"/>
      <c r="ALY426"/>
      <c r="ALZ426"/>
      <c r="AMA426"/>
      <c r="AMB426"/>
      <c r="AMC426"/>
      <c r="AMD426"/>
      <c r="AME426"/>
      <c r="AMF426"/>
      <c r="AMG426"/>
      <c r="AMH426"/>
      <c r="AMI426"/>
      <c r="AMJ426"/>
    </row>
    <row r="427" spans="1:1024" ht="22.5" customHeight="1">
      <c r="A427"/>
      <c r="B427" s="79" t="s">
        <v>111</v>
      </c>
      <c r="C427" s="80"/>
      <c r="D427" s="80"/>
      <c r="E427" s="80"/>
      <c r="F427" s="81"/>
      <c r="G427" s="82"/>
      <c r="H427" s="82"/>
      <c r="I427" s="82"/>
      <c r="J427" s="82"/>
      <c r="K427" s="82"/>
      <c r="L427" s="82"/>
      <c r="M427" s="83">
        <f t="shared" si="69"/>
        <v>0</v>
      </c>
      <c r="N427" s="80"/>
      <c r="O427" s="84">
        <f t="shared" si="70"/>
        <v>0</v>
      </c>
      <c r="P427" s="84" t="str">
        <f>IF(O427=0,"",VLOOKUP(C427&amp;D427&amp;E427,'(資料）基準単価表'!$I:$J,2,0))</f>
        <v/>
      </c>
      <c r="Q427" s="85">
        <f t="shared" si="71"/>
        <v>0</v>
      </c>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c r="AAA427"/>
      <c r="AAB427"/>
      <c r="AAC427"/>
      <c r="AAD427"/>
      <c r="AAE427"/>
      <c r="AAF427"/>
      <c r="AAG427"/>
      <c r="AAH427"/>
      <c r="AAI427"/>
      <c r="AAJ427"/>
      <c r="AAK427"/>
      <c r="AAL427"/>
      <c r="AAM427"/>
      <c r="AAN427"/>
      <c r="AAO427"/>
      <c r="AAP427"/>
      <c r="AAQ427"/>
      <c r="AAR427"/>
      <c r="AAS427"/>
      <c r="AAT427"/>
      <c r="AAU427"/>
      <c r="AAV427"/>
      <c r="AAW427"/>
      <c r="AAX427"/>
      <c r="AAY427"/>
      <c r="AAZ427"/>
      <c r="ABA427"/>
      <c r="ABB427"/>
      <c r="ABC427"/>
      <c r="ABD427"/>
      <c r="ABE427"/>
      <c r="ABF427"/>
      <c r="ABG427"/>
      <c r="ABH427"/>
      <c r="ABI427"/>
      <c r="ABJ427"/>
      <c r="ABK427"/>
      <c r="ABL427"/>
      <c r="ABM427"/>
      <c r="ABN427"/>
      <c r="ABO427"/>
      <c r="ABP427"/>
      <c r="ABQ427"/>
      <c r="ABR427"/>
      <c r="ABS427"/>
      <c r="ABT427"/>
      <c r="ABU427"/>
      <c r="ABV427"/>
      <c r="ABW427"/>
      <c r="ABX427"/>
      <c r="ABY427"/>
      <c r="ABZ427"/>
      <c r="ACA427"/>
      <c r="ACB427"/>
      <c r="ACC427"/>
      <c r="ACD427"/>
      <c r="ACE427"/>
      <c r="ACF427"/>
      <c r="ACG427"/>
      <c r="ACH427"/>
      <c r="ACI427"/>
      <c r="ACJ427"/>
      <c r="ACK427"/>
      <c r="ACL427"/>
      <c r="ACM427"/>
      <c r="ACN427"/>
      <c r="ACO427"/>
      <c r="ACP427"/>
      <c r="ACQ427"/>
      <c r="ACR427"/>
      <c r="ACS427"/>
      <c r="ACT427"/>
      <c r="ACU427"/>
      <c r="ACV427"/>
      <c r="ACW427"/>
      <c r="ACX427"/>
      <c r="ACY427"/>
      <c r="ACZ427"/>
      <c r="ADA427"/>
      <c r="ADB427"/>
      <c r="ADC427"/>
      <c r="ADD427"/>
      <c r="ADE427"/>
      <c r="ADF427"/>
      <c r="ADG427"/>
      <c r="ADH427"/>
      <c r="ADI427"/>
      <c r="ADJ427"/>
      <c r="ADK427"/>
      <c r="ADL427"/>
      <c r="ADM427"/>
      <c r="ADN427"/>
      <c r="ADO427"/>
      <c r="ADP427"/>
      <c r="ADQ427"/>
      <c r="ADR427"/>
      <c r="ADS427"/>
      <c r="ADT427"/>
      <c r="ADU427"/>
      <c r="ADV427"/>
      <c r="ADW427"/>
      <c r="ADX427"/>
      <c r="ADY427"/>
      <c r="ADZ427"/>
      <c r="AEA427"/>
      <c r="AEB427"/>
      <c r="AEC427"/>
      <c r="AED427"/>
      <c r="AEE427"/>
      <c r="AEF427"/>
      <c r="AEG427"/>
      <c r="AEH427"/>
      <c r="AEI427"/>
      <c r="AEJ427"/>
      <c r="AEK427"/>
      <c r="AEL427"/>
      <c r="AEM427"/>
      <c r="AEN427"/>
      <c r="AEO427"/>
      <c r="AEP427"/>
      <c r="AEQ427"/>
      <c r="AER427"/>
      <c r="AES427"/>
      <c r="AET427"/>
      <c r="AEU427"/>
      <c r="AEV427"/>
      <c r="AEW427"/>
      <c r="AEX427"/>
      <c r="AEY427"/>
      <c r="AEZ427"/>
      <c r="AFA427"/>
      <c r="AFB427"/>
      <c r="AFC427"/>
      <c r="AFD427"/>
      <c r="AFE427"/>
      <c r="AFF427"/>
      <c r="AFG427"/>
      <c r="AFH427"/>
      <c r="AFI427"/>
      <c r="AFJ427"/>
      <c r="AFK427"/>
      <c r="AFL427"/>
      <c r="AFM427"/>
      <c r="AFN427"/>
      <c r="AFO427"/>
      <c r="AFP427"/>
      <c r="AFQ427"/>
      <c r="AFR427"/>
      <c r="AFS427"/>
      <c r="AFT427"/>
      <c r="AFU427"/>
      <c r="AFV427"/>
      <c r="AFW427"/>
      <c r="AFX427"/>
      <c r="AFY427"/>
      <c r="AFZ427"/>
      <c r="AGA427"/>
      <c r="AGB427"/>
      <c r="AGC427"/>
      <c r="AGD427"/>
      <c r="AGE427"/>
      <c r="AGF427"/>
      <c r="AGG427"/>
      <c r="AGH427"/>
      <c r="AGI427"/>
      <c r="AGJ427"/>
      <c r="AGK427"/>
      <c r="AGL427"/>
      <c r="AGM427"/>
      <c r="AGN427"/>
      <c r="AGO427"/>
      <c r="AGP427"/>
      <c r="AGQ427"/>
      <c r="AGR427"/>
      <c r="AGS427"/>
      <c r="AGT427"/>
      <c r="AGU427"/>
      <c r="AGV427"/>
      <c r="AGW427"/>
      <c r="AGX427"/>
      <c r="AGY427"/>
      <c r="AGZ427"/>
      <c r="AHA427"/>
      <c r="AHB427"/>
      <c r="AHC427"/>
      <c r="AHD427"/>
      <c r="AHE427"/>
      <c r="AHF427"/>
      <c r="AHG427"/>
      <c r="AHH427"/>
      <c r="AHI427"/>
      <c r="AHJ427"/>
      <c r="AHK427"/>
      <c r="AHL427"/>
      <c r="AHM427"/>
      <c r="AHN427"/>
      <c r="AHO427"/>
      <c r="AHP427"/>
      <c r="AHQ427"/>
      <c r="AHR427"/>
      <c r="AHS427"/>
      <c r="AHT427"/>
      <c r="AHU427"/>
      <c r="AHV427"/>
      <c r="AHW427"/>
      <c r="AHX427"/>
      <c r="AHY427"/>
      <c r="AHZ427"/>
      <c r="AIA427"/>
      <c r="AIB427"/>
      <c r="AIC427"/>
      <c r="AID427"/>
      <c r="AIE427"/>
      <c r="AIF427"/>
      <c r="AIG427"/>
      <c r="AIH427"/>
      <c r="AII427"/>
      <c r="AIJ427"/>
      <c r="AIK427"/>
      <c r="AIL427"/>
      <c r="AIM427"/>
      <c r="AIN427"/>
      <c r="AIO427"/>
      <c r="AIP427"/>
      <c r="AIQ427"/>
      <c r="AIR427"/>
      <c r="AIS427"/>
      <c r="AIT427"/>
      <c r="AIU427"/>
      <c r="AIV427"/>
      <c r="AIW427"/>
      <c r="AIX427"/>
      <c r="AIY427"/>
      <c r="AIZ427"/>
      <c r="AJA427"/>
      <c r="AJB427"/>
      <c r="AJC427"/>
      <c r="AJD427"/>
      <c r="AJE427"/>
      <c r="AJF427"/>
      <c r="AJG427"/>
      <c r="AJH427"/>
      <c r="AJI427"/>
      <c r="AJJ427"/>
      <c r="AJK427"/>
      <c r="AJL427"/>
      <c r="AJM427"/>
      <c r="AJN427"/>
      <c r="AJO427"/>
      <c r="AJP427"/>
      <c r="AJQ427"/>
      <c r="AJR427"/>
      <c r="AJS427"/>
      <c r="AJT427"/>
      <c r="AJU427"/>
      <c r="AJV427"/>
      <c r="AJW427"/>
      <c r="AJX427"/>
      <c r="AJY427"/>
      <c r="AJZ427"/>
      <c r="AKA427"/>
      <c r="AKB427"/>
      <c r="AKC427"/>
      <c r="AKD427"/>
      <c r="AKE427"/>
      <c r="AKF427"/>
      <c r="AKG427"/>
      <c r="AKH427"/>
      <c r="AKI427"/>
      <c r="AKJ427"/>
      <c r="AKK427"/>
      <c r="AKL427"/>
      <c r="AKM427"/>
      <c r="AKN427"/>
      <c r="AKO427"/>
      <c r="AKP427"/>
      <c r="AKQ427"/>
      <c r="AKR427"/>
      <c r="AKS427"/>
      <c r="AKT427"/>
      <c r="AKU427"/>
      <c r="AKV427"/>
      <c r="AKW427"/>
      <c r="AKX427"/>
      <c r="AKY427"/>
      <c r="AKZ427"/>
      <c r="ALA427"/>
      <c r="ALB427"/>
      <c r="ALC427"/>
      <c r="ALD427"/>
      <c r="ALE427"/>
      <c r="ALF427"/>
      <c r="ALG427"/>
      <c r="ALH427"/>
      <c r="ALI427"/>
      <c r="ALJ427"/>
      <c r="ALK427"/>
      <c r="ALL427"/>
      <c r="ALM427"/>
      <c r="ALN427"/>
      <c r="ALO427"/>
      <c r="ALP427"/>
      <c r="ALQ427"/>
      <c r="ALR427"/>
      <c r="ALS427"/>
      <c r="ALT427"/>
      <c r="ALU427"/>
      <c r="ALV427"/>
      <c r="ALW427"/>
      <c r="ALX427"/>
      <c r="ALY427"/>
      <c r="ALZ427"/>
      <c r="AMA427"/>
      <c r="AMB427"/>
      <c r="AMC427"/>
      <c r="AMD427"/>
      <c r="AME427"/>
      <c r="AMF427"/>
      <c r="AMG427"/>
      <c r="AMH427"/>
      <c r="AMI427"/>
      <c r="AMJ427"/>
    </row>
    <row r="428" spans="1:1024" ht="22.5" customHeight="1">
      <c r="A428"/>
      <c r="B428" s="79" t="s">
        <v>112</v>
      </c>
      <c r="C428" s="80"/>
      <c r="D428" s="80"/>
      <c r="E428" s="80"/>
      <c r="F428" s="81"/>
      <c r="G428" s="82"/>
      <c r="H428" s="82"/>
      <c r="I428" s="82"/>
      <c r="J428" s="82"/>
      <c r="K428" s="82"/>
      <c r="L428" s="82"/>
      <c r="M428" s="83">
        <f t="shared" si="69"/>
        <v>0</v>
      </c>
      <c r="N428" s="80"/>
      <c r="O428" s="84">
        <f t="shared" si="70"/>
        <v>0</v>
      </c>
      <c r="P428" s="84" t="str">
        <f>IF(O428=0,"",VLOOKUP(C428&amp;D428&amp;E428,'(資料）基準単価表'!$I:$J,2,0))</f>
        <v/>
      </c>
      <c r="Q428" s="85">
        <f t="shared" si="71"/>
        <v>0</v>
      </c>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c r="AAA428"/>
      <c r="AAB428"/>
      <c r="AAC428"/>
      <c r="AAD428"/>
      <c r="AAE428"/>
      <c r="AAF428"/>
      <c r="AAG428"/>
      <c r="AAH428"/>
      <c r="AAI428"/>
      <c r="AAJ428"/>
      <c r="AAK428"/>
      <c r="AAL428"/>
      <c r="AAM428"/>
      <c r="AAN428"/>
      <c r="AAO428"/>
      <c r="AAP428"/>
      <c r="AAQ428"/>
      <c r="AAR428"/>
      <c r="AAS428"/>
      <c r="AAT428"/>
      <c r="AAU428"/>
      <c r="AAV428"/>
      <c r="AAW428"/>
      <c r="AAX428"/>
      <c r="AAY428"/>
      <c r="AAZ428"/>
      <c r="ABA428"/>
      <c r="ABB428"/>
      <c r="ABC428"/>
      <c r="ABD428"/>
      <c r="ABE428"/>
      <c r="ABF428"/>
      <c r="ABG428"/>
      <c r="ABH428"/>
      <c r="ABI428"/>
      <c r="ABJ428"/>
      <c r="ABK428"/>
      <c r="ABL428"/>
      <c r="ABM428"/>
      <c r="ABN428"/>
      <c r="ABO428"/>
      <c r="ABP428"/>
      <c r="ABQ428"/>
      <c r="ABR428"/>
      <c r="ABS428"/>
      <c r="ABT428"/>
      <c r="ABU428"/>
      <c r="ABV428"/>
      <c r="ABW428"/>
      <c r="ABX428"/>
      <c r="ABY428"/>
      <c r="ABZ428"/>
      <c r="ACA428"/>
      <c r="ACB428"/>
      <c r="ACC428"/>
      <c r="ACD428"/>
      <c r="ACE428"/>
      <c r="ACF428"/>
      <c r="ACG428"/>
      <c r="ACH428"/>
      <c r="ACI428"/>
      <c r="ACJ428"/>
      <c r="ACK428"/>
      <c r="ACL428"/>
      <c r="ACM428"/>
      <c r="ACN428"/>
      <c r="ACO428"/>
      <c r="ACP428"/>
      <c r="ACQ428"/>
      <c r="ACR428"/>
      <c r="ACS428"/>
      <c r="ACT428"/>
      <c r="ACU428"/>
      <c r="ACV428"/>
      <c r="ACW428"/>
      <c r="ACX428"/>
      <c r="ACY428"/>
      <c r="ACZ428"/>
      <c r="ADA428"/>
      <c r="ADB428"/>
      <c r="ADC428"/>
      <c r="ADD428"/>
      <c r="ADE428"/>
      <c r="ADF428"/>
      <c r="ADG428"/>
      <c r="ADH428"/>
      <c r="ADI428"/>
      <c r="ADJ428"/>
      <c r="ADK428"/>
      <c r="ADL428"/>
      <c r="ADM428"/>
      <c r="ADN428"/>
      <c r="ADO428"/>
      <c r="ADP428"/>
      <c r="ADQ428"/>
      <c r="ADR428"/>
      <c r="ADS428"/>
      <c r="ADT428"/>
      <c r="ADU428"/>
      <c r="ADV428"/>
      <c r="ADW428"/>
      <c r="ADX428"/>
      <c r="ADY428"/>
      <c r="ADZ428"/>
      <c r="AEA428"/>
      <c r="AEB428"/>
      <c r="AEC428"/>
      <c r="AED428"/>
      <c r="AEE428"/>
      <c r="AEF428"/>
      <c r="AEG428"/>
      <c r="AEH428"/>
      <c r="AEI428"/>
      <c r="AEJ428"/>
      <c r="AEK428"/>
      <c r="AEL428"/>
      <c r="AEM428"/>
      <c r="AEN428"/>
      <c r="AEO428"/>
      <c r="AEP428"/>
      <c r="AEQ428"/>
      <c r="AER428"/>
      <c r="AES428"/>
      <c r="AET428"/>
      <c r="AEU428"/>
      <c r="AEV428"/>
      <c r="AEW428"/>
      <c r="AEX428"/>
      <c r="AEY428"/>
      <c r="AEZ428"/>
      <c r="AFA428"/>
      <c r="AFB428"/>
      <c r="AFC428"/>
      <c r="AFD428"/>
      <c r="AFE428"/>
      <c r="AFF428"/>
      <c r="AFG428"/>
      <c r="AFH428"/>
      <c r="AFI428"/>
      <c r="AFJ428"/>
      <c r="AFK428"/>
      <c r="AFL428"/>
      <c r="AFM428"/>
      <c r="AFN428"/>
      <c r="AFO428"/>
      <c r="AFP428"/>
      <c r="AFQ428"/>
      <c r="AFR428"/>
      <c r="AFS428"/>
      <c r="AFT428"/>
      <c r="AFU428"/>
      <c r="AFV428"/>
      <c r="AFW428"/>
      <c r="AFX428"/>
      <c r="AFY428"/>
      <c r="AFZ428"/>
      <c r="AGA428"/>
      <c r="AGB428"/>
      <c r="AGC428"/>
      <c r="AGD428"/>
      <c r="AGE428"/>
      <c r="AGF428"/>
      <c r="AGG428"/>
      <c r="AGH428"/>
      <c r="AGI428"/>
      <c r="AGJ428"/>
      <c r="AGK428"/>
      <c r="AGL428"/>
      <c r="AGM428"/>
      <c r="AGN428"/>
      <c r="AGO428"/>
      <c r="AGP428"/>
      <c r="AGQ428"/>
      <c r="AGR428"/>
      <c r="AGS428"/>
      <c r="AGT428"/>
      <c r="AGU428"/>
      <c r="AGV428"/>
      <c r="AGW428"/>
      <c r="AGX428"/>
      <c r="AGY428"/>
      <c r="AGZ428"/>
      <c r="AHA428"/>
      <c r="AHB428"/>
      <c r="AHC428"/>
      <c r="AHD428"/>
      <c r="AHE428"/>
      <c r="AHF428"/>
      <c r="AHG428"/>
      <c r="AHH428"/>
      <c r="AHI428"/>
      <c r="AHJ428"/>
      <c r="AHK428"/>
      <c r="AHL428"/>
      <c r="AHM428"/>
      <c r="AHN428"/>
      <c r="AHO428"/>
      <c r="AHP428"/>
      <c r="AHQ428"/>
      <c r="AHR428"/>
      <c r="AHS428"/>
      <c r="AHT428"/>
      <c r="AHU428"/>
      <c r="AHV428"/>
      <c r="AHW428"/>
      <c r="AHX428"/>
      <c r="AHY428"/>
      <c r="AHZ428"/>
      <c r="AIA428"/>
      <c r="AIB428"/>
      <c r="AIC428"/>
      <c r="AID428"/>
      <c r="AIE428"/>
      <c r="AIF428"/>
      <c r="AIG428"/>
      <c r="AIH428"/>
      <c r="AII428"/>
      <c r="AIJ428"/>
      <c r="AIK428"/>
      <c r="AIL428"/>
      <c r="AIM428"/>
      <c r="AIN428"/>
      <c r="AIO428"/>
      <c r="AIP428"/>
      <c r="AIQ428"/>
      <c r="AIR428"/>
      <c r="AIS428"/>
      <c r="AIT428"/>
      <c r="AIU428"/>
      <c r="AIV428"/>
      <c r="AIW428"/>
      <c r="AIX428"/>
      <c r="AIY428"/>
      <c r="AIZ428"/>
      <c r="AJA428"/>
      <c r="AJB428"/>
      <c r="AJC428"/>
      <c r="AJD428"/>
      <c r="AJE428"/>
      <c r="AJF428"/>
      <c r="AJG428"/>
      <c r="AJH428"/>
      <c r="AJI428"/>
      <c r="AJJ428"/>
      <c r="AJK428"/>
      <c r="AJL428"/>
      <c r="AJM428"/>
      <c r="AJN428"/>
      <c r="AJO428"/>
      <c r="AJP428"/>
      <c r="AJQ428"/>
      <c r="AJR428"/>
      <c r="AJS428"/>
      <c r="AJT428"/>
      <c r="AJU428"/>
      <c r="AJV428"/>
      <c r="AJW428"/>
      <c r="AJX428"/>
      <c r="AJY428"/>
      <c r="AJZ428"/>
      <c r="AKA428"/>
      <c r="AKB428"/>
      <c r="AKC428"/>
      <c r="AKD428"/>
      <c r="AKE428"/>
      <c r="AKF428"/>
      <c r="AKG428"/>
      <c r="AKH428"/>
      <c r="AKI428"/>
      <c r="AKJ428"/>
      <c r="AKK428"/>
      <c r="AKL428"/>
      <c r="AKM428"/>
      <c r="AKN428"/>
      <c r="AKO428"/>
      <c r="AKP428"/>
      <c r="AKQ428"/>
      <c r="AKR428"/>
      <c r="AKS428"/>
      <c r="AKT428"/>
      <c r="AKU428"/>
      <c r="AKV428"/>
      <c r="AKW428"/>
      <c r="AKX428"/>
      <c r="AKY428"/>
      <c r="AKZ428"/>
      <c r="ALA428"/>
      <c r="ALB428"/>
      <c r="ALC428"/>
      <c r="ALD428"/>
      <c r="ALE428"/>
      <c r="ALF428"/>
      <c r="ALG428"/>
      <c r="ALH428"/>
      <c r="ALI428"/>
      <c r="ALJ428"/>
      <c r="ALK428"/>
      <c r="ALL428"/>
      <c r="ALM428"/>
      <c r="ALN428"/>
      <c r="ALO428"/>
      <c r="ALP428"/>
      <c r="ALQ428"/>
      <c r="ALR428"/>
      <c r="ALS428"/>
      <c r="ALT428"/>
      <c r="ALU428"/>
      <c r="ALV428"/>
      <c r="ALW428"/>
      <c r="ALX428"/>
      <c r="ALY428"/>
      <c r="ALZ428"/>
      <c r="AMA428"/>
      <c r="AMB428"/>
      <c r="AMC428"/>
      <c r="AMD428"/>
      <c r="AME428"/>
      <c r="AMF428"/>
      <c r="AMG428"/>
      <c r="AMH428"/>
      <c r="AMI428"/>
      <c r="AMJ428"/>
    </row>
    <row r="429" spans="1:1024" ht="22.5" customHeight="1">
      <c r="A429"/>
      <c r="B429" s="79" t="s">
        <v>113</v>
      </c>
      <c r="C429" s="80"/>
      <c r="D429" s="80"/>
      <c r="E429" s="80"/>
      <c r="F429" s="81"/>
      <c r="G429" s="82"/>
      <c r="H429" s="82"/>
      <c r="I429" s="82"/>
      <c r="J429" s="82"/>
      <c r="K429" s="82"/>
      <c r="L429" s="82"/>
      <c r="M429" s="83">
        <f t="shared" si="69"/>
        <v>0</v>
      </c>
      <c r="N429" s="80"/>
      <c r="O429" s="84">
        <f t="shared" si="70"/>
        <v>0</v>
      </c>
      <c r="P429" s="84" t="str">
        <f>IF(O429=0,"",VLOOKUP(C429&amp;D429&amp;E429,'(資料）基準単価表'!$I:$J,2,0))</f>
        <v/>
      </c>
      <c r="Q429" s="85">
        <f t="shared" si="71"/>
        <v>0</v>
      </c>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c r="AAA429"/>
      <c r="AAB429"/>
      <c r="AAC429"/>
      <c r="AAD429"/>
      <c r="AAE429"/>
      <c r="AAF429"/>
      <c r="AAG429"/>
      <c r="AAH429"/>
      <c r="AAI429"/>
      <c r="AAJ429"/>
      <c r="AAK429"/>
      <c r="AAL429"/>
      <c r="AAM429"/>
      <c r="AAN429"/>
      <c r="AAO429"/>
      <c r="AAP429"/>
      <c r="AAQ429"/>
      <c r="AAR429"/>
      <c r="AAS429"/>
      <c r="AAT429"/>
      <c r="AAU429"/>
      <c r="AAV429"/>
      <c r="AAW429"/>
      <c r="AAX429"/>
      <c r="AAY429"/>
      <c r="AAZ429"/>
      <c r="ABA429"/>
      <c r="ABB429"/>
      <c r="ABC429"/>
      <c r="ABD429"/>
      <c r="ABE429"/>
      <c r="ABF429"/>
      <c r="ABG429"/>
      <c r="ABH429"/>
      <c r="ABI429"/>
      <c r="ABJ429"/>
      <c r="ABK429"/>
      <c r="ABL429"/>
      <c r="ABM429"/>
      <c r="ABN429"/>
      <c r="ABO429"/>
      <c r="ABP429"/>
      <c r="ABQ429"/>
      <c r="ABR429"/>
      <c r="ABS429"/>
      <c r="ABT429"/>
      <c r="ABU429"/>
      <c r="ABV429"/>
      <c r="ABW429"/>
      <c r="ABX429"/>
      <c r="ABY429"/>
      <c r="ABZ429"/>
      <c r="ACA429"/>
      <c r="ACB429"/>
      <c r="ACC429"/>
      <c r="ACD429"/>
      <c r="ACE429"/>
      <c r="ACF429"/>
      <c r="ACG429"/>
      <c r="ACH429"/>
      <c r="ACI429"/>
      <c r="ACJ429"/>
      <c r="ACK429"/>
      <c r="ACL429"/>
      <c r="ACM429"/>
      <c r="ACN429"/>
      <c r="ACO429"/>
      <c r="ACP429"/>
      <c r="ACQ429"/>
      <c r="ACR429"/>
      <c r="ACS429"/>
      <c r="ACT429"/>
      <c r="ACU429"/>
      <c r="ACV429"/>
      <c r="ACW429"/>
      <c r="ACX429"/>
      <c r="ACY429"/>
      <c r="ACZ429"/>
      <c r="ADA429"/>
      <c r="ADB429"/>
      <c r="ADC429"/>
      <c r="ADD429"/>
      <c r="ADE429"/>
      <c r="ADF429"/>
      <c r="ADG429"/>
      <c r="ADH429"/>
      <c r="ADI429"/>
      <c r="ADJ429"/>
      <c r="ADK429"/>
      <c r="ADL429"/>
      <c r="ADM429"/>
      <c r="ADN429"/>
      <c r="ADO429"/>
      <c r="ADP429"/>
      <c r="ADQ429"/>
      <c r="ADR429"/>
      <c r="ADS429"/>
      <c r="ADT429"/>
      <c r="ADU429"/>
      <c r="ADV429"/>
      <c r="ADW429"/>
      <c r="ADX429"/>
      <c r="ADY429"/>
      <c r="ADZ429"/>
      <c r="AEA429"/>
      <c r="AEB429"/>
      <c r="AEC429"/>
      <c r="AED429"/>
      <c r="AEE429"/>
      <c r="AEF429"/>
      <c r="AEG429"/>
      <c r="AEH429"/>
      <c r="AEI429"/>
      <c r="AEJ429"/>
      <c r="AEK429"/>
      <c r="AEL429"/>
      <c r="AEM429"/>
      <c r="AEN429"/>
      <c r="AEO429"/>
      <c r="AEP429"/>
      <c r="AEQ429"/>
      <c r="AER429"/>
      <c r="AES429"/>
      <c r="AET429"/>
      <c r="AEU429"/>
      <c r="AEV429"/>
      <c r="AEW429"/>
      <c r="AEX429"/>
      <c r="AEY429"/>
      <c r="AEZ429"/>
      <c r="AFA429"/>
      <c r="AFB429"/>
      <c r="AFC429"/>
      <c r="AFD429"/>
      <c r="AFE429"/>
      <c r="AFF429"/>
      <c r="AFG429"/>
      <c r="AFH429"/>
      <c r="AFI429"/>
      <c r="AFJ429"/>
      <c r="AFK429"/>
      <c r="AFL429"/>
      <c r="AFM429"/>
      <c r="AFN429"/>
      <c r="AFO429"/>
      <c r="AFP429"/>
      <c r="AFQ429"/>
      <c r="AFR429"/>
      <c r="AFS429"/>
      <c r="AFT429"/>
      <c r="AFU429"/>
      <c r="AFV429"/>
      <c r="AFW429"/>
      <c r="AFX429"/>
      <c r="AFY429"/>
      <c r="AFZ429"/>
      <c r="AGA429"/>
      <c r="AGB429"/>
      <c r="AGC429"/>
      <c r="AGD429"/>
      <c r="AGE429"/>
      <c r="AGF429"/>
      <c r="AGG429"/>
      <c r="AGH429"/>
      <c r="AGI429"/>
      <c r="AGJ429"/>
      <c r="AGK429"/>
      <c r="AGL429"/>
      <c r="AGM429"/>
      <c r="AGN429"/>
      <c r="AGO429"/>
      <c r="AGP429"/>
      <c r="AGQ429"/>
      <c r="AGR429"/>
      <c r="AGS429"/>
      <c r="AGT429"/>
      <c r="AGU429"/>
      <c r="AGV429"/>
      <c r="AGW429"/>
      <c r="AGX429"/>
      <c r="AGY429"/>
      <c r="AGZ429"/>
      <c r="AHA429"/>
      <c r="AHB429"/>
      <c r="AHC429"/>
      <c r="AHD429"/>
      <c r="AHE429"/>
      <c r="AHF429"/>
      <c r="AHG429"/>
      <c r="AHH429"/>
      <c r="AHI429"/>
      <c r="AHJ429"/>
      <c r="AHK429"/>
      <c r="AHL429"/>
      <c r="AHM429"/>
      <c r="AHN429"/>
      <c r="AHO429"/>
      <c r="AHP429"/>
      <c r="AHQ429"/>
      <c r="AHR429"/>
      <c r="AHS429"/>
      <c r="AHT429"/>
      <c r="AHU429"/>
      <c r="AHV429"/>
      <c r="AHW429"/>
      <c r="AHX429"/>
      <c r="AHY429"/>
      <c r="AHZ429"/>
      <c r="AIA429"/>
      <c r="AIB429"/>
      <c r="AIC429"/>
      <c r="AID429"/>
      <c r="AIE429"/>
      <c r="AIF429"/>
      <c r="AIG429"/>
      <c r="AIH429"/>
      <c r="AII429"/>
      <c r="AIJ429"/>
      <c r="AIK429"/>
      <c r="AIL429"/>
      <c r="AIM429"/>
      <c r="AIN429"/>
      <c r="AIO429"/>
      <c r="AIP429"/>
      <c r="AIQ429"/>
      <c r="AIR429"/>
      <c r="AIS429"/>
      <c r="AIT429"/>
      <c r="AIU429"/>
      <c r="AIV429"/>
      <c r="AIW429"/>
      <c r="AIX429"/>
      <c r="AIY429"/>
      <c r="AIZ429"/>
      <c r="AJA429"/>
      <c r="AJB429"/>
      <c r="AJC429"/>
      <c r="AJD429"/>
      <c r="AJE429"/>
      <c r="AJF429"/>
      <c r="AJG429"/>
      <c r="AJH429"/>
      <c r="AJI429"/>
      <c r="AJJ429"/>
      <c r="AJK429"/>
      <c r="AJL429"/>
      <c r="AJM429"/>
      <c r="AJN429"/>
      <c r="AJO429"/>
      <c r="AJP429"/>
      <c r="AJQ429"/>
      <c r="AJR429"/>
      <c r="AJS429"/>
      <c r="AJT429"/>
      <c r="AJU429"/>
      <c r="AJV429"/>
      <c r="AJW429"/>
      <c r="AJX429"/>
      <c r="AJY429"/>
      <c r="AJZ429"/>
      <c r="AKA429"/>
      <c r="AKB429"/>
      <c r="AKC429"/>
      <c r="AKD429"/>
      <c r="AKE429"/>
      <c r="AKF429"/>
      <c r="AKG429"/>
      <c r="AKH429"/>
      <c r="AKI429"/>
      <c r="AKJ429"/>
      <c r="AKK429"/>
      <c r="AKL429"/>
      <c r="AKM429"/>
      <c r="AKN429"/>
      <c r="AKO429"/>
      <c r="AKP429"/>
      <c r="AKQ429"/>
      <c r="AKR429"/>
      <c r="AKS429"/>
      <c r="AKT429"/>
      <c r="AKU429"/>
      <c r="AKV429"/>
      <c r="AKW429"/>
      <c r="AKX429"/>
      <c r="AKY429"/>
      <c r="AKZ429"/>
      <c r="ALA429"/>
      <c r="ALB429"/>
      <c r="ALC429"/>
      <c r="ALD429"/>
      <c r="ALE429"/>
      <c r="ALF429"/>
      <c r="ALG429"/>
      <c r="ALH429"/>
      <c r="ALI429"/>
      <c r="ALJ429"/>
      <c r="ALK429"/>
      <c r="ALL429"/>
      <c r="ALM429"/>
      <c r="ALN429"/>
      <c r="ALO429"/>
      <c r="ALP429"/>
      <c r="ALQ429"/>
      <c r="ALR429"/>
      <c r="ALS429"/>
      <c r="ALT429"/>
      <c r="ALU429"/>
      <c r="ALV429"/>
      <c r="ALW429"/>
      <c r="ALX429"/>
      <c r="ALY429"/>
      <c r="ALZ429"/>
      <c r="AMA429"/>
      <c r="AMB429"/>
      <c r="AMC429"/>
      <c r="AMD429"/>
      <c r="AME429"/>
      <c r="AMF429"/>
      <c r="AMG429"/>
      <c r="AMH429"/>
      <c r="AMI429"/>
      <c r="AMJ429"/>
    </row>
    <row r="430" spans="1:1024" ht="22.5" customHeight="1">
      <c r="A430"/>
      <c r="B430" s="79" t="s">
        <v>114</v>
      </c>
      <c r="C430" s="80"/>
      <c r="D430" s="80"/>
      <c r="E430" s="80"/>
      <c r="F430" s="81"/>
      <c r="G430" s="82"/>
      <c r="H430" s="82"/>
      <c r="I430" s="82"/>
      <c r="J430" s="82"/>
      <c r="K430" s="82"/>
      <c r="L430" s="82"/>
      <c r="M430" s="83">
        <f t="shared" si="69"/>
        <v>0</v>
      </c>
      <c r="N430" s="80"/>
      <c r="O430" s="84">
        <f t="shared" si="70"/>
        <v>0</v>
      </c>
      <c r="P430" s="84" t="str">
        <f>IF(O430=0,"",VLOOKUP(C430&amp;D430&amp;E430,'(資料）基準単価表'!$I:$J,2,0))</f>
        <v/>
      </c>
      <c r="Q430" s="85">
        <f t="shared" si="71"/>
        <v>0</v>
      </c>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c r="AAA430"/>
      <c r="AAB430"/>
      <c r="AAC430"/>
      <c r="AAD430"/>
      <c r="AAE430"/>
      <c r="AAF430"/>
      <c r="AAG430"/>
      <c r="AAH430"/>
      <c r="AAI430"/>
      <c r="AAJ430"/>
      <c r="AAK430"/>
      <c r="AAL430"/>
      <c r="AAM430"/>
      <c r="AAN430"/>
      <c r="AAO430"/>
      <c r="AAP430"/>
      <c r="AAQ430"/>
      <c r="AAR430"/>
      <c r="AAS430"/>
      <c r="AAT430"/>
      <c r="AAU430"/>
      <c r="AAV430"/>
      <c r="AAW430"/>
      <c r="AAX430"/>
      <c r="AAY430"/>
      <c r="AAZ430"/>
      <c r="ABA430"/>
      <c r="ABB430"/>
      <c r="ABC430"/>
      <c r="ABD430"/>
      <c r="ABE430"/>
      <c r="ABF430"/>
      <c r="ABG430"/>
      <c r="ABH430"/>
      <c r="ABI430"/>
      <c r="ABJ430"/>
      <c r="ABK430"/>
      <c r="ABL430"/>
      <c r="ABM430"/>
      <c r="ABN430"/>
      <c r="ABO430"/>
      <c r="ABP430"/>
      <c r="ABQ430"/>
      <c r="ABR430"/>
      <c r="ABS430"/>
      <c r="ABT430"/>
      <c r="ABU430"/>
      <c r="ABV430"/>
      <c r="ABW430"/>
      <c r="ABX430"/>
      <c r="ABY430"/>
      <c r="ABZ430"/>
      <c r="ACA430"/>
      <c r="ACB430"/>
      <c r="ACC430"/>
      <c r="ACD430"/>
      <c r="ACE430"/>
      <c r="ACF430"/>
      <c r="ACG430"/>
      <c r="ACH430"/>
      <c r="ACI430"/>
      <c r="ACJ430"/>
      <c r="ACK430"/>
      <c r="ACL430"/>
      <c r="ACM430"/>
      <c r="ACN430"/>
      <c r="ACO430"/>
      <c r="ACP430"/>
      <c r="ACQ430"/>
      <c r="ACR430"/>
      <c r="ACS430"/>
      <c r="ACT430"/>
      <c r="ACU430"/>
      <c r="ACV430"/>
      <c r="ACW430"/>
      <c r="ACX430"/>
      <c r="ACY430"/>
      <c r="ACZ430"/>
      <c r="ADA430"/>
      <c r="ADB430"/>
      <c r="ADC430"/>
      <c r="ADD430"/>
      <c r="ADE430"/>
      <c r="ADF430"/>
      <c r="ADG430"/>
      <c r="ADH430"/>
      <c r="ADI430"/>
      <c r="ADJ430"/>
      <c r="ADK430"/>
      <c r="ADL430"/>
      <c r="ADM430"/>
      <c r="ADN430"/>
      <c r="ADO430"/>
      <c r="ADP430"/>
      <c r="ADQ430"/>
      <c r="ADR430"/>
      <c r="ADS430"/>
      <c r="ADT430"/>
      <c r="ADU430"/>
      <c r="ADV430"/>
      <c r="ADW430"/>
      <c r="ADX430"/>
      <c r="ADY430"/>
      <c r="ADZ430"/>
      <c r="AEA430"/>
      <c r="AEB430"/>
      <c r="AEC430"/>
      <c r="AED430"/>
      <c r="AEE430"/>
      <c r="AEF430"/>
      <c r="AEG430"/>
      <c r="AEH430"/>
      <c r="AEI430"/>
      <c r="AEJ430"/>
      <c r="AEK430"/>
      <c r="AEL430"/>
      <c r="AEM430"/>
      <c r="AEN430"/>
      <c r="AEO430"/>
      <c r="AEP430"/>
      <c r="AEQ430"/>
      <c r="AER430"/>
      <c r="AES430"/>
      <c r="AET430"/>
      <c r="AEU430"/>
      <c r="AEV430"/>
      <c r="AEW430"/>
      <c r="AEX430"/>
      <c r="AEY430"/>
      <c r="AEZ430"/>
      <c r="AFA430"/>
      <c r="AFB430"/>
      <c r="AFC430"/>
      <c r="AFD430"/>
      <c r="AFE430"/>
      <c r="AFF430"/>
      <c r="AFG430"/>
      <c r="AFH430"/>
      <c r="AFI430"/>
      <c r="AFJ430"/>
      <c r="AFK430"/>
      <c r="AFL430"/>
      <c r="AFM430"/>
      <c r="AFN430"/>
      <c r="AFO430"/>
      <c r="AFP430"/>
      <c r="AFQ430"/>
      <c r="AFR430"/>
      <c r="AFS430"/>
      <c r="AFT430"/>
      <c r="AFU430"/>
      <c r="AFV430"/>
      <c r="AFW430"/>
      <c r="AFX430"/>
      <c r="AFY430"/>
      <c r="AFZ430"/>
      <c r="AGA430"/>
      <c r="AGB430"/>
      <c r="AGC430"/>
      <c r="AGD430"/>
      <c r="AGE430"/>
      <c r="AGF430"/>
      <c r="AGG430"/>
      <c r="AGH430"/>
      <c r="AGI430"/>
      <c r="AGJ430"/>
      <c r="AGK430"/>
      <c r="AGL430"/>
      <c r="AGM430"/>
      <c r="AGN430"/>
      <c r="AGO430"/>
      <c r="AGP430"/>
      <c r="AGQ430"/>
      <c r="AGR430"/>
      <c r="AGS430"/>
      <c r="AGT430"/>
      <c r="AGU430"/>
      <c r="AGV430"/>
      <c r="AGW430"/>
      <c r="AGX430"/>
      <c r="AGY430"/>
      <c r="AGZ430"/>
      <c r="AHA430"/>
      <c r="AHB430"/>
      <c r="AHC430"/>
      <c r="AHD430"/>
      <c r="AHE430"/>
      <c r="AHF430"/>
      <c r="AHG430"/>
      <c r="AHH430"/>
      <c r="AHI430"/>
      <c r="AHJ430"/>
      <c r="AHK430"/>
      <c r="AHL430"/>
      <c r="AHM430"/>
      <c r="AHN430"/>
      <c r="AHO430"/>
      <c r="AHP430"/>
      <c r="AHQ430"/>
      <c r="AHR430"/>
      <c r="AHS430"/>
      <c r="AHT430"/>
      <c r="AHU430"/>
      <c r="AHV430"/>
      <c r="AHW430"/>
      <c r="AHX430"/>
      <c r="AHY430"/>
      <c r="AHZ430"/>
      <c r="AIA430"/>
      <c r="AIB430"/>
      <c r="AIC430"/>
      <c r="AID430"/>
      <c r="AIE430"/>
      <c r="AIF430"/>
      <c r="AIG430"/>
      <c r="AIH430"/>
      <c r="AII430"/>
      <c r="AIJ430"/>
      <c r="AIK430"/>
      <c r="AIL430"/>
      <c r="AIM430"/>
      <c r="AIN430"/>
      <c r="AIO430"/>
      <c r="AIP430"/>
      <c r="AIQ430"/>
      <c r="AIR430"/>
      <c r="AIS430"/>
      <c r="AIT430"/>
      <c r="AIU430"/>
      <c r="AIV430"/>
      <c r="AIW430"/>
      <c r="AIX430"/>
      <c r="AIY430"/>
      <c r="AIZ430"/>
      <c r="AJA430"/>
      <c r="AJB430"/>
      <c r="AJC430"/>
      <c r="AJD430"/>
      <c r="AJE430"/>
      <c r="AJF430"/>
      <c r="AJG430"/>
      <c r="AJH430"/>
      <c r="AJI430"/>
      <c r="AJJ430"/>
      <c r="AJK430"/>
      <c r="AJL430"/>
      <c r="AJM430"/>
      <c r="AJN430"/>
      <c r="AJO430"/>
      <c r="AJP430"/>
      <c r="AJQ430"/>
      <c r="AJR430"/>
      <c r="AJS430"/>
      <c r="AJT430"/>
      <c r="AJU430"/>
      <c r="AJV430"/>
      <c r="AJW430"/>
      <c r="AJX430"/>
      <c r="AJY430"/>
      <c r="AJZ430"/>
      <c r="AKA430"/>
      <c r="AKB430"/>
      <c r="AKC430"/>
      <c r="AKD430"/>
      <c r="AKE430"/>
      <c r="AKF430"/>
      <c r="AKG430"/>
      <c r="AKH430"/>
      <c r="AKI430"/>
      <c r="AKJ430"/>
      <c r="AKK430"/>
      <c r="AKL430"/>
      <c r="AKM430"/>
      <c r="AKN430"/>
      <c r="AKO430"/>
      <c r="AKP430"/>
      <c r="AKQ430"/>
      <c r="AKR430"/>
      <c r="AKS430"/>
      <c r="AKT430"/>
      <c r="AKU430"/>
      <c r="AKV430"/>
      <c r="AKW430"/>
      <c r="AKX430"/>
      <c r="AKY430"/>
      <c r="AKZ430"/>
      <c r="ALA430"/>
      <c r="ALB430"/>
      <c r="ALC430"/>
      <c r="ALD430"/>
      <c r="ALE430"/>
      <c r="ALF430"/>
      <c r="ALG430"/>
      <c r="ALH430"/>
      <c r="ALI430"/>
      <c r="ALJ430"/>
      <c r="ALK430"/>
      <c r="ALL430"/>
      <c r="ALM430"/>
      <c r="ALN430"/>
      <c r="ALO430"/>
      <c r="ALP430"/>
      <c r="ALQ430"/>
      <c r="ALR430"/>
      <c r="ALS430"/>
      <c r="ALT430"/>
      <c r="ALU430"/>
      <c r="ALV430"/>
      <c r="ALW430"/>
      <c r="ALX430"/>
      <c r="ALY430"/>
      <c r="ALZ430"/>
      <c r="AMA430"/>
      <c r="AMB430"/>
      <c r="AMC430"/>
      <c r="AMD430"/>
      <c r="AME430"/>
      <c r="AMF430"/>
      <c r="AMG430"/>
      <c r="AMH430"/>
      <c r="AMI430"/>
      <c r="AMJ430"/>
    </row>
    <row r="431" spans="1:1024" ht="22.5" customHeight="1">
      <c r="A431"/>
      <c r="B431" s="79" t="s">
        <v>115</v>
      </c>
      <c r="C431" s="80"/>
      <c r="D431" s="80"/>
      <c r="E431" s="80"/>
      <c r="F431" s="81"/>
      <c r="G431" s="82"/>
      <c r="H431" s="82"/>
      <c r="I431" s="82"/>
      <c r="J431" s="82"/>
      <c r="K431" s="82"/>
      <c r="L431" s="82"/>
      <c r="M431" s="83">
        <f t="shared" si="69"/>
        <v>0</v>
      </c>
      <c r="N431" s="80"/>
      <c r="O431" s="84">
        <f t="shared" si="70"/>
        <v>0</v>
      </c>
      <c r="P431" s="84" t="str">
        <f>IF(O431=0,"",VLOOKUP(C431&amp;D431&amp;E431,'(資料）基準単価表'!$I:$J,2,0))</f>
        <v/>
      </c>
      <c r="Q431" s="85">
        <f t="shared" si="71"/>
        <v>0</v>
      </c>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c r="AAA431"/>
      <c r="AAB431"/>
      <c r="AAC431"/>
      <c r="AAD431"/>
      <c r="AAE431"/>
      <c r="AAF431"/>
      <c r="AAG431"/>
      <c r="AAH431"/>
      <c r="AAI431"/>
      <c r="AAJ431"/>
      <c r="AAK431"/>
      <c r="AAL431"/>
      <c r="AAM431"/>
      <c r="AAN431"/>
      <c r="AAO431"/>
      <c r="AAP431"/>
      <c r="AAQ431"/>
      <c r="AAR431"/>
      <c r="AAS431"/>
      <c r="AAT431"/>
      <c r="AAU431"/>
      <c r="AAV431"/>
      <c r="AAW431"/>
      <c r="AAX431"/>
      <c r="AAY431"/>
      <c r="AAZ431"/>
      <c r="ABA431"/>
      <c r="ABB431"/>
      <c r="ABC431"/>
      <c r="ABD431"/>
      <c r="ABE431"/>
      <c r="ABF431"/>
      <c r="ABG431"/>
      <c r="ABH431"/>
      <c r="ABI431"/>
      <c r="ABJ431"/>
      <c r="ABK431"/>
      <c r="ABL431"/>
      <c r="ABM431"/>
      <c r="ABN431"/>
      <c r="ABO431"/>
      <c r="ABP431"/>
      <c r="ABQ431"/>
      <c r="ABR431"/>
      <c r="ABS431"/>
      <c r="ABT431"/>
      <c r="ABU431"/>
      <c r="ABV431"/>
      <c r="ABW431"/>
      <c r="ABX431"/>
      <c r="ABY431"/>
      <c r="ABZ431"/>
      <c r="ACA431"/>
      <c r="ACB431"/>
      <c r="ACC431"/>
      <c r="ACD431"/>
      <c r="ACE431"/>
      <c r="ACF431"/>
      <c r="ACG431"/>
      <c r="ACH431"/>
      <c r="ACI431"/>
      <c r="ACJ431"/>
      <c r="ACK431"/>
      <c r="ACL431"/>
      <c r="ACM431"/>
      <c r="ACN431"/>
      <c r="ACO431"/>
      <c r="ACP431"/>
      <c r="ACQ431"/>
      <c r="ACR431"/>
      <c r="ACS431"/>
      <c r="ACT431"/>
      <c r="ACU431"/>
      <c r="ACV431"/>
      <c r="ACW431"/>
      <c r="ACX431"/>
      <c r="ACY431"/>
      <c r="ACZ431"/>
      <c r="ADA431"/>
      <c r="ADB431"/>
      <c r="ADC431"/>
      <c r="ADD431"/>
      <c r="ADE431"/>
      <c r="ADF431"/>
      <c r="ADG431"/>
      <c r="ADH431"/>
      <c r="ADI431"/>
      <c r="ADJ431"/>
      <c r="ADK431"/>
      <c r="ADL431"/>
      <c r="ADM431"/>
      <c r="ADN431"/>
      <c r="ADO431"/>
      <c r="ADP431"/>
      <c r="ADQ431"/>
      <c r="ADR431"/>
      <c r="ADS431"/>
      <c r="ADT431"/>
      <c r="ADU431"/>
      <c r="ADV431"/>
      <c r="ADW431"/>
      <c r="ADX431"/>
      <c r="ADY431"/>
      <c r="ADZ431"/>
      <c r="AEA431"/>
      <c r="AEB431"/>
      <c r="AEC431"/>
      <c r="AED431"/>
      <c r="AEE431"/>
      <c r="AEF431"/>
      <c r="AEG431"/>
      <c r="AEH431"/>
      <c r="AEI431"/>
      <c r="AEJ431"/>
      <c r="AEK431"/>
      <c r="AEL431"/>
      <c r="AEM431"/>
      <c r="AEN431"/>
      <c r="AEO431"/>
      <c r="AEP431"/>
      <c r="AEQ431"/>
      <c r="AER431"/>
      <c r="AES431"/>
      <c r="AET431"/>
      <c r="AEU431"/>
      <c r="AEV431"/>
      <c r="AEW431"/>
      <c r="AEX431"/>
      <c r="AEY431"/>
      <c r="AEZ431"/>
      <c r="AFA431"/>
      <c r="AFB431"/>
      <c r="AFC431"/>
      <c r="AFD431"/>
      <c r="AFE431"/>
      <c r="AFF431"/>
      <c r="AFG431"/>
      <c r="AFH431"/>
      <c r="AFI431"/>
      <c r="AFJ431"/>
      <c r="AFK431"/>
      <c r="AFL431"/>
      <c r="AFM431"/>
      <c r="AFN431"/>
      <c r="AFO431"/>
      <c r="AFP431"/>
      <c r="AFQ431"/>
      <c r="AFR431"/>
      <c r="AFS431"/>
      <c r="AFT431"/>
      <c r="AFU431"/>
      <c r="AFV431"/>
      <c r="AFW431"/>
      <c r="AFX431"/>
      <c r="AFY431"/>
      <c r="AFZ431"/>
      <c r="AGA431"/>
      <c r="AGB431"/>
      <c r="AGC431"/>
      <c r="AGD431"/>
      <c r="AGE431"/>
      <c r="AGF431"/>
      <c r="AGG431"/>
      <c r="AGH431"/>
      <c r="AGI431"/>
      <c r="AGJ431"/>
      <c r="AGK431"/>
      <c r="AGL431"/>
      <c r="AGM431"/>
      <c r="AGN431"/>
      <c r="AGO431"/>
      <c r="AGP431"/>
      <c r="AGQ431"/>
      <c r="AGR431"/>
      <c r="AGS431"/>
      <c r="AGT431"/>
      <c r="AGU431"/>
      <c r="AGV431"/>
      <c r="AGW431"/>
      <c r="AGX431"/>
      <c r="AGY431"/>
      <c r="AGZ431"/>
      <c r="AHA431"/>
      <c r="AHB431"/>
      <c r="AHC431"/>
      <c r="AHD431"/>
      <c r="AHE431"/>
      <c r="AHF431"/>
      <c r="AHG431"/>
      <c r="AHH431"/>
      <c r="AHI431"/>
      <c r="AHJ431"/>
      <c r="AHK431"/>
      <c r="AHL431"/>
      <c r="AHM431"/>
      <c r="AHN431"/>
      <c r="AHO431"/>
      <c r="AHP431"/>
      <c r="AHQ431"/>
      <c r="AHR431"/>
      <c r="AHS431"/>
      <c r="AHT431"/>
      <c r="AHU431"/>
      <c r="AHV431"/>
      <c r="AHW431"/>
      <c r="AHX431"/>
      <c r="AHY431"/>
      <c r="AHZ431"/>
      <c r="AIA431"/>
      <c r="AIB431"/>
      <c r="AIC431"/>
      <c r="AID431"/>
      <c r="AIE431"/>
      <c r="AIF431"/>
      <c r="AIG431"/>
      <c r="AIH431"/>
      <c r="AII431"/>
      <c r="AIJ431"/>
      <c r="AIK431"/>
      <c r="AIL431"/>
      <c r="AIM431"/>
      <c r="AIN431"/>
      <c r="AIO431"/>
      <c r="AIP431"/>
      <c r="AIQ431"/>
      <c r="AIR431"/>
      <c r="AIS431"/>
      <c r="AIT431"/>
      <c r="AIU431"/>
      <c r="AIV431"/>
      <c r="AIW431"/>
      <c r="AIX431"/>
      <c r="AIY431"/>
      <c r="AIZ431"/>
      <c r="AJA431"/>
      <c r="AJB431"/>
      <c r="AJC431"/>
      <c r="AJD431"/>
      <c r="AJE431"/>
      <c r="AJF431"/>
      <c r="AJG431"/>
      <c r="AJH431"/>
      <c r="AJI431"/>
      <c r="AJJ431"/>
      <c r="AJK431"/>
      <c r="AJL431"/>
      <c r="AJM431"/>
      <c r="AJN431"/>
      <c r="AJO431"/>
      <c r="AJP431"/>
      <c r="AJQ431"/>
      <c r="AJR431"/>
      <c r="AJS431"/>
      <c r="AJT431"/>
      <c r="AJU431"/>
      <c r="AJV431"/>
      <c r="AJW431"/>
      <c r="AJX431"/>
      <c r="AJY431"/>
      <c r="AJZ431"/>
      <c r="AKA431"/>
      <c r="AKB431"/>
      <c r="AKC431"/>
      <c r="AKD431"/>
      <c r="AKE431"/>
      <c r="AKF431"/>
      <c r="AKG431"/>
      <c r="AKH431"/>
      <c r="AKI431"/>
      <c r="AKJ431"/>
      <c r="AKK431"/>
      <c r="AKL431"/>
      <c r="AKM431"/>
      <c r="AKN431"/>
      <c r="AKO431"/>
      <c r="AKP431"/>
      <c r="AKQ431"/>
      <c r="AKR431"/>
      <c r="AKS431"/>
      <c r="AKT431"/>
      <c r="AKU431"/>
      <c r="AKV431"/>
      <c r="AKW431"/>
      <c r="AKX431"/>
      <c r="AKY431"/>
      <c r="AKZ431"/>
      <c r="ALA431"/>
      <c r="ALB431"/>
      <c r="ALC431"/>
      <c r="ALD431"/>
      <c r="ALE431"/>
      <c r="ALF431"/>
      <c r="ALG431"/>
      <c r="ALH431"/>
      <c r="ALI431"/>
      <c r="ALJ431"/>
      <c r="ALK431"/>
      <c r="ALL431"/>
      <c r="ALM431"/>
      <c r="ALN431"/>
      <c r="ALO431"/>
      <c r="ALP431"/>
      <c r="ALQ431"/>
      <c r="ALR431"/>
      <c r="ALS431"/>
      <c r="ALT431"/>
      <c r="ALU431"/>
      <c r="ALV431"/>
      <c r="ALW431"/>
      <c r="ALX431"/>
      <c r="ALY431"/>
      <c r="ALZ431"/>
      <c r="AMA431"/>
      <c r="AMB431"/>
      <c r="AMC431"/>
      <c r="AMD431"/>
      <c r="AME431"/>
      <c r="AMF431"/>
      <c r="AMG431"/>
      <c r="AMH431"/>
      <c r="AMI431"/>
      <c r="AMJ431"/>
    </row>
    <row r="432" spans="1:1024" ht="22.5" customHeight="1">
      <c r="A432"/>
      <c r="B432" s="79" t="s">
        <v>116</v>
      </c>
      <c r="C432" s="80"/>
      <c r="D432" s="80"/>
      <c r="E432" s="80"/>
      <c r="F432" s="81"/>
      <c r="G432" s="82"/>
      <c r="H432" s="82"/>
      <c r="I432" s="82"/>
      <c r="J432" s="82"/>
      <c r="K432" s="82"/>
      <c r="L432" s="82"/>
      <c r="M432" s="83">
        <f t="shared" si="69"/>
        <v>0</v>
      </c>
      <c r="N432" s="80"/>
      <c r="O432" s="84">
        <f t="shared" si="70"/>
        <v>0</v>
      </c>
      <c r="P432" s="84" t="str">
        <f>IF(O432=0,"",VLOOKUP(C432&amp;D432&amp;E432,'(資料）基準単価表'!$I:$J,2,0))</f>
        <v/>
      </c>
      <c r="Q432" s="85">
        <f t="shared" si="71"/>
        <v>0</v>
      </c>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c r="AAA432"/>
      <c r="AAB432"/>
      <c r="AAC432"/>
      <c r="AAD432"/>
      <c r="AAE432"/>
      <c r="AAF432"/>
      <c r="AAG432"/>
      <c r="AAH432"/>
      <c r="AAI432"/>
      <c r="AAJ432"/>
      <c r="AAK432"/>
      <c r="AAL432"/>
      <c r="AAM432"/>
      <c r="AAN432"/>
      <c r="AAO432"/>
      <c r="AAP432"/>
      <c r="AAQ432"/>
      <c r="AAR432"/>
      <c r="AAS432"/>
      <c r="AAT432"/>
      <c r="AAU432"/>
      <c r="AAV432"/>
      <c r="AAW432"/>
      <c r="AAX432"/>
      <c r="AAY432"/>
      <c r="AAZ432"/>
      <c r="ABA432"/>
      <c r="ABB432"/>
      <c r="ABC432"/>
      <c r="ABD432"/>
      <c r="ABE432"/>
      <c r="ABF432"/>
      <c r="ABG432"/>
      <c r="ABH432"/>
      <c r="ABI432"/>
      <c r="ABJ432"/>
      <c r="ABK432"/>
      <c r="ABL432"/>
      <c r="ABM432"/>
      <c r="ABN432"/>
      <c r="ABO432"/>
      <c r="ABP432"/>
      <c r="ABQ432"/>
      <c r="ABR432"/>
      <c r="ABS432"/>
      <c r="ABT432"/>
      <c r="ABU432"/>
      <c r="ABV432"/>
      <c r="ABW432"/>
      <c r="ABX432"/>
      <c r="ABY432"/>
      <c r="ABZ432"/>
      <c r="ACA432"/>
      <c r="ACB432"/>
      <c r="ACC432"/>
      <c r="ACD432"/>
      <c r="ACE432"/>
      <c r="ACF432"/>
      <c r="ACG432"/>
      <c r="ACH432"/>
      <c r="ACI432"/>
      <c r="ACJ432"/>
      <c r="ACK432"/>
      <c r="ACL432"/>
      <c r="ACM432"/>
      <c r="ACN432"/>
      <c r="ACO432"/>
      <c r="ACP432"/>
      <c r="ACQ432"/>
      <c r="ACR432"/>
      <c r="ACS432"/>
      <c r="ACT432"/>
      <c r="ACU432"/>
      <c r="ACV432"/>
      <c r="ACW432"/>
      <c r="ACX432"/>
      <c r="ACY432"/>
      <c r="ACZ432"/>
      <c r="ADA432"/>
      <c r="ADB432"/>
      <c r="ADC432"/>
      <c r="ADD432"/>
      <c r="ADE432"/>
      <c r="ADF432"/>
      <c r="ADG432"/>
      <c r="ADH432"/>
      <c r="ADI432"/>
      <c r="ADJ432"/>
      <c r="ADK432"/>
      <c r="ADL432"/>
      <c r="ADM432"/>
      <c r="ADN432"/>
      <c r="ADO432"/>
      <c r="ADP432"/>
      <c r="ADQ432"/>
      <c r="ADR432"/>
      <c r="ADS432"/>
      <c r="ADT432"/>
      <c r="ADU432"/>
      <c r="ADV432"/>
      <c r="ADW432"/>
      <c r="ADX432"/>
      <c r="ADY432"/>
      <c r="ADZ432"/>
      <c r="AEA432"/>
      <c r="AEB432"/>
      <c r="AEC432"/>
      <c r="AED432"/>
      <c r="AEE432"/>
      <c r="AEF432"/>
      <c r="AEG432"/>
      <c r="AEH432"/>
      <c r="AEI432"/>
      <c r="AEJ432"/>
      <c r="AEK432"/>
      <c r="AEL432"/>
      <c r="AEM432"/>
      <c r="AEN432"/>
      <c r="AEO432"/>
      <c r="AEP432"/>
      <c r="AEQ432"/>
      <c r="AER432"/>
      <c r="AES432"/>
      <c r="AET432"/>
      <c r="AEU432"/>
      <c r="AEV432"/>
      <c r="AEW432"/>
      <c r="AEX432"/>
      <c r="AEY432"/>
      <c r="AEZ432"/>
      <c r="AFA432"/>
      <c r="AFB432"/>
      <c r="AFC432"/>
      <c r="AFD432"/>
      <c r="AFE432"/>
      <c r="AFF432"/>
      <c r="AFG432"/>
      <c r="AFH432"/>
      <c r="AFI432"/>
      <c r="AFJ432"/>
      <c r="AFK432"/>
      <c r="AFL432"/>
      <c r="AFM432"/>
      <c r="AFN432"/>
      <c r="AFO432"/>
      <c r="AFP432"/>
      <c r="AFQ432"/>
      <c r="AFR432"/>
      <c r="AFS432"/>
      <c r="AFT432"/>
      <c r="AFU432"/>
      <c r="AFV432"/>
      <c r="AFW432"/>
      <c r="AFX432"/>
      <c r="AFY432"/>
      <c r="AFZ432"/>
      <c r="AGA432"/>
      <c r="AGB432"/>
      <c r="AGC432"/>
      <c r="AGD432"/>
      <c r="AGE432"/>
      <c r="AGF432"/>
      <c r="AGG432"/>
      <c r="AGH432"/>
      <c r="AGI432"/>
      <c r="AGJ432"/>
      <c r="AGK432"/>
      <c r="AGL432"/>
      <c r="AGM432"/>
      <c r="AGN432"/>
      <c r="AGO432"/>
      <c r="AGP432"/>
      <c r="AGQ432"/>
      <c r="AGR432"/>
      <c r="AGS432"/>
      <c r="AGT432"/>
      <c r="AGU432"/>
      <c r="AGV432"/>
      <c r="AGW432"/>
      <c r="AGX432"/>
      <c r="AGY432"/>
      <c r="AGZ432"/>
      <c r="AHA432"/>
      <c r="AHB432"/>
      <c r="AHC432"/>
      <c r="AHD432"/>
      <c r="AHE432"/>
      <c r="AHF432"/>
      <c r="AHG432"/>
      <c r="AHH432"/>
      <c r="AHI432"/>
      <c r="AHJ432"/>
      <c r="AHK432"/>
      <c r="AHL432"/>
      <c r="AHM432"/>
      <c r="AHN432"/>
      <c r="AHO432"/>
      <c r="AHP432"/>
      <c r="AHQ432"/>
      <c r="AHR432"/>
      <c r="AHS432"/>
      <c r="AHT432"/>
      <c r="AHU432"/>
      <c r="AHV432"/>
      <c r="AHW432"/>
      <c r="AHX432"/>
      <c r="AHY432"/>
      <c r="AHZ432"/>
      <c r="AIA432"/>
      <c r="AIB432"/>
      <c r="AIC432"/>
      <c r="AID432"/>
      <c r="AIE432"/>
      <c r="AIF432"/>
      <c r="AIG432"/>
      <c r="AIH432"/>
      <c r="AII432"/>
      <c r="AIJ432"/>
      <c r="AIK432"/>
      <c r="AIL432"/>
      <c r="AIM432"/>
      <c r="AIN432"/>
      <c r="AIO432"/>
      <c r="AIP432"/>
      <c r="AIQ432"/>
      <c r="AIR432"/>
      <c r="AIS432"/>
      <c r="AIT432"/>
      <c r="AIU432"/>
      <c r="AIV432"/>
      <c r="AIW432"/>
      <c r="AIX432"/>
      <c r="AIY432"/>
      <c r="AIZ432"/>
      <c r="AJA432"/>
      <c r="AJB432"/>
      <c r="AJC432"/>
      <c r="AJD432"/>
      <c r="AJE432"/>
      <c r="AJF432"/>
      <c r="AJG432"/>
      <c r="AJH432"/>
      <c r="AJI432"/>
      <c r="AJJ432"/>
      <c r="AJK432"/>
      <c r="AJL432"/>
      <c r="AJM432"/>
      <c r="AJN432"/>
      <c r="AJO432"/>
      <c r="AJP432"/>
      <c r="AJQ432"/>
      <c r="AJR432"/>
      <c r="AJS432"/>
      <c r="AJT432"/>
      <c r="AJU432"/>
      <c r="AJV432"/>
      <c r="AJW432"/>
      <c r="AJX432"/>
      <c r="AJY432"/>
      <c r="AJZ432"/>
      <c r="AKA432"/>
      <c r="AKB432"/>
      <c r="AKC432"/>
      <c r="AKD432"/>
      <c r="AKE432"/>
      <c r="AKF432"/>
      <c r="AKG432"/>
      <c r="AKH432"/>
      <c r="AKI432"/>
      <c r="AKJ432"/>
      <c r="AKK432"/>
      <c r="AKL432"/>
      <c r="AKM432"/>
      <c r="AKN432"/>
      <c r="AKO432"/>
      <c r="AKP432"/>
      <c r="AKQ432"/>
      <c r="AKR432"/>
      <c r="AKS432"/>
      <c r="AKT432"/>
      <c r="AKU432"/>
      <c r="AKV432"/>
      <c r="AKW432"/>
      <c r="AKX432"/>
      <c r="AKY432"/>
      <c r="AKZ432"/>
      <c r="ALA432"/>
      <c r="ALB432"/>
      <c r="ALC432"/>
      <c r="ALD432"/>
      <c r="ALE432"/>
      <c r="ALF432"/>
      <c r="ALG432"/>
      <c r="ALH432"/>
      <c r="ALI432"/>
      <c r="ALJ432"/>
      <c r="ALK432"/>
      <c r="ALL432"/>
      <c r="ALM432"/>
      <c r="ALN432"/>
      <c r="ALO432"/>
      <c r="ALP432"/>
      <c r="ALQ432"/>
      <c r="ALR432"/>
      <c r="ALS432"/>
      <c r="ALT432"/>
      <c r="ALU432"/>
      <c r="ALV432"/>
      <c r="ALW432"/>
      <c r="ALX432"/>
      <c r="ALY432"/>
      <c r="ALZ432"/>
      <c r="AMA432"/>
      <c r="AMB432"/>
      <c r="AMC432"/>
      <c r="AMD432"/>
      <c r="AME432"/>
      <c r="AMF432"/>
      <c r="AMG432"/>
      <c r="AMH432"/>
      <c r="AMI432"/>
      <c r="AMJ432"/>
    </row>
    <row r="433" spans="1:1024" ht="22.5" customHeight="1">
      <c r="A433"/>
      <c r="B433" s="79" t="s">
        <v>117</v>
      </c>
      <c r="C433" s="80"/>
      <c r="D433" s="80"/>
      <c r="E433" s="80"/>
      <c r="F433" s="81"/>
      <c r="G433" s="82"/>
      <c r="H433" s="82"/>
      <c r="I433" s="82"/>
      <c r="J433" s="82"/>
      <c r="K433" s="82"/>
      <c r="L433" s="82"/>
      <c r="M433" s="83">
        <f t="shared" si="69"/>
        <v>0</v>
      </c>
      <c r="N433" s="80"/>
      <c r="O433" s="84">
        <f t="shared" si="70"/>
        <v>0</v>
      </c>
      <c r="P433" s="84" t="str">
        <f>IF(O433=0,"",VLOOKUP(C433&amp;D433&amp;E433,'(資料）基準単価表'!$I:$J,2,0))</f>
        <v/>
      </c>
      <c r="Q433" s="85">
        <f t="shared" si="71"/>
        <v>0</v>
      </c>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c r="AAA433"/>
      <c r="AAB433"/>
      <c r="AAC433"/>
      <c r="AAD433"/>
      <c r="AAE433"/>
      <c r="AAF433"/>
      <c r="AAG433"/>
      <c r="AAH433"/>
      <c r="AAI433"/>
      <c r="AAJ433"/>
      <c r="AAK433"/>
      <c r="AAL433"/>
      <c r="AAM433"/>
      <c r="AAN433"/>
      <c r="AAO433"/>
      <c r="AAP433"/>
      <c r="AAQ433"/>
      <c r="AAR433"/>
      <c r="AAS433"/>
      <c r="AAT433"/>
      <c r="AAU433"/>
      <c r="AAV433"/>
      <c r="AAW433"/>
      <c r="AAX433"/>
      <c r="AAY433"/>
      <c r="AAZ433"/>
      <c r="ABA433"/>
      <c r="ABB433"/>
      <c r="ABC433"/>
      <c r="ABD433"/>
      <c r="ABE433"/>
      <c r="ABF433"/>
      <c r="ABG433"/>
      <c r="ABH433"/>
      <c r="ABI433"/>
      <c r="ABJ433"/>
      <c r="ABK433"/>
      <c r="ABL433"/>
      <c r="ABM433"/>
      <c r="ABN433"/>
      <c r="ABO433"/>
      <c r="ABP433"/>
      <c r="ABQ433"/>
      <c r="ABR433"/>
      <c r="ABS433"/>
      <c r="ABT433"/>
      <c r="ABU433"/>
      <c r="ABV433"/>
      <c r="ABW433"/>
      <c r="ABX433"/>
      <c r="ABY433"/>
      <c r="ABZ433"/>
      <c r="ACA433"/>
      <c r="ACB433"/>
      <c r="ACC433"/>
      <c r="ACD433"/>
      <c r="ACE433"/>
      <c r="ACF433"/>
      <c r="ACG433"/>
      <c r="ACH433"/>
      <c r="ACI433"/>
      <c r="ACJ433"/>
      <c r="ACK433"/>
      <c r="ACL433"/>
      <c r="ACM433"/>
      <c r="ACN433"/>
      <c r="ACO433"/>
      <c r="ACP433"/>
      <c r="ACQ433"/>
      <c r="ACR433"/>
      <c r="ACS433"/>
      <c r="ACT433"/>
      <c r="ACU433"/>
      <c r="ACV433"/>
      <c r="ACW433"/>
      <c r="ACX433"/>
      <c r="ACY433"/>
      <c r="ACZ433"/>
      <c r="ADA433"/>
      <c r="ADB433"/>
      <c r="ADC433"/>
      <c r="ADD433"/>
      <c r="ADE433"/>
      <c r="ADF433"/>
      <c r="ADG433"/>
      <c r="ADH433"/>
      <c r="ADI433"/>
      <c r="ADJ433"/>
      <c r="ADK433"/>
      <c r="ADL433"/>
      <c r="ADM433"/>
      <c r="ADN433"/>
      <c r="ADO433"/>
      <c r="ADP433"/>
      <c r="ADQ433"/>
      <c r="ADR433"/>
      <c r="ADS433"/>
      <c r="ADT433"/>
      <c r="ADU433"/>
      <c r="ADV433"/>
      <c r="ADW433"/>
      <c r="ADX433"/>
      <c r="ADY433"/>
      <c r="ADZ433"/>
      <c r="AEA433"/>
      <c r="AEB433"/>
      <c r="AEC433"/>
      <c r="AED433"/>
      <c r="AEE433"/>
      <c r="AEF433"/>
      <c r="AEG433"/>
      <c r="AEH433"/>
      <c r="AEI433"/>
      <c r="AEJ433"/>
      <c r="AEK433"/>
      <c r="AEL433"/>
      <c r="AEM433"/>
      <c r="AEN433"/>
      <c r="AEO433"/>
      <c r="AEP433"/>
      <c r="AEQ433"/>
      <c r="AER433"/>
      <c r="AES433"/>
      <c r="AET433"/>
      <c r="AEU433"/>
      <c r="AEV433"/>
      <c r="AEW433"/>
      <c r="AEX433"/>
      <c r="AEY433"/>
      <c r="AEZ433"/>
      <c r="AFA433"/>
      <c r="AFB433"/>
      <c r="AFC433"/>
      <c r="AFD433"/>
      <c r="AFE433"/>
      <c r="AFF433"/>
      <c r="AFG433"/>
      <c r="AFH433"/>
      <c r="AFI433"/>
      <c r="AFJ433"/>
      <c r="AFK433"/>
      <c r="AFL433"/>
      <c r="AFM433"/>
      <c r="AFN433"/>
      <c r="AFO433"/>
      <c r="AFP433"/>
      <c r="AFQ433"/>
      <c r="AFR433"/>
      <c r="AFS433"/>
      <c r="AFT433"/>
      <c r="AFU433"/>
      <c r="AFV433"/>
      <c r="AFW433"/>
      <c r="AFX433"/>
      <c r="AFY433"/>
      <c r="AFZ433"/>
      <c r="AGA433"/>
      <c r="AGB433"/>
      <c r="AGC433"/>
      <c r="AGD433"/>
      <c r="AGE433"/>
      <c r="AGF433"/>
      <c r="AGG433"/>
      <c r="AGH433"/>
      <c r="AGI433"/>
      <c r="AGJ433"/>
      <c r="AGK433"/>
      <c r="AGL433"/>
      <c r="AGM433"/>
      <c r="AGN433"/>
      <c r="AGO433"/>
      <c r="AGP433"/>
      <c r="AGQ433"/>
      <c r="AGR433"/>
      <c r="AGS433"/>
      <c r="AGT433"/>
      <c r="AGU433"/>
      <c r="AGV433"/>
      <c r="AGW433"/>
      <c r="AGX433"/>
      <c r="AGY433"/>
      <c r="AGZ433"/>
      <c r="AHA433"/>
      <c r="AHB433"/>
      <c r="AHC433"/>
      <c r="AHD433"/>
      <c r="AHE433"/>
      <c r="AHF433"/>
      <c r="AHG433"/>
      <c r="AHH433"/>
      <c r="AHI433"/>
      <c r="AHJ433"/>
      <c r="AHK433"/>
      <c r="AHL433"/>
      <c r="AHM433"/>
      <c r="AHN433"/>
      <c r="AHO433"/>
      <c r="AHP433"/>
      <c r="AHQ433"/>
      <c r="AHR433"/>
      <c r="AHS433"/>
      <c r="AHT433"/>
      <c r="AHU433"/>
      <c r="AHV433"/>
      <c r="AHW433"/>
      <c r="AHX433"/>
      <c r="AHY433"/>
      <c r="AHZ433"/>
      <c r="AIA433"/>
      <c r="AIB433"/>
      <c r="AIC433"/>
      <c r="AID433"/>
      <c r="AIE433"/>
      <c r="AIF433"/>
      <c r="AIG433"/>
      <c r="AIH433"/>
      <c r="AII433"/>
      <c r="AIJ433"/>
      <c r="AIK433"/>
      <c r="AIL433"/>
      <c r="AIM433"/>
      <c r="AIN433"/>
      <c r="AIO433"/>
      <c r="AIP433"/>
      <c r="AIQ433"/>
      <c r="AIR433"/>
      <c r="AIS433"/>
      <c r="AIT433"/>
      <c r="AIU433"/>
      <c r="AIV433"/>
      <c r="AIW433"/>
      <c r="AIX433"/>
      <c r="AIY433"/>
      <c r="AIZ433"/>
      <c r="AJA433"/>
      <c r="AJB433"/>
      <c r="AJC433"/>
      <c r="AJD433"/>
      <c r="AJE433"/>
      <c r="AJF433"/>
      <c r="AJG433"/>
      <c r="AJH433"/>
      <c r="AJI433"/>
      <c r="AJJ433"/>
      <c r="AJK433"/>
      <c r="AJL433"/>
      <c r="AJM433"/>
      <c r="AJN433"/>
      <c r="AJO433"/>
      <c r="AJP433"/>
      <c r="AJQ433"/>
      <c r="AJR433"/>
      <c r="AJS433"/>
      <c r="AJT433"/>
      <c r="AJU433"/>
      <c r="AJV433"/>
      <c r="AJW433"/>
      <c r="AJX433"/>
      <c r="AJY433"/>
      <c r="AJZ433"/>
      <c r="AKA433"/>
      <c r="AKB433"/>
      <c r="AKC433"/>
      <c r="AKD433"/>
      <c r="AKE433"/>
      <c r="AKF433"/>
      <c r="AKG433"/>
      <c r="AKH433"/>
      <c r="AKI433"/>
      <c r="AKJ433"/>
      <c r="AKK433"/>
      <c r="AKL433"/>
      <c r="AKM433"/>
      <c r="AKN433"/>
      <c r="AKO433"/>
      <c r="AKP433"/>
      <c r="AKQ433"/>
      <c r="AKR433"/>
      <c r="AKS433"/>
      <c r="AKT433"/>
      <c r="AKU433"/>
      <c r="AKV433"/>
      <c r="AKW433"/>
      <c r="AKX433"/>
      <c r="AKY433"/>
      <c r="AKZ433"/>
      <c r="ALA433"/>
      <c r="ALB433"/>
      <c r="ALC433"/>
      <c r="ALD433"/>
      <c r="ALE433"/>
      <c r="ALF433"/>
      <c r="ALG433"/>
      <c r="ALH433"/>
      <c r="ALI433"/>
      <c r="ALJ433"/>
      <c r="ALK433"/>
      <c r="ALL433"/>
      <c r="ALM433"/>
      <c r="ALN433"/>
      <c r="ALO433"/>
      <c r="ALP433"/>
      <c r="ALQ433"/>
      <c r="ALR433"/>
      <c r="ALS433"/>
      <c r="ALT433"/>
      <c r="ALU433"/>
      <c r="ALV433"/>
      <c r="ALW433"/>
      <c r="ALX433"/>
      <c r="ALY433"/>
      <c r="ALZ433"/>
      <c r="AMA433"/>
      <c r="AMB433"/>
      <c r="AMC433"/>
      <c r="AMD433"/>
      <c r="AME433"/>
      <c r="AMF433"/>
      <c r="AMG433"/>
      <c r="AMH433"/>
      <c r="AMI433"/>
      <c r="AMJ433"/>
    </row>
    <row r="434" spans="1:1024" ht="22.5" customHeight="1">
      <c r="A434"/>
      <c r="B434" s="79" t="s">
        <v>118</v>
      </c>
      <c r="C434" s="80"/>
      <c r="D434" s="80"/>
      <c r="E434" s="80"/>
      <c r="F434" s="81"/>
      <c r="G434" s="82"/>
      <c r="H434" s="82"/>
      <c r="I434" s="82"/>
      <c r="J434" s="82"/>
      <c r="K434" s="82"/>
      <c r="L434" s="82"/>
      <c r="M434" s="83">
        <f t="shared" si="69"/>
        <v>0</v>
      </c>
      <c r="N434" s="80"/>
      <c r="O434" s="84">
        <f t="shared" si="70"/>
        <v>0</v>
      </c>
      <c r="P434" s="84" t="str">
        <f>IF(O434=0,"",VLOOKUP(C434&amp;D434&amp;E434,'(資料）基準単価表'!$I:$J,2,0))</f>
        <v/>
      </c>
      <c r="Q434" s="85">
        <f t="shared" si="71"/>
        <v>0</v>
      </c>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c r="AAA434"/>
      <c r="AAB434"/>
      <c r="AAC434"/>
      <c r="AAD434"/>
      <c r="AAE434"/>
      <c r="AAF434"/>
      <c r="AAG434"/>
      <c r="AAH434"/>
      <c r="AAI434"/>
      <c r="AAJ434"/>
      <c r="AAK434"/>
      <c r="AAL434"/>
      <c r="AAM434"/>
      <c r="AAN434"/>
      <c r="AAO434"/>
      <c r="AAP434"/>
      <c r="AAQ434"/>
      <c r="AAR434"/>
      <c r="AAS434"/>
      <c r="AAT434"/>
      <c r="AAU434"/>
      <c r="AAV434"/>
      <c r="AAW434"/>
      <c r="AAX434"/>
      <c r="AAY434"/>
      <c r="AAZ434"/>
      <c r="ABA434"/>
      <c r="ABB434"/>
      <c r="ABC434"/>
      <c r="ABD434"/>
      <c r="ABE434"/>
      <c r="ABF434"/>
      <c r="ABG434"/>
      <c r="ABH434"/>
      <c r="ABI434"/>
      <c r="ABJ434"/>
      <c r="ABK434"/>
      <c r="ABL434"/>
      <c r="ABM434"/>
      <c r="ABN434"/>
      <c r="ABO434"/>
      <c r="ABP434"/>
      <c r="ABQ434"/>
      <c r="ABR434"/>
      <c r="ABS434"/>
      <c r="ABT434"/>
      <c r="ABU434"/>
      <c r="ABV434"/>
      <c r="ABW434"/>
      <c r="ABX434"/>
      <c r="ABY434"/>
      <c r="ABZ434"/>
      <c r="ACA434"/>
      <c r="ACB434"/>
      <c r="ACC434"/>
      <c r="ACD434"/>
      <c r="ACE434"/>
      <c r="ACF434"/>
      <c r="ACG434"/>
      <c r="ACH434"/>
      <c r="ACI434"/>
      <c r="ACJ434"/>
      <c r="ACK434"/>
      <c r="ACL434"/>
      <c r="ACM434"/>
      <c r="ACN434"/>
      <c r="ACO434"/>
      <c r="ACP434"/>
      <c r="ACQ434"/>
      <c r="ACR434"/>
      <c r="ACS434"/>
      <c r="ACT434"/>
      <c r="ACU434"/>
      <c r="ACV434"/>
      <c r="ACW434"/>
      <c r="ACX434"/>
      <c r="ACY434"/>
      <c r="ACZ434"/>
      <c r="ADA434"/>
      <c r="ADB434"/>
      <c r="ADC434"/>
      <c r="ADD434"/>
      <c r="ADE434"/>
      <c r="ADF434"/>
      <c r="ADG434"/>
      <c r="ADH434"/>
      <c r="ADI434"/>
      <c r="ADJ434"/>
      <c r="ADK434"/>
      <c r="ADL434"/>
      <c r="ADM434"/>
      <c r="ADN434"/>
      <c r="ADO434"/>
      <c r="ADP434"/>
      <c r="ADQ434"/>
      <c r="ADR434"/>
      <c r="ADS434"/>
      <c r="ADT434"/>
      <c r="ADU434"/>
      <c r="ADV434"/>
      <c r="ADW434"/>
      <c r="ADX434"/>
      <c r="ADY434"/>
      <c r="ADZ434"/>
      <c r="AEA434"/>
      <c r="AEB434"/>
      <c r="AEC434"/>
      <c r="AED434"/>
      <c r="AEE434"/>
      <c r="AEF434"/>
      <c r="AEG434"/>
      <c r="AEH434"/>
      <c r="AEI434"/>
      <c r="AEJ434"/>
      <c r="AEK434"/>
      <c r="AEL434"/>
      <c r="AEM434"/>
      <c r="AEN434"/>
      <c r="AEO434"/>
      <c r="AEP434"/>
      <c r="AEQ434"/>
      <c r="AER434"/>
      <c r="AES434"/>
      <c r="AET434"/>
      <c r="AEU434"/>
      <c r="AEV434"/>
      <c r="AEW434"/>
      <c r="AEX434"/>
      <c r="AEY434"/>
      <c r="AEZ434"/>
      <c r="AFA434"/>
      <c r="AFB434"/>
      <c r="AFC434"/>
      <c r="AFD434"/>
      <c r="AFE434"/>
      <c r="AFF434"/>
      <c r="AFG434"/>
      <c r="AFH434"/>
      <c r="AFI434"/>
      <c r="AFJ434"/>
      <c r="AFK434"/>
      <c r="AFL434"/>
      <c r="AFM434"/>
      <c r="AFN434"/>
      <c r="AFO434"/>
      <c r="AFP434"/>
      <c r="AFQ434"/>
      <c r="AFR434"/>
      <c r="AFS434"/>
      <c r="AFT434"/>
      <c r="AFU434"/>
      <c r="AFV434"/>
      <c r="AFW434"/>
      <c r="AFX434"/>
      <c r="AFY434"/>
      <c r="AFZ434"/>
      <c r="AGA434"/>
      <c r="AGB434"/>
      <c r="AGC434"/>
      <c r="AGD434"/>
      <c r="AGE434"/>
      <c r="AGF434"/>
      <c r="AGG434"/>
      <c r="AGH434"/>
      <c r="AGI434"/>
      <c r="AGJ434"/>
      <c r="AGK434"/>
      <c r="AGL434"/>
      <c r="AGM434"/>
      <c r="AGN434"/>
      <c r="AGO434"/>
      <c r="AGP434"/>
      <c r="AGQ434"/>
      <c r="AGR434"/>
      <c r="AGS434"/>
      <c r="AGT434"/>
      <c r="AGU434"/>
      <c r="AGV434"/>
      <c r="AGW434"/>
      <c r="AGX434"/>
      <c r="AGY434"/>
      <c r="AGZ434"/>
      <c r="AHA434"/>
      <c r="AHB434"/>
      <c r="AHC434"/>
      <c r="AHD434"/>
      <c r="AHE434"/>
      <c r="AHF434"/>
      <c r="AHG434"/>
      <c r="AHH434"/>
      <c r="AHI434"/>
      <c r="AHJ434"/>
      <c r="AHK434"/>
      <c r="AHL434"/>
      <c r="AHM434"/>
      <c r="AHN434"/>
      <c r="AHO434"/>
      <c r="AHP434"/>
      <c r="AHQ434"/>
      <c r="AHR434"/>
      <c r="AHS434"/>
      <c r="AHT434"/>
      <c r="AHU434"/>
      <c r="AHV434"/>
      <c r="AHW434"/>
      <c r="AHX434"/>
      <c r="AHY434"/>
      <c r="AHZ434"/>
      <c r="AIA434"/>
      <c r="AIB434"/>
      <c r="AIC434"/>
      <c r="AID434"/>
      <c r="AIE434"/>
      <c r="AIF434"/>
      <c r="AIG434"/>
      <c r="AIH434"/>
      <c r="AII434"/>
      <c r="AIJ434"/>
      <c r="AIK434"/>
      <c r="AIL434"/>
      <c r="AIM434"/>
      <c r="AIN434"/>
      <c r="AIO434"/>
      <c r="AIP434"/>
      <c r="AIQ434"/>
      <c r="AIR434"/>
      <c r="AIS434"/>
      <c r="AIT434"/>
      <c r="AIU434"/>
      <c r="AIV434"/>
      <c r="AIW434"/>
      <c r="AIX434"/>
      <c r="AIY434"/>
      <c r="AIZ434"/>
      <c r="AJA434"/>
      <c r="AJB434"/>
      <c r="AJC434"/>
      <c r="AJD434"/>
      <c r="AJE434"/>
      <c r="AJF434"/>
      <c r="AJG434"/>
      <c r="AJH434"/>
      <c r="AJI434"/>
      <c r="AJJ434"/>
      <c r="AJK434"/>
      <c r="AJL434"/>
      <c r="AJM434"/>
      <c r="AJN434"/>
      <c r="AJO434"/>
      <c r="AJP434"/>
      <c r="AJQ434"/>
      <c r="AJR434"/>
      <c r="AJS434"/>
      <c r="AJT434"/>
      <c r="AJU434"/>
      <c r="AJV434"/>
      <c r="AJW434"/>
      <c r="AJX434"/>
      <c r="AJY434"/>
      <c r="AJZ434"/>
      <c r="AKA434"/>
      <c r="AKB434"/>
      <c r="AKC434"/>
      <c r="AKD434"/>
      <c r="AKE434"/>
      <c r="AKF434"/>
      <c r="AKG434"/>
      <c r="AKH434"/>
      <c r="AKI434"/>
      <c r="AKJ434"/>
      <c r="AKK434"/>
      <c r="AKL434"/>
      <c r="AKM434"/>
      <c r="AKN434"/>
      <c r="AKO434"/>
      <c r="AKP434"/>
      <c r="AKQ434"/>
      <c r="AKR434"/>
      <c r="AKS434"/>
      <c r="AKT434"/>
      <c r="AKU434"/>
      <c r="AKV434"/>
      <c r="AKW434"/>
      <c r="AKX434"/>
      <c r="AKY434"/>
      <c r="AKZ434"/>
      <c r="ALA434"/>
      <c r="ALB434"/>
      <c r="ALC434"/>
      <c r="ALD434"/>
      <c r="ALE434"/>
      <c r="ALF434"/>
      <c r="ALG434"/>
      <c r="ALH434"/>
      <c r="ALI434"/>
      <c r="ALJ434"/>
      <c r="ALK434"/>
      <c r="ALL434"/>
      <c r="ALM434"/>
      <c r="ALN434"/>
      <c r="ALO434"/>
      <c r="ALP434"/>
      <c r="ALQ434"/>
      <c r="ALR434"/>
      <c r="ALS434"/>
      <c r="ALT434"/>
      <c r="ALU434"/>
      <c r="ALV434"/>
      <c r="ALW434"/>
      <c r="ALX434"/>
      <c r="ALY434"/>
      <c r="ALZ434"/>
      <c r="AMA434"/>
      <c r="AMB434"/>
      <c r="AMC434"/>
      <c r="AMD434"/>
      <c r="AME434"/>
      <c r="AMF434"/>
      <c r="AMG434"/>
      <c r="AMH434"/>
      <c r="AMI434"/>
      <c r="AMJ434"/>
    </row>
    <row r="435" spans="1:1024">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c r="AAA435"/>
      <c r="AAB435"/>
      <c r="AAC435"/>
      <c r="AAD435"/>
      <c r="AAE435"/>
      <c r="AAF435"/>
      <c r="AAG435"/>
      <c r="AAH435"/>
      <c r="AAI435"/>
      <c r="AAJ435"/>
      <c r="AAK435"/>
      <c r="AAL435"/>
      <c r="AAM435"/>
      <c r="AAN435"/>
      <c r="AAO435"/>
      <c r="AAP435"/>
      <c r="AAQ435"/>
      <c r="AAR435"/>
      <c r="AAS435"/>
      <c r="AAT435"/>
      <c r="AAU435"/>
      <c r="AAV435"/>
      <c r="AAW435"/>
      <c r="AAX435"/>
      <c r="AAY435"/>
      <c r="AAZ435"/>
      <c r="ABA435"/>
      <c r="ABB435"/>
      <c r="ABC435"/>
      <c r="ABD435"/>
      <c r="ABE435"/>
      <c r="ABF435"/>
      <c r="ABG435"/>
      <c r="ABH435"/>
      <c r="ABI435"/>
      <c r="ABJ435"/>
      <c r="ABK435"/>
      <c r="ABL435"/>
      <c r="ABM435"/>
      <c r="ABN435"/>
      <c r="ABO435"/>
      <c r="ABP435"/>
      <c r="ABQ435"/>
      <c r="ABR435"/>
      <c r="ABS435"/>
      <c r="ABT435"/>
      <c r="ABU435"/>
      <c r="ABV435"/>
      <c r="ABW435"/>
      <c r="ABX435"/>
      <c r="ABY435"/>
      <c r="ABZ435"/>
      <c r="ACA435"/>
      <c r="ACB435"/>
      <c r="ACC435"/>
      <c r="ACD435"/>
      <c r="ACE435"/>
      <c r="ACF435"/>
      <c r="ACG435"/>
      <c r="ACH435"/>
      <c r="ACI435"/>
      <c r="ACJ435"/>
      <c r="ACK435"/>
      <c r="ACL435"/>
      <c r="ACM435"/>
      <c r="ACN435"/>
      <c r="ACO435"/>
      <c r="ACP435"/>
      <c r="ACQ435"/>
      <c r="ACR435"/>
      <c r="ACS435"/>
      <c r="ACT435"/>
      <c r="ACU435"/>
      <c r="ACV435"/>
      <c r="ACW435"/>
      <c r="ACX435"/>
      <c r="ACY435"/>
      <c r="ACZ435"/>
      <c r="ADA435"/>
      <c r="ADB435"/>
      <c r="ADC435"/>
      <c r="ADD435"/>
      <c r="ADE435"/>
      <c r="ADF435"/>
      <c r="ADG435"/>
      <c r="ADH435"/>
      <c r="ADI435"/>
      <c r="ADJ435"/>
      <c r="ADK435"/>
      <c r="ADL435"/>
      <c r="ADM435"/>
      <c r="ADN435"/>
      <c r="ADO435"/>
      <c r="ADP435"/>
      <c r="ADQ435"/>
      <c r="ADR435"/>
      <c r="ADS435"/>
      <c r="ADT435"/>
      <c r="ADU435"/>
      <c r="ADV435"/>
      <c r="ADW435"/>
      <c r="ADX435"/>
      <c r="ADY435"/>
      <c r="ADZ435"/>
      <c r="AEA435"/>
      <c r="AEB435"/>
      <c r="AEC435"/>
      <c r="AED435"/>
      <c r="AEE435"/>
      <c r="AEF435"/>
      <c r="AEG435"/>
      <c r="AEH435"/>
      <c r="AEI435"/>
      <c r="AEJ435"/>
      <c r="AEK435"/>
      <c r="AEL435"/>
      <c r="AEM435"/>
      <c r="AEN435"/>
      <c r="AEO435"/>
      <c r="AEP435"/>
      <c r="AEQ435"/>
      <c r="AER435"/>
      <c r="AES435"/>
      <c r="AET435"/>
      <c r="AEU435"/>
      <c r="AEV435"/>
      <c r="AEW435"/>
      <c r="AEX435"/>
      <c r="AEY435"/>
      <c r="AEZ435"/>
      <c r="AFA435"/>
      <c r="AFB435"/>
      <c r="AFC435"/>
      <c r="AFD435"/>
      <c r="AFE435"/>
      <c r="AFF435"/>
      <c r="AFG435"/>
      <c r="AFH435"/>
      <c r="AFI435"/>
      <c r="AFJ435"/>
      <c r="AFK435"/>
      <c r="AFL435"/>
      <c r="AFM435"/>
      <c r="AFN435"/>
      <c r="AFO435"/>
      <c r="AFP435"/>
      <c r="AFQ435"/>
      <c r="AFR435"/>
      <c r="AFS435"/>
      <c r="AFT435"/>
      <c r="AFU435"/>
      <c r="AFV435"/>
      <c r="AFW435"/>
      <c r="AFX435"/>
      <c r="AFY435"/>
      <c r="AFZ435"/>
      <c r="AGA435"/>
      <c r="AGB435"/>
      <c r="AGC435"/>
      <c r="AGD435"/>
      <c r="AGE435"/>
      <c r="AGF435"/>
      <c r="AGG435"/>
      <c r="AGH435"/>
      <c r="AGI435"/>
      <c r="AGJ435"/>
      <c r="AGK435"/>
      <c r="AGL435"/>
      <c r="AGM435"/>
      <c r="AGN435"/>
      <c r="AGO435"/>
      <c r="AGP435"/>
      <c r="AGQ435"/>
      <c r="AGR435"/>
      <c r="AGS435"/>
      <c r="AGT435"/>
      <c r="AGU435"/>
      <c r="AGV435"/>
      <c r="AGW435"/>
      <c r="AGX435"/>
      <c r="AGY435"/>
      <c r="AGZ435"/>
      <c r="AHA435"/>
      <c r="AHB435"/>
      <c r="AHC435"/>
      <c r="AHD435"/>
      <c r="AHE435"/>
      <c r="AHF435"/>
      <c r="AHG435"/>
      <c r="AHH435"/>
      <c r="AHI435"/>
      <c r="AHJ435"/>
      <c r="AHK435"/>
      <c r="AHL435"/>
      <c r="AHM435"/>
      <c r="AHN435"/>
      <c r="AHO435"/>
      <c r="AHP435"/>
      <c r="AHQ435"/>
      <c r="AHR435"/>
      <c r="AHS435"/>
      <c r="AHT435"/>
      <c r="AHU435"/>
      <c r="AHV435"/>
      <c r="AHW435"/>
      <c r="AHX435"/>
      <c r="AHY435"/>
      <c r="AHZ435"/>
      <c r="AIA435"/>
      <c r="AIB435"/>
      <c r="AIC435"/>
      <c r="AID435"/>
      <c r="AIE435"/>
      <c r="AIF435"/>
      <c r="AIG435"/>
      <c r="AIH435"/>
      <c r="AII435"/>
      <c r="AIJ435"/>
      <c r="AIK435"/>
      <c r="AIL435"/>
      <c r="AIM435"/>
      <c r="AIN435"/>
      <c r="AIO435"/>
      <c r="AIP435"/>
      <c r="AIQ435"/>
      <c r="AIR435"/>
      <c r="AIS435"/>
      <c r="AIT435"/>
      <c r="AIU435"/>
      <c r="AIV435"/>
      <c r="AIW435"/>
      <c r="AIX435"/>
      <c r="AIY435"/>
      <c r="AIZ435"/>
      <c r="AJA435"/>
      <c r="AJB435"/>
      <c r="AJC435"/>
      <c r="AJD435"/>
      <c r="AJE435"/>
      <c r="AJF435"/>
      <c r="AJG435"/>
      <c r="AJH435"/>
      <c r="AJI435"/>
      <c r="AJJ435"/>
      <c r="AJK435"/>
      <c r="AJL435"/>
      <c r="AJM435"/>
      <c r="AJN435"/>
      <c r="AJO435"/>
      <c r="AJP435"/>
      <c r="AJQ435"/>
      <c r="AJR435"/>
      <c r="AJS435"/>
      <c r="AJT435"/>
      <c r="AJU435"/>
      <c r="AJV435"/>
      <c r="AJW435"/>
      <c r="AJX435"/>
      <c r="AJY435"/>
      <c r="AJZ435"/>
      <c r="AKA435"/>
      <c r="AKB435"/>
      <c r="AKC435"/>
      <c r="AKD435"/>
      <c r="AKE435"/>
      <c r="AKF435"/>
      <c r="AKG435"/>
      <c r="AKH435"/>
      <c r="AKI435"/>
      <c r="AKJ435"/>
      <c r="AKK435"/>
      <c r="AKL435"/>
      <c r="AKM435"/>
      <c r="AKN435"/>
      <c r="AKO435"/>
      <c r="AKP435"/>
      <c r="AKQ435"/>
      <c r="AKR435"/>
      <c r="AKS435"/>
      <c r="AKT435"/>
      <c r="AKU435"/>
      <c r="AKV435"/>
      <c r="AKW435"/>
      <c r="AKX435"/>
      <c r="AKY435"/>
      <c r="AKZ435"/>
      <c r="ALA435"/>
      <c r="ALB435"/>
      <c r="ALC435"/>
      <c r="ALD435"/>
      <c r="ALE435"/>
      <c r="ALF435"/>
      <c r="ALG435"/>
      <c r="ALH435"/>
      <c r="ALI435"/>
      <c r="ALJ435"/>
      <c r="ALK435"/>
      <c r="ALL435"/>
      <c r="ALM435"/>
      <c r="ALN435"/>
      <c r="ALO435"/>
      <c r="ALP435"/>
      <c r="ALQ435"/>
      <c r="ALR435"/>
      <c r="ALS435"/>
      <c r="ALT435"/>
      <c r="ALU435"/>
      <c r="ALV435"/>
      <c r="ALW435"/>
      <c r="ALX435"/>
      <c r="ALY435"/>
      <c r="ALZ435"/>
      <c r="AMA435"/>
      <c r="AMB435"/>
      <c r="AMC435"/>
      <c r="AMD435"/>
      <c r="AME435"/>
      <c r="AMF435"/>
      <c r="AMG435"/>
      <c r="AMH435"/>
      <c r="AMI435"/>
      <c r="AMJ435"/>
    </row>
    <row r="437" spans="1:1024" ht="21.75" customHeight="1">
      <c r="A437"/>
      <c r="B437" s="211" t="s">
        <v>87</v>
      </c>
      <c r="C437" s="211"/>
      <c r="D437" s="58"/>
      <c r="E437" s="59"/>
      <c r="F437" s="56"/>
      <c r="G437" s="60" t="s">
        <v>88</v>
      </c>
      <c r="H437" s="61"/>
      <c r="I437"/>
      <c r="J437"/>
      <c r="K437"/>
      <c r="L437"/>
      <c r="M437"/>
      <c r="N437"/>
      <c r="O437" s="212" t="s">
        <v>89</v>
      </c>
      <c r="P437" s="212"/>
      <c r="Q437" s="63">
        <f>SUBTOTAL(9,Q442:Q453)</f>
        <v>0</v>
      </c>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c r="AAA437"/>
      <c r="AAB437"/>
      <c r="AAC437"/>
      <c r="AAD437"/>
      <c r="AAE437"/>
      <c r="AAF437"/>
      <c r="AAG437"/>
      <c r="AAH437"/>
      <c r="AAI437"/>
      <c r="AAJ437"/>
      <c r="AAK437"/>
      <c r="AAL437"/>
      <c r="AAM437"/>
      <c r="AAN437"/>
      <c r="AAO437"/>
      <c r="AAP437"/>
      <c r="AAQ437"/>
      <c r="AAR437"/>
      <c r="AAS437"/>
      <c r="AAT437"/>
      <c r="AAU437"/>
      <c r="AAV437"/>
      <c r="AAW437"/>
      <c r="AAX437"/>
      <c r="AAY437"/>
      <c r="AAZ437"/>
      <c r="ABA437"/>
      <c r="ABB437"/>
      <c r="ABC437"/>
      <c r="ABD437"/>
      <c r="ABE437"/>
      <c r="ABF437"/>
      <c r="ABG437"/>
      <c r="ABH437"/>
      <c r="ABI437"/>
      <c r="ABJ437"/>
      <c r="ABK437"/>
      <c r="ABL437"/>
      <c r="ABM437"/>
      <c r="ABN437"/>
      <c r="ABO437"/>
      <c r="ABP437"/>
      <c r="ABQ437"/>
      <c r="ABR437"/>
      <c r="ABS437"/>
      <c r="ABT437"/>
      <c r="ABU437"/>
      <c r="ABV437"/>
      <c r="ABW437"/>
      <c r="ABX437"/>
      <c r="ABY437"/>
      <c r="ABZ437"/>
      <c r="ACA437"/>
      <c r="ACB437"/>
      <c r="ACC437"/>
      <c r="ACD437"/>
      <c r="ACE437"/>
      <c r="ACF437"/>
      <c r="ACG437"/>
      <c r="ACH437"/>
      <c r="ACI437"/>
      <c r="ACJ437"/>
      <c r="ACK437"/>
      <c r="ACL437"/>
      <c r="ACM437"/>
      <c r="ACN437"/>
      <c r="ACO437"/>
      <c r="ACP437"/>
      <c r="ACQ437"/>
      <c r="ACR437"/>
      <c r="ACS437"/>
      <c r="ACT437"/>
      <c r="ACU437"/>
      <c r="ACV437"/>
      <c r="ACW437"/>
      <c r="ACX437"/>
      <c r="ACY437"/>
      <c r="ACZ437"/>
      <c r="ADA437"/>
      <c r="ADB437"/>
      <c r="ADC437"/>
      <c r="ADD437"/>
      <c r="ADE437"/>
      <c r="ADF437"/>
      <c r="ADG437"/>
      <c r="ADH437"/>
      <c r="ADI437"/>
      <c r="ADJ437"/>
      <c r="ADK437"/>
      <c r="ADL437"/>
      <c r="ADM437"/>
      <c r="ADN437"/>
      <c r="ADO437"/>
      <c r="ADP437"/>
      <c r="ADQ437"/>
      <c r="ADR437"/>
      <c r="ADS437"/>
      <c r="ADT437"/>
      <c r="ADU437"/>
      <c r="ADV437"/>
      <c r="ADW437"/>
      <c r="ADX437"/>
      <c r="ADY437"/>
      <c r="ADZ437"/>
      <c r="AEA437"/>
      <c r="AEB437"/>
      <c r="AEC437"/>
      <c r="AED437"/>
      <c r="AEE437"/>
      <c r="AEF437"/>
      <c r="AEG437"/>
      <c r="AEH437"/>
      <c r="AEI437"/>
      <c r="AEJ437"/>
      <c r="AEK437"/>
      <c r="AEL437"/>
      <c r="AEM437"/>
      <c r="AEN437"/>
      <c r="AEO437"/>
      <c r="AEP437"/>
      <c r="AEQ437"/>
      <c r="AER437"/>
      <c r="AES437"/>
      <c r="AET437"/>
      <c r="AEU437"/>
      <c r="AEV437"/>
      <c r="AEW437"/>
      <c r="AEX437"/>
      <c r="AEY437"/>
      <c r="AEZ437"/>
      <c r="AFA437"/>
      <c r="AFB437"/>
      <c r="AFC437"/>
      <c r="AFD437"/>
      <c r="AFE437"/>
      <c r="AFF437"/>
      <c r="AFG437"/>
      <c r="AFH437"/>
      <c r="AFI437"/>
      <c r="AFJ437"/>
      <c r="AFK437"/>
      <c r="AFL437"/>
      <c r="AFM437"/>
      <c r="AFN437"/>
      <c r="AFO437"/>
      <c r="AFP437"/>
      <c r="AFQ437"/>
      <c r="AFR437"/>
      <c r="AFS437"/>
      <c r="AFT437"/>
      <c r="AFU437"/>
      <c r="AFV437"/>
      <c r="AFW437"/>
      <c r="AFX437"/>
      <c r="AFY437"/>
      <c r="AFZ437"/>
      <c r="AGA437"/>
      <c r="AGB437"/>
      <c r="AGC437"/>
      <c r="AGD437"/>
      <c r="AGE437"/>
      <c r="AGF437"/>
      <c r="AGG437"/>
      <c r="AGH437"/>
      <c r="AGI437"/>
      <c r="AGJ437"/>
      <c r="AGK437"/>
      <c r="AGL437"/>
      <c r="AGM437"/>
      <c r="AGN437"/>
      <c r="AGO437"/>
      <c r="AGP437"/>
      <c r="AGQ437"/>
      <c r="AGR437"/>
      <c r="AGS437"/>
      <c r="AGT437"/>
      <c r="AGU437"/>
      <c r="AGV437"/>
      <c r="AGW437"/>
      <c r="AGX437"/>
      <c r="AGY437"/>
      <c r="AGZ437"/>
      <c r="AHA437"/>
      <c r="AHB437"/>
      <c r="AHC437"/>
      <c r="AHD437"/>
      <c r="AHE437"/>
      <c r="AHF437"/>
      <c r="AHG437"/>
      <c r="AHH437"/>
      <c r="AHI437"/>
      <c r="AHJ437"/>
      <c r="AHK437"/>
      <c r="AHL437"/>
      <c r="AHM437"/>
      <c r="AHN437"/>
      <c r="AHO437"/>
      <c r="AHP437"/>
      <c r="AHQ437"/>
      <c r="AHR437"/>
      <c r="AHS437"/>
      <c r="AHT437"/>
      <c r="AHU437"/>
      <c r="AHV437"/>
      <c r="AHW437"/>
      <c r="AHX437"/>
      <c r="AHY437"/>
      <c r="AHZ437"/>
      <c r="AIA437"/>
      <c r="AIB437"/>
      <c r="AIC437"/>
      <c r="AID437"/>
      <c r="AIE437"/>
      <c r="AIF437"/>
      <c r="AIG437"/>
      <c r="AIH437"/>
      <c r="AII437"/>
      <c r="AIJ437"/>
      <c r="AIK437"/>
      <c r="AIL437"/>
      <c r="AIM437"/>
      <c r="AIN437"/>
      <c r="AIO437"/>
      <c r="AIP437"/>
      <c r="AIQ437"/>
      <c r="AIR437"/>
      <c r="AIS437"/>
      <c r="AIT437"/>
      <c r="AIU437"/>
      <c r="AIV437"/>
      <c r="AIW437"/>
      <c r="AIX437"/>
      <c r="AIY437"/>
      <c r="AIZ437"/>
      <c r="AJA437"/>
      <c r="AJB437"/>
      <c r="AJC437"/>
      <c r="AJD437"/>
      <c r="AJE437"/>
      <c r="AJF437"/>
      <c r="AJG437"/>
      <c r="AJH437"/>
      <c r="AJI437"/>
      <c r="AJJ437"/>
      <c r="AJK437"/>
      <c r="AJL437"/>
      <c r="AJM437"/>
      <c r="AJN437"/>
      <c r="AJO437"/>
      <c r="AJP437"/>
      <c r="AJQ437"/>
      <c r="AJR437"/>
      <c r="AJS437"/>
      <c r="AJT437"/>
      <c r="AJU437"/>
      <c r="AJV437"/>
      <c r="AJW437"/>
      <c r="AJX437"/>
      <c r="AJY437"/>
      <c r="AJZ437"/>
      <c r="AKA437"/>
      <c r="AKB437"/>
      <c r="AKC437"/>
      <c r="AKD437"/>
      <c r="AKE437"/>
      <c r="AKF437"/>
      <c r="AKG437"/>
      <c r="AKH437"/>
      <c r="AKI437"/>
      <c r="AKJ437"/>
      <c r="AKK437"/>
      <c r="AKL437"/>
      <c r="AKM437"/>
      <c r="AKN437"/>
      <c r="AKO437"/>
      <c r="AKP437"/>
      <c r="AKQ437"/>
      <c r="AKR437"/>
      <c r="AKS437"/>
      <c r="AKT437"/>
      <c r="AKU437"/>
      <c r="AKV437"/>
      <c r="AKW437"/>
      <c r="AKX437"/>
      <c r="AKY437"/>
      <c r="AKZ437"/>
      <c r="ALA437"/>
      <c r="ALB437"/>
      <c r="ALC437"/>
      <c r="ALD437"/>
      <c r="ALE437"/>
      <c r="ALF437"/>
      <c r="ALG437"/>
      <c r="ALH437"/>
      <c r="ALI437"/>
      <c r="ALJ437"/>
      <c r="ALK437"/>
      <c r="ALL437"/>
      <c r="ALM437"/>
      <c r="ALN437"/>
      <c r="ALO437"/>
      <c r="ALP437"/>
      <c r="ALQ437"/>
      <c r="ALR437"/>
      <c r="ALS437"/>
      <c r="ALT437"/>
      <c r="ALU437"/>
      <c r="ALV437"/>
      <c r="ALW437"/>
      <c r="ALX437"/>
      <c r="ALY437"/>
      <c r="ALZ437"/>
      <c r="AMA437"/>
      <c r="AMB437"/>
      <c r="AMC437"/>
      <c r="AMD437"/>
      <c r="AME437"/>
      <c r="AMF437"/>
      <c r="AMG437"/>
      <c r="AMH437"/>
      <c r="AMI437"/>
      <c r="AMJ437"/>
    </row>
    <row r="438" spans="1:1024" ht="21.75" customHeight="1">
      <c r="A438"/>
      <c r="B438" s="211" t="s">
        <v>90</v>
      </c>
      <c r="C438" s="211"/>
      <c r="D438" s="58"/>
      <c r="E438"/>
      <c r="F438"/>
      <c r="G438" s="64" t="s">
        <v>91</v>
      </c>
      <c r="H438" s="65"/>
      <c r="I438"/>
      <c r="J438"/>
      <c r="K438"/>
      <c r="L438"/>
      <c r="M438"/>
      <c r="N438"/>
      <c r="O438" s="213" t="s">
        <v>92</v>
      </c>
      <c r="P438" s="213"/>
      <c r="Q438" s="66">
        <f>SUBTOTAL(9,P442:P453)</f>
        <v>0</v>
      </c>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c r="AAA438"/>
      <c r="AAB438"/>
      <c r="AAC438"/>
      <c r="AAD438"/>
      <c r="AAE438"/>
      <c r="AAF438"/>
      <c r="AAG438"/>
      <c r="AAH438"/>
      <c r="AAI438"/>
      <c r="AAJ438"/>
      <c r="AAK438"/>
      <c r="AAL438"/>
      <c r="AAM438"/>
      <c r="AAN438"/>
      <c r="AAO438"/>
      <c r="AAP438"/>
      <c r="AAQ438"/>
      <c r="AAR438"/>
      <c r="AAS438"/>
      <c r="AAT438"/>
      <c r="AAU438"/>
      <c r="AAV438"/>
      <c r="AAW438"/>
      <c r="AAX438"/>
      <c r="AAY438"/>
      <c r="AAZ438"/>
      <c r="ABA438"/>
      <c r="ABB438"/>
      <c r="ABC438"/>
      <c r="ABD438"/>
      <c r="ABE438"/>
      <c r="ABF438"/>
      <c r="ABG438"/>
      <c r="ABH438"/>
      <c r="ABI438"/>
      <c r="ABJ438"/>
      <c r="ABK438"/>
      <c r="ABL438"/>
      <c r="ABM438"/>
      <c r="ABN438"/>
      <c r="ABO438"/>
      <c r="ABP438"/>
      <c r="ABQ438"/>
      <c r="ABR438"/>
      <c r="ABS438"/>
      <c r="ABT438"/>
      <c r="ABU438"/>
      <c r="ABV438"/>
      <c r="ABW438"/>
      <c r="ABX438"/>
      <c r="ABY438"/>
      <c r="ABZ438"/>
      <c r="ACA438"/>
      <c r="ACB438"/>
      <c r="ACC438"/>
      <c r="ACD438"/>
      <c r="ACE438"/>
      <c r="ACF438"/>
      <c r="ACG438"/>
      <c r="ACH438"/>
      <c r="ACI438"/>
      <c r="ACJ438"/>
      <c r="ACK438"/>
      <c r="ACL438"/>
      <c r="ACM438"/>
      <c r="ACN438"/>
      <c r="ACO438"/>
      <c r="ACP438"/>
      <c r="ACQ438"/>
      <c r="ACR438"/>
      <c r="ACS438"/>
      <c r="ACT438"/>
      <c r="ACU438"/>
      <c r="ACV438"/>
      <c r="ACW438"/>
      <c r="ACX438"/>
      <c r="ACY438"/>
      <c r="ACZ438"/>
      <c r="ADA438"/>
      <c r="ADB438"/>
      <c r="ADC438"/>
      <c r="ADD438"/>
      <c r="ADE438"/>
      <c r="ADF438"/>
      <c r="ADG438"/>
      <c r="ADH438"/>
      <c r="ADI438"/>
      <c r="ADJ438"/>
      <c r="ADK438"/>
      <c r="ADL438"/>
      <c r="ADM438"/>
      <c r="ADN438"/>
      <c r="ADO438"/>
      <c r="ADP438"/>
      <c r="ADQ438"/>
      <c r="ADR438"/>
      <c r="ADS438"/>
      <c r="ADT438"/>
      <c r="ADU438"/>
      <c r="ADV438"/>
      <c r="ADW438"/>
      <c r="ADX438"/>
      <c r="ADY438"/>
      <c r="ADZ438"/>
      <c r="AEA438"/>
      <c r="AEB438"/>
      <c r="AEC438"/>
      <c r="AED438"/>
      <c r="AEE438"/>
      <c r="AEF438"/>
      <c r="AEG438"/>
      <c r="AEH438"/>
      <c r="AEI438"/>
      <c r="AEJ438"/>
      <c r="AEK438"/>
      <c r="AEL438"/>
      <c r="AEM438"/>
      <c r="AEN438"/>
      <c r="AEO438"/>
      <c r="AEP438"/>
      <c r="AEQ438"/>
      <c r="AER438"/>
      <c r="AES438"/>
      <c r="AET438"/>
      <c r="AEU438"/>
      <c r="AEV438"/>
      <c r="AEW438"/>
      <c r="AEX438"/>
      <c r="AEY438"/>
      <c r="AEZ438"/>
      <c r="AFA438"/>
      <c r="AFB438"/>
      <c r="AFC438"/>
      <c r="AFD438"/>
      <c r="AFE438"/>
      <c r="AFF438"/>
      <c r="AFG438"/>
      <c r="AFH438"/>
      <c r="AFI438"/>
      <c r="AFJ438"/>
      <c r="AFK438"/>
      <c r="AFL438"/>
      <c r="AFM438"/>
      <c r="AFN438"/>
      <c r="AFO438"/>
      <c r="AFP438"/>
      <c r="AFQ438"/>
      <c r="AFR438"/>
      <c r="AFS438"/>
      <c r="AFT438"/>
      <c r="AFU438"/>
      <c r="AFV438"/>
      <c r="AFW438"/>
      <c r="AFX438"/>
      <c r="AFY438"/>
      <c r="AFZ438"/>
      <c r="AGA438"/>
      <c r="AGB438"/>
      <c r="AGC438"/>
      <c r="AGD438"/>
      <c r="AGE438"/>
      <c r="AGF438"/>
      <c r="AGG438"/>
      <c r="AGH438"/>
      <c r="AGI438"/>
      <c r="AGJ438"/>
      <c r="AGK438"/>
      <c r="AGL438"/>
      <c r="AGM438"/>
      <c r="AGN438"/>
      <c r="AGO438"/>
      <c r="AGP438"/>
      <c r="AGQ438"/>
      <c r="AGR438"/>
      <c r="AGS438"/>
      <c r="AGT438"/>
      <c r="AGU438"/>
      <c r="AGV438"/>
      <c r="AGW438"/>
      <c r="AGX438"/>
      <c r="AGY438"/>
      <c r="AGZ438"/>
      <c r="AHA438"/>
      <c r="AHB438"/>
      <c r="AHC438"/>
      <c r="AHD438"/>
      <c r="AHE438"/>
      <c r="AHF438"/>
      <c r="AHG438"/>
      <c r="AHH438"/>
      <c r="AHI438"/>
      <c r="AHJ438"/>
      <c r="AHK438"/>
      <c r="AHL438"/>
      <c r="AHM438"/>
      <c r="AHN438"/>
      <c r="AHO438"/>
      <c r="AHP438"/>
      <c r="AHQ438"/>
      <c r="AHR438"/>
      <c r="AHS438"/>
      <c r="AHT438"/>
      <c r="AHU438"/>
      <c r="AHV438"/>
      <c r="AHW438"/>
      <c r="AHX438"/>
      <c r="AHY438"/>
      <c r="AHZ438"/>
      <c r="AIA438"/>
      <c r="AIB438"/>
      <c r="AIC438"/>
      <c r="AID438"/>
      <c r="AIE438"/>
      <c r="AIF438"/>
      <c r="AIG438"/>
      <c r="AIH438"/>
      <c r="AII438"/>
      <c r="AIJ438"/>
      <c r="AIK438"/>
      <c r="AIL438"/>
      <c r="AIM438"/>
      <c r="AIN438"/>
      <c r="AIO438"/>
      <c r="AIP438"/>
      <c r="AIQ438"/>
      <c r="AIR438"/>
      <c r="AIS438"/>
      <c r="AIT438"/>
      <c r="AIU438"/>
      <c r="AIV438"/>
      <c r="AIW438"/>
      <c r="AIX438"/>
      <c r="AIY438"/>
      <c r="AIZ438"/>
      <c r="AJA438"/>
      <c r="AJB438"/>
      <c r="AJC438"/>
      <c r="AJD438"/>
      <c r="AJE438"/>
      <c r="AJF438"/>
      <c r="AJG438"/>
      <c r="AJH438"/>
      <c r="AJI438"/>
      <c r="AJJ438"/>
      <c r="AJK438"/>
      <c r="AJL438"/>
      <c r="AJM438"/>
      <c r="AJN438"/>
      <c r="AJO438"/>
      <c r="AJP438"/>
      <c r="AJQ438"/>
      <c r="AJR438"/>
      <c r="AJS438"/>
      <c r="AJT438"/>
      <c r="AJU438"/>
      <c r="AJV438"/>
      <c r="AJW438"/>
      <c r="AJX438"/>
      <c r="AJY438"/>
      <c r="AJZ438"/>
      <c r="AKA438"/>
      <c r="AKB438"/>
      <c r="AKC438"/>
      <c r="AKD438"/>
      <c r="AKE438"/>
      <c r="AKF438"/>
      <c r="AKG438"/>
      <c r="AKH438"/>
      <c r="AKI438"/>
      <c r="AKJ438"/>
      <c r="AKK438"/>
      <c r="AKL438"/>
      <c r="AKM438"/>
      <c r="AKN438"/>
      <c r="AKO438"/>
      <c r="AKP438"/>
      <c r="AKQ438"/>
      <c r="AKR438"/>
      <c r="AKS438"/>
      <c r="AKT438"/>
      <c r="AKU438"/>
      <c r="AKV438"/>
      <c r="AKW438"/>
      <c r="AKX438"/>
      <c r="AKY438"/>
      <c r="AKZ438"/>
      <c r="ALA438"/>
      <c r="ALB438"/>
      <c r="ALC438"/>
      <c r="ALD438"/>
      <c r="ALE438"/>
      <c r="ALF438"/>
      <c r="ALG438"/>
      <c r="ALH438"/>
      <c r="ALI438"/>
      <c r="ALJ438"/>
      <c r="ALK438"/>
      <c r="ALL438"/>
      <c r="ALM438"/>
      <c r="ALN438"/>
      <c r="ALO438"/>
      <c r="ALP438"/>
      <c r="ALQ438"/>
      <c r="ALR438"/>
      <c r="ALS438"/>
      <c r="ALT438"/>
      <c r="ALU438"/>
      <c r="ALV438"/>
      <c r="ALW438"/>
      <c r="ALX438"/>
      <c r="ALY438"/>
      <c r="ALZ438"/>
      <c r="AMA438"/>
      <c r="AMB438"/>
      <c r="AMC438"/>
      <c r="AMD438"/>
      <c r="AME438"/>
      <c r="AMF438"/>
      <c r="AMG438"/>
      <c r="AMH438"/>
      <c r="AMI438"/>
      <c r="AMJ438"/>
    </row>
    <row r="439" spans="1:1024" ht="21.75" customHeight="1">
      <c r="A439"/>
      <c r="B439" s="59"/>
      <c r="C439" s="59"/>
      <c r="D439" s="67"/>
      <c r="E439"/>
      <c r="F439"/>
      <c r="G439" s="64"/>
      <c r="H439" s="64"/>
      <c r="I439" s="64"/>
      <c r="J439" s="64"/>
      <c r="K439" s="64"/>
      <c r="L439"/>
      <c r="M439"/>
      <c r="N439"/>
      <c r="O439" s="210" t="s">
        <v>93</v>
      </c>
      <c r="P439" s="210"/>
      <c r="Q439" s="68">
        <f>Q438-Q437</f>
        <v>0</v>
      </c>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c r="AAA439"/>
      <c r="AAB439"/>
      <c r="AAC439"/>
      <c r="AAD439"/>
      <c r="AAE439"/>
      <c r="AAF439"/>
      <c r="AAG439"/>
      <c r="AAH439"/>
      <c r="AAI439"/>
      <c r="AAJ439"/>
      <c r="AAK439"/>
      <c r="AAL439"/>
      <c r="AAM439"/>
      <c r="AAN439"/>
      <c r="AAO439"/>
      <c r="AAP439"/>
      <c r="AAQ439"/>
      <c r="AAR439"/>
      <c r="AAS439"/>
      <c r="AAT439"/>
      <c r="AAU439"/>
      <c r="AAV439"/>
      <c r="AAW439"/>
      <c r="AAX439"/>
      <c r="AAY439"/>
      <c r="AAZ439"/>
      <c r="ABA439"/>
      <c r="ABB439"/>
      <c r="ABC439"/>
      <c r="ABD439"/>
      <c r="ABE439"/>
      <c r="ABF439"/>
      <c r="ABG439"/>
      <c r="ABH439"/>
      <c r="ABI439"/>
      <c r="ABJ439"/>
      <c r="ABK439"/>
      <c r="ABL439"/>
      <c r="ABM439"/>
      <c r="ABN439"/>
      <c r="ABO439"/>
      <c r="ABP439"/>
      <c r="ABQ439"/>
      <c r="ABR439"/>
      <c r="ABS439"/>
      <c r="ABT439"/>
      <c r="ABU439"/>
      <c r="ABV439"/>
      <c r="ABW439"/>
      <c r="ABX439"/>
      <c r="ABY439"/>
      <c r="ABZ439"/>
      <c r="ACA439"/>
      <c r="ACB439"/>
      <c r="ACC439"/>
      <c r="ACD439"/>
      <c r="ACE439"/>
      <c r="ACF439"/>
      <c r="ACG439"/>
      <c r="ACH439"/>
      <c r="ACI439"/>
      <c r="ACJ439"/>
      <c r="ACK439"/>
      <c r="ACL439"/>
      <c r="ACM439"/>
      <c r="ACN439"/>
      <c r="ACO439"/>
      <c r="ACP439"/>
      <c r="ACQ439"/>
      <c r="ACR439"/>
      <c r="ACS439"/>
      <c r="ACT439"/>
      <c r="ACU439"/>
      <c r="ACV439"/>
      <c r="ACW439"/>
      <c r="ACX439"/>
      <c r="ACY439"/>
      <c r="ACZ439"/>
      <c r="ADA439"/>
      <c r="ADB439"/>
      <c r="ADC439"/>
      <c r="ADD439"/>
      <c r="ADE439"/>
      <c r="ADF439"/>
      <c r="ADG439"/>
      <c r="ADH439"/>
      <c r="ADI439"/>
      <c r="ADJ439"/>
      <c r="ADK439"/>
      <c r="ADL439"/>
      <c r="ADM439"/>
      <c r="ADN439"/>
      <c r="ADO439"/>
      <c r="ADP439"/>
      <c r="ADQ439"/>
      <c r="ADR439"/>
      <c r="ADS439"/>
      <c r="ADT439"/>
      <c r="ADU439"/>
      <c r="ADV439"/>
      <c r="ADW439"/>
      <c r="ADX439"/>
      <c r="ADY439"/>
      <c r="ADZ439"/>
      <c r="AEA439"/>
      <c r="AEB439"/>
      <c r="AEC439"/>
      <c r="AED439"/>
      <c r="AEE439"/>
      <c r="AEF439"/>
      <c r="AEG439"/>
      <c r="AEH439"/>
      <c r="AEI439"/>
      <c r="AEJ439"/>
      <c r="AEK439"/>
      <c r="AEL439"/>
      <c r="AEM439"/>
      <c r="AEN439"/>
      <c r="AEO439"/>
      <c r="AEP439"/>
      <c r="AEQ439"/>
      <c r="AER439"/>
      <c r="AES439"/>
      <c r="AET439"/>
      <c r="AEU439"/>
      <c r="AEV439"/>
      <c r="AEW439"/>
      <c r="AEX439"/>
      <c r="AEY439"/>
      <c r="AEZ439"/>
      <c r="AFA439"/>
      <c r="AFB439"/>
      <c r="AFC439"/>
      <c r="AFD439"/>
      <c r="AFE439"/>
      <c r="AFF439"/>
      <c r="AFG439"/>
      <c r="AFH439"/>
      <c r="AFI439"/>
      <c r="AFJ439"/>
      <c r="AFK439"/>
      <c r="AFL439"/>
      <c r="AFM439"/>
      <c r="AFN439"/>
      <c r="AFO439"/>
      <c r="AFP439"/>
      <c r="AFQ439"/>
      <c r="AFR439"/>
      <c r="AFS439"/>
      <c r="AFT439"/>
      <c r="AFU439"/>
      <c r="AFV439"/>
      <c r="AFW439"/>
      <c r="AFX439"/>
      <c r="AFY439"/>
      <c r="AFZ439"/>
      <c r="AGA439"/>
      <c r="AGB439"/>
      <c r="AGC439"/>
      <c r="AGD439"/>
      <c r="AGE439"/>
      <c r="AGF439"/>
      <c r="AGG439"/>
      <c r="AGH439"/>
      <c r="AGI439"/>
      <c r="AGJ439"/>
      <c r="AGK439"/>
      <c r="AGL439"/>
      <c r="AGM439"/>
      <c r="AGN439"/>
      <c r="AGO439"/>
      <c r="AGP439"/>
      <c r="AGQ439"/>
      <c r="AGR439"/>
      <c r="AGS439"/>
      <c r="AGT439"/>
      <c r="AGU439"/>
      <c r="AGV439"/>
      <c r="AGW439"/>
      <c r="AGX439"/>
      <c r="AGY439"/>
      <c r="AGZ439"/>
      <c r="AHA439"/>
      <c r="AHB439"/>
      <c r="AHC439"/>
      <c r="AHD439"/>
      <c r="AHE439"/>
      <c r="AHF439"/>
      <c r="AHG439"/>
      <c r="AHH439"/>
      <c r="AHI439"/>
      <c r="AHJ439"/>
      <c r="AHK439"/>
      <c r="AHL439"/>
      <c r="AHM439"/>
      <c r="AHN439"/>
      <c r="AHO439"/>
      <c r="AHP439"/>
      <c r="AHQ439"/>
      <c r="AHR439"/>
      <c r="AHS439"/>
      <c r="AHT439"/>
      <c r="AHU439"/>
      <c r="AHV439"/>
      <c r="AHW439"/>
      <c r="AHX439"/>
      <c r="AHY439"/>
      <c r="AHZ439"/>
      <c r="AIA439"/>
      <c r="AIB439"/>
      <c r="AIC439"/>
      <c r="AID439"/>
      <c r="AIE439"/>
      <c r="AIF439"/>
      <c r="AIG439"/>
      <c r="AIH439"/>
      <c r="AII439"/>
      <c r="AIJ439"/>
      <c r="AIK439"/>
      <c r="AIL439"/>
      <c r="AIM439"/>
      <c r="AIN439"/>
      <c r="AIO439"/>
      <c r="AIP439"/>
      <c r="AIQ439"/>
      <c r="AIR439"/>
      <c r="AIS439"/>
      <c r="AIT439"/>
      <c r="AIU439"/>
      <c r="AIV439"/>
      <c r="AIW439"/>
      <c r="AIX439"/>
      <c r="AIY439"/>
      <c r="AIZ439"/>
      <c r="AJA439"/>
      <c r="AJB439"/>
      <c r="AJC439"/>
      <c r="AJD439"/>
      <c r="AJE439"/>
      <c r="AJF439"/>
      <c r="AJG439"/>
      <c r="AJH439"/>
      <c r="AJI439"/>
      <c r="AJJ439"/>
      <c r="AJK439"/>
      <c r="AJL439"/>
      <c r="AJM439"/>
      <c r="AJN439"/>
      <c r="AJO439"/>
      <c r="AJP439"/>
      <c r="AJQ439"/>
      <c r="AJR439"/>
      <c r="AJS439"/>
      <c r="AJT439"/>
      <c r="AJU439"/>
      <c r="AJV439"/>
      <c r="AJW439"/>
      <c r="AJX439"/>
      <c r="AJY439"/>
      <c r="AJZ439"/>
      <c r="AKA439"/>
      <c r="AKB439"/>
      <c r="AKC439"/>
      <c r="AKD439"/>
      <c r="AKE439"/>
      <c r="AKF439"/>
      <c r="AKG439"/>
      <c r="AKH439"/>
      <c r="AKI439"/>
      <c r="AKJ439"/>
      <c r="AKK439"/>
      <c r="AKL439"/>
      <c r="AKM439"/>
      <c r="AKN439"/>
      <c r="AKO439"/>
      <c r="AKP439"/>
      <c r="AKQ439"/>
      <c r="AKR439"/>
      <c r="AKS439"/>
      <c r="AKT439"/>
      <c r="AKU439"/>
      <c r="AKV439"/>
      <c r="AKW439"/>
      <c r="AKX439"/>
      <c r="AKY439"/>
      <c r="AKZ439"/>
      <c r="ALA439"/>
      <c r="ALB439"/>
      <c r="ALC439"/>
      <c r="ALD439"/>
      <c r="ALE439"/>
      <c r="ALF439"/>
      <c r="ALG439"/>
      <c r="ALH439"/>
      <c r="ALI439"/>
      <c r="ALJ439"/>
      <c r="ALK439"/>
      <c r="ALL439"/>
      <c r="ALM439"/>
      <c r="ALN439"/>
      <c r="ALO439"/>
      <c r="ALP439"/>
      <c r="ALQ439"/>
      <c r="ALR439"/>
      <c r="ALS439"/>
      <c r="ALT439"/>
      <c r="ALU439"/>
      <c r="ALV439"/>
      <c r="ALW439"/>
      <c r="ALX439"/>
      <c r="ALY439"/>
      <c r="ALZ439"/>
      <c r="AMA439"/>
      <c r="AMB439"/>
      <c r="AMC439"/>
      <c r="AMD439"/>
      <c r="AME439"/>
      <c r="AMF439"/>
      <c r="AMG439"/>
      <c r="AMH439"/>
      <c r="AMI439"/>
      <c r="AMJ439"/>
    </row>
    <row r="440" spans="1:1024" ht="8.25" customHeight="1">
      <c r="A440"/>
      <c r="B440" s="59"/>
      <c r="C440" s="59"/>
      <c r="D440" s="69"/>
      <c r="E440"/>
      <c r="F440"/>
      <c r="G440" s="64"/>
      <c r="H440" s="64"/>
      <c r="I440" s="64"/>
      <c r="J440" s="64"/>
      <c r="K440" s="64"/>
      <c r="L440"/>
      <c r="M440" s="70"/>
      <c r="N440"/>
      <c r="O440" s="71"/>
      <c r="P440" s="72"/>
      <c r="Q440" s="73"/>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c r="AAA440"/>
      <c r="AAB440"/>
      <c r="AAC440"/>
      <c r="AAD440"/>
      <c r="AAE440"/>
      <c r="AAF440"/>
      <c r="AAG440"/>
      <c r="AAH440"/>
      <c r="AAI440"/>
      <c r="AAJ440"/>
      <c r="AAK440"/>
      <c r="AAL440"/>
      <c r="AAM440"/>
      <c r="AAN440"/>
      <c r="AAO440"/>
      <c r="AAP440"/>
      <c r="AAQ440"/>
      <c r="AAR440"/>
      <c r="AAS440"/>
      <c r="AAT440"/>
      <c r="AAU440"/>
      <c r="AAV440"/>
      <c r="AAW440"/>
      <c r="AAX440"/>
      <c r="AAY440"/>
      <c r="AAZ440"/>
      <c r="ABA440"/>
      <c r="ABB440"/>
      <c r="ABC440"/>
      <c r="ABD440"/>
      <c r="ABE440"/>
      <c r="ABF440"/>
      <c r="ABG440"/>
      <c r="ABH440"/>
      <c r="ABI440"/>
      <c r="ABJ440"/>
      <c r="ABK440"/>
      <c r="ABL440"/>
      <c r="ABM440"/>
      <c r="ABN440"/>
      <c r="ABO440"/>
      <c r="ABP440"/>
      <c r="ABQ440"/>
      <c r="ABR440"/>
      <c r="ABS440"/>
      <c r="ABT440"/>
      <c r="ABU440"/>
      <c r="ABV440"/>
      <c r="ABW440"/>
      <c r="ABX440"/>
      <c r="ABY440"/>
      <c r="ABZ440"/>
      <c r="ACA440"/>
      <c r="ACB440"/>
      <c r="ACC440"/>
      <c r="ACD440"/>
      <c r="ACE440"/>
      <c r="ACF440"/>
      <c r="ACG440"/>
      <c r="ACH440"/>
      <c r="ACI440"/>
      <c r="ACJ440"/>
      <c r="ACK440"/>
      <c r="ACL440"/>
      <c r="ACM440"/>
      <c r="ACN440"/>
      <c r="ACO440"/>
      <c r="ACP440"/>
      <c r="ACQ440"/>
      <c r="ACR440"/>
      <c r="ACS440"/>
      <c r="ACT440"/>
      <c r="ACU440"/>
      <c r="ACV440"/>
      <c r="ACW440"/>
      <c r="ACX440"/>
      <c r="ACY440"/>
      <c r="ACZ440"/>
      <c r="ADA440"/>
      <c r="ADB440"/>
      <c r="ADC440"/>
      <c r="ADD440"/>
      <c r="ADE440"/>
      <c r="ADF440"/>
      <c r="ADG440"/>
      <c r="ADH440"/>
      <c r="ADI440"/>
      <c r="ADJ440"/>
      <c r="ADK440"/>
      <c r="ADL440"/>
      <c r="ADM440"/>
      <c r="ADN440"/>
      <c r="ADO440"/>
      <c r="ADP440"/>
      <c r="ADQ440"/>
      <c r="ADR440"/>
      <c r="ADS440"/>
      <c r="ADT440"/>
      <c r="ADU440"/>
      <c r="ADV440"/>
      <c r="ADW440"/>
      <c r="ADX440"/>
      <c r="ADY440"/>
      <c r="ADZ440"/>
      <c r="AEA440"/>
      <c r="AEB440"/>
      <c r="AEC440"/>
      <c r="AED440"/>
      <c r="AEE440"/>
      <c r="AEF440"/>
      <c r="AEG440"/>
      <c r="AEH440"/>
      <c r="AEI440"/>
      <c r="AEJ440"/>
      <c r="AEK440"/>
      <c r="AEL440"/>
      <c r="AEM440"/>
      <c r="AEN440"/>
      <c r="AEO440"/>
      <c r="AEP440"/>
      <c r="AEQ440"/>
      <c r="AER440"/>
      <c r="AES440"/>
      <c r="AET440"/>
      <c r="AEU440"/>
      <c r="AEV440"/>
      <c r="AEW440"/>
      <c r="AEX440"/>
      <c r="AEY440"/>
      <c r="AEZ440"/>
      <c r="AFA440"/>
      <c r="AFB440"/>
      <c r="AFC440"/>
      <c r="AFD440"/>
      <c r="AFE440"/>
      <c r="AFF440"/>
      <c r="AFG440"/>
      <c r="AFH440"/>
      <c r="AFI440"/>
      <c r="AFJ440"/>
      <c r="AFK440"/>
      <c r="AFL440"/>
      <c r="AFM440"/>
      <c r="AFN440"/>
      <c r="AFO440"/>
      <c r="AFP440"/>
      <c r="AFQ440"/>
      <c r="AFR440"/>
      <c r="AFS440"/>
      <c r="AFT440"/>
      <c r="AFU440"/>
      <c r="AFV440"/>
      <c r="AFW440"/>
      <c r="AFX440"/>
      <c r="AFY440"/>
      <c r="AFZ440"/>
      <c r="AGA440"/>
      <c r="AGB440"/>
      <c r="AGC440"/>
      <c r="AGD440"/>
      <c r="AGE440"/>
      <c r="AGF440"/>
      <c r="AGG440"/>
      <c r="AGH440"/>
      <c r="AGI440"/>
      <c r="AGJ440"/>
      <c r="AGK440"/>
      <c r="AGL440"/>
      <c r="AGM440"/>
      <c r="AGN440"/>
      <c r="AGO440"/>
      <c r="AGP440"/>
      <c r="AGQ440"/>
      <c r="AGR440"/>
      <c r="AGS440"/>
      <c r="AGT440"/>
      <c r="AGU440"/>
      <c r="AGV440"/>
      <c r="AGW440"/>
      <c r="AGX440"/>
      <c r="AGY440"/>
      <c r="AGZ440"/>
      <c r="AHA440"/>
      <c r="AHB440"/>
      <c r="AHC440"/>
      <c r="AHD440"/>
      <c r="AHE440"/>
      <c r="AHF440"/>
      <c r="AHG440"/>
      <c r="AHH440"/>
      <c r="AHI440"/>
      <c r="AHJ440"/>
      <c r="AHK440"/>
      <c r="AHL440"/>
      <c r="AHM440"/>
      <c r="AHN440"/>
      <c r="AHO440"/>
      <c r="AHP440"/>
      <c r="AHQ440"/>
      <c r="AHR440"/>
      <c r="AHS440"/>
      <c r="AHT440"/>
      <c r="AHU440"/>
      <c r="AHV440"/>
      <c r="AHW440"/>
      <c r="AHX440"/>
      <c r="AHY440"/>
      <c r="AHZ440"/>
      <c r="AIA440"/>
      <c r="AIB440"/>
      <c r="AIC440"/>
      <c r="AID440"/>
      <c r="AIE440"/>
      <c r="AIF440"/>
      <c r="AIG440"/>
      <c r="AIH440"/>
      <c r="AII440"/>
      <c r="AIJ440"/>
      <c r="AIK440"/>
      <c r="AIL440"/>
      <c r="AIM440"/>
      <c r="AIN440"/>
      <c r="AIO440"/>
      <c r="AIP440"/>
      <c r="AIQ440"/>
      <c r="AIR440"/>
      <c r="AIS440"/>
      <c r="AIT440"/>
      <c r="AIU440"/>
      <c r="AIV440"/>
      <c r="AIW440"/>
      <c r="AIX440"/>
      <c r="AIY440"/>
      <c r="AIZ440"/>
      <c r="AJA440"/>
      <c r="AJB440"/>
      <c r="AJC440"/>
      <c r="AJD440"/>
      <c r="AJE440"/>
      <c r="AJF440"/>
      <c r="AJG440"/>
      <c r="AJH440"/>
      <c r="AJI440"/>
      <c r="AJJ440"/>
      <c r="AJK440"/>
      <c r="AJL440"/>
      <c r="AJM440"/>
      <c r="AJN440"/>
      <c r="AJO440"/>
      <c r="AJP440"/>
      <c r="AJQ440"/>
      <c r="AJR440"/>
      <c r="AJS440"/>
      <c r="AJT440"/>
      <c r="AJU440"/>
      <c r="AJV440"/>
      <c r="AJW440"/>
      <c r="AJX440"/>
      <c r="AJY440"/>
      <c r="AJZ440"/>
      <c r="AKA440"/>
      <c r="AKB440"/>
      <c r="AKC440"/>
      <c r="AKD440"/>
      <c r="AKE440"/>
      <c r="AKF440"/>
      <c r="AKG440"/>
      <c r="AKH440"/>
      <c r="AKI440"/>
      <c r="AKJ440"/>
      <c r="AKK440"/>
      <c r="AKL440"/>
      <c r="AKM440"/>
      <c r="AKN440"/>
      <c r="AKO440"/>
      <c r="AKP440"/>
      <c r="AKQ440"/>
      <c r="AKR440"/>
      <c r="AKS440"/>
      <c r="AKT440"/>
      <c r="AKU440"/>
      <c r="AKV440"/>
      <c r="AKW440"/>
      <c r="AKX440"/>
      <c r="AKY440"/>
      <c r="AKZ440"/>
      <c r="ALA440"/>
      <c r="ALB440"/>
      <c r="ALC440"/>
      <c r="ALD440"/>
      <c r="ALE440"/>
      <c r="ALF440"/>
      <c r="ALG440"/>
      <c r="ALH440"/>
      <c r="ALI440"/>
      <c r="ALJ440"/>
      <c r="ALK440"/>
      <c r="ALL440"/>
      <c r="ALM440"/>
      <c r="ALN440"/>
      <c r="ALO440"/>
      <c r="ALP440"/>
      <c r="ALQ440"/>
      <c r="ALR440"/>
      <c r="ALS440"/>
      <c r="ALT440"/>
      <c r="ALU440"/>
      <c r="ALV440"/>
      <c r="ALW440"/>
      <c r="ALX440"/>
      <c r="ALY440"/>
      <c r="ALZ440"/>
      <c r="AMA440"/>
      <c r="AMB440"/>
      <c r="AMC440"/>
      <c r="AMD440"/>
      <c r="AME440"/>
      <c r="AMF440"/>
      <c r="AMG440"/>
      <c r="AMH440"/>
      <c r="AMI440"/>
      <c r="AMJ440"/>
    </row>
    <row r="441" spans="1:1024" s="74" customFormat="1" ht="42" customHeight="1">
      <c r="B441" s="75" t="s">
        <v>94</v>
      </c>
      <c r="C441" s="76" t="s">
        <v>95</v>
      </c>
      <c r="D441" s="75" t="s">
        <v>56</v>
      </c>
      <c r="E441" s="76" t="s">
        <v>53</v>
      </c>
      <c r="F441" s="75" t="s">
        <v>96</v>
      </c>
      <c r="G441" s="77" t="s">
        <v>97</v>
      </c>
      <c r="H441" s="77" t="s">
        <v>98</v>
      </c>
      <c r="I441" s="77" t="s">
        <v>99</v>
      </c>
      <c r="J441" s="77" t="s">
        <v>100</v>
      </c>
      <c r="K441" s="77" t="s">
        <v>101</v>
      </c>
      <c r="L441" s="77" t="s">
        <v>102</v>
      </c>
      <c r="M441" s="76" t="s">
        <v>103</v>
      </c>
      <c r="N441" s="76" t="s">
        <v>104</v>
      </c>
      <c r="O441" s="78" t="s">
        <v>105</v>
      </c>
      <c r="P441" s="62" t="s">
        <v>106</v>
      </c>
      <c r="Q441" s="76" t="s">
        <v>89</v>
      </c>
    </row>
    <row r="442" spans="1:1024" ht="22.5" customHeight="1">
      <c r="A442"/>
      <c r="B442" s="79" t="s">
        <v>107</v>
      </c>
      <c r="C442" s="80"/>
      <c r="D442" s="80"/>
      <c r="E442" s="80"/>
      <c r="F442" s="81"/>
      <c r="G442" s="82"/>
      <c r="H442" s="82"/>
      <c r="I442" s="82"/>
      <c r="J442" s="82"/>
      <c r="K442" s="82"/>
      <c r="L442" s="82"/>
      <c r="M442" s="83">
        <f t="shared" ref="M442:M453" si="72">SUM(G442:L442)</f>
        <v>0</v>
      </c>
      <c r="N442" s="80"/>
      <c r="O442" s="84">
        <f t="shared" ref="O442:O453" si="73">ROUNDDOWN(M442*N442,0)</f>
        <v>0</v>
      </c>
      <c r="P442" s="84" t="str">
        <f>IF(O442=0,"",VLOOKUP(C442&amp;D442&amp;E442,'(資料）基準単価表'!$I:$J,2,0))</f>
        <v/>
      </c>
      <c r="Q442" s="85">
        <f t="shared" ref="Q442:Q453" si="74">MIN(O442,P442)</f>
        <v>0</v>
      </c>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c r="AAA442"/>
      <c r="AAB442"/>
      <c r="AAC442"/>
      <c r="AAD442"/>
      <c r="AAE442"/>
      <c r="AAF442"/>
      <c r="AAG442"/>
      <c r="AAH442"/>
      <c r="AAI442"/>
      <c r="AAJ442"/>
      <c r="AAK442"/>
      <c r="AAL442"/>
      <c r="AAM442"/>
      <c r="AAN442"/>
      <c r="AAO442"/>
      <c r="AAP442"/>
      <c r="AAQ442"/>
      <c r="AAR442"/>
      <c r="AAS442"/>
      <c r="AAT442"/>
      <c r="AAU442"/>
      <c r="AAV442"/>
      <c r="AAW442"/>
      <c r="AAX442"/>
      <c r="AAY442"/>
      <c r="AAZ442"/>
      <c r="ABA442"/>
      <c r="ABB442"/>
      <c r="ABC442"/>
      <c r="ABD442"/>
      <c r="ABE442"/>
      <c r="ABF442"/>
      <c r="ABG442"/>
      <c r="ABH442"/>
      <c r="ABI442"/>
      <c r="ABJ442"/>
      <c r="ABK442"/>
      <c r="ABL442"/>
      <c r="ABM442"/>
      <c r="ABN442"/>
      <c r="ABO442"/>
      <c r="ABP442"/>
      <c r="ABQ442"/>
      <c r="ABR442"/>
      <c r="ABS442"/>
      <c r="ABT442"/>
      <c r="ABU442"/>
      <c r="ABV442"/>
      <c r="ABW442"/>
      <c r="ABX442"/>
      <c r="ABY442"/>
      <c r="ABZ442"/>
      <c r="ACA442"/>
      <c r="ACB442"/>
      <c r="ACC442"/>
      <c r="ACD442"/>
      <c r="ACE442"/>
      <c r="ACF442"/>
      <c r="ACG442"/>
      <c r="ACH442"/>
      <c r="ACI442"/>
      <c r="ACJ442"/>
      <c r="ACK442"/>
      <c r="ACL442"/>
      <c r="ACM442"/>
      <c r="ACN442"/>
      <c r="ACO442"/>
      <c r="ACP442"/>
      <c r="ACQ442"/>
      <c r="ACR442"/>
      <c r="ACS442"/>
      <c r="ACT442"/>
      <c r="ACU442"/>
      <c r="ACV442"/>
      <c r="ACW442"/>
      <c r="ACX442"/>
      <c r="ACY442"/>
      <c r="ACZ442"/>
      <c r="ADA442"/>
      <c r="ADB442"/>
      <c r="ADC442"/>
      <c r="ADD442"/>
      <c r="ADE442"/>
      <c r="ADF442"/>
      <c r="ADG442"/>
      <c r="ADH442"/>
      <c r="ADI442"/>
      <c r="ADJ442"/>
      <c r="ADK442"/>
      <c r="ADL442"/>
      <c r="ADM442"/>
      <c r="ADN442"/>
      <c r="ADO442"/>
      <c r="ADP442"/>
      <c r="ADQ442"/>
      <c r="ADR442"/>
      <c r="ADS442"/>
      <c r="ADT442"/>
      <c r="ADU442"/>
      <c r="ADV442"/>
      <c r="ADW442"/>
      <c r="ADX442"/>
      <c r="ADY442"/>
      <c r="ADZ442"/>
      <c r="AEA442"/>
      <c r="AEB442"/>
      <c r="AEC442"/>
      <c r="AED442"/>
      <c r="AEE442"/>
      <c r="AEF442"/>
      <c r="AEG442"/>
      <c r="AEH442"/>
      <c r="AEI442"/>
      <c r="AEJ442"/>
      <c r="AEK442"/>
      <c r="AEL442"/>
      <c r="AEM442"/>
      <c r="AEN442"/>
      <c r="AEO442"/>
      <c r="AEP442"/>
      <c r="AEQ442"/>
      <c r="AER442"/>
      <c r="AES442"/>
      <c r="AET442"/>
      <c r="AEU442"/>
      <c r="AEV442"/>
      <c r="AEW442"/>
      <c r="AEX442"/>
      <c r="AEY442"/>
      <c r="AEZ442"/>
      <c r="AFA442"/>
      <c r="AFB442"/>
      <c r="AFC442"/>
      <c r="AFD442"/>
      <c r="AFE442"/>
      <c r="AFF442"/>
      <c r="AFG442"/>
      <c r="AFH442"/>
      <c r="AFI442"/>
      <c r="AFJ442"/>
      <c r="AFK442"/>
      <c r="AFL442"/>
      <c r="AFM442"/>
      <c r="AFN442"/>
      <c r="AFO442"/>
      <c r="AFP442"/>
      <c r="AFQ442"/>
      <c r="AFR442"/>
      <c r="AFS442"/>
      <c r="AFT442"/>
      <c r="AFU442"/>
      <c r="AFV442"/>
      <c r="AFW442"/>
      <c r="AFX442"/>
      <c r="AFY442"/>
      <c r="AFZ442"/>
      <c r="AGA442"/>
      <c r="AGB442"/>
      <c r="AGC442"/>
      <c r="AGD442"/>
      <c r="AGE442"/>
      <c r="AGF442"/>
      <c r="AGG442"/>
      <c r="AGH442"/>
      <c r="AGI442"/>
      <c r="AGJ442"/>
      <c r="AGK442"/>
      <c r="AGL442"/>
      <c r="AGM442"/>
      <c r="AGN442"/>
      <c r="AGO442"/>
      <c r="AGP442"/>
      <c r="AGQ442"/>
      <c r="AGR442"/>
      <c r="AGS442"/>
      <c r="AGT442"/>
      <c r="AGU442"/>
      <c r="AGV442"/>
      <c r="AGW442"/>
      <c r="AGX442"/>
      <c r="AGY442"/>
      <c r="AGZ442"/>
      <c r="AHA442"/>
      <c r="AHB442"/>
      <c r="AHC442"/>
      <c r="AHD442"/>
      <c r="AHE442"/>
      <c r="AHF442"/>
      <c r="AHG442"/>
      <c r="AHH442"/>
      <c r="AHI442"/>
      <c r="AHJ442"/>
      <c r="AHK442"/>
      <c r="AHL442"/>
      <c r="AHM442"/>
      <c r="AHN442"/>
      <c r="AHO442"/>
      <c r="AHP442"/>
      <c r="AHQ442"/>
      <c r="AHR442"/>
      <c r="AHS442"/>
      <c r="AHT442"/>
      <c r="AHU442"/>
      <c r="AHV442"/>
      <c r="AHW442"/>
      <c r="AHX442"/>
      <c r="AHY442"/>
      <c r="AHZ442"/>
      <c r="AIA442"/>
      <c r="AIB442"/>
      <c r="AIC442"/>
      <c r="AID442"/>
      <c r="AIE442"/>
      <c r="AIF442"/>
      <c r="AIG442"/>
      <c r="AIH442"/>
      <c r="AII442"/>
      <c r="AIJ442"/>
      <c r="AIK442"/>
      <c r="AIL442"/>
      <c r="AIM442"/>
      <c r="AIN442"/>
      <c r="AIO442"/>
      <c r="AIP442"/>
      <c r="AIQ442"/>
      <c r="AIR442"/>
      <c r="AIS442"/>
      <c r="AIT442"/>
      <c r="AIU442"/>
      <c r="AIV442"/>
      <c r="AIW442"/>
      <c r="AIX442"/>
      <c r="AIY442"/>
      <c r="AIZ442"/>
      <c r="AJA442"/>
      <c r="AJB442"/>
      <c r="AJC442"/>
      <c r="AJD442"/>
      <c r="AJE442"/>
      <c r="AJF442"/>
      <c r="AJG442"/>
      <c r="AJH442"/>
      <c r="AJI442"/>
      <c r="AJJ442"/>
      <c r="AJK442"/>
      <c r="AJL442"/>
      <c r="AJM442"/>
      <c r="AJN442"/>
      <c r="AJO442"/>
      <c r="AJP442"/>
      <c r="AJQ442"/>
      <c r="AJR442"/>
      <c r="AJS442"/>
      <c r="AJT442"/>
      <c r="AJU442"/>
      <c r="AJV442"/>
      <c r="AJW442"/>
      <c r="AJX442"/>
      <c r="AJY442"/>
      <c r="AJZ442"/>
      <c r="AKA442"/>
      <c r="AKB442"/>
      <c r="AKC442"/>
      <c r="AKD442"/>
      <c r="AKE442"/>
      <c r="AKF442"/>
      <c r="AKG442"/>
      <c r="AKH442"/>
      <c r="AKI442"/>
      <c r="AKJ442"/>
      <c r="AKK442"/>
      <c r="AKL442"/>
      <c r="AKM442"/>
      <c r="AKN442"/>
      <c r="AKO442"/>
      <c r="AKP442"/>
      <c r="AKQ442"/>
      <c r="AKR442"/>
      <c r="AKS442"/>
      <c r="AKT442"/>
      <c r="AKU442"/>
      <c r="AKV442"/>
      <c r="AKW442"/>
      <c r="AKX442"/>
      <c r="AKY442"/>
      <c r="AKZ442"/>
      <c r="ALA442"/>
      <c r="ALB442"/>
      <c r="ALC442"/>
      <c r="ALD442"/>
      <c r="ALE442"/>
      <c r="ALF442"/>
      <c r="ALG442"/>
      <c r="ALH442"/>
      <c r="ALI442"/>
      <c r="ALJ442"/>
      <c r="ALK442"/>
      <c r="ALL442"/>
      <c r="ALM442"/>
      <c r="ALN442"/>
      <c r="ALO442"/>
      <c r="ALP442"/>
      <c r="ALQ442"/>
      <c r="ALR442"/>
      <c r="ALS442"/>
      <c r="ALT442"/>
      <c r="ALU442"/>
      <c r="ALV442"/>
      <c r="ALW442"/>
      <c r="ALX442"/>
      <c r="ALY442"/>
      <c r="ALZ442"/>
      <c r="AMA442"/>
      <c r="AMB442"/>
      <c r="AMC442"/>
      <c r="AMD442"/>
      <c r="AME442"/>
      <c r="AMF442"/>
      <c r="AMG442"/>
      <c r="AMH442"/>
      <c r="AMI442"/>
      <c r="AMJ442"/>
    </row>
    <row r="443" spans="1:1024" ht="22.5" customHeight="1">
      <c r="A443"/>
      <c r="B443" s="79" t="s">
        <v>108</v>
      </c>
      <c r="C443" s="80"/>
      <c r="D443" s="80"/>
      <c r="E443" s="80"/>
      <c r="F443" s="81"/>
      <c r="G443" s="82"/>
      <c r="H443" s="82"/>
      <c r="I443" s="82"/>
      <c r="J443" s="82"/>
      <c r="K443" s="82"/>
      <c r="L443" s="82"/>
      <c r="M443" s="83">
        <f t="shared" si="72"/>
        <v>0</v>
      </c>
      <c r="N443" s="80"/>
      <c r="O443" s="84">
        <f t="shared" si="73"/>
        <v>0</v>
      </c>
      <c r="P443" s="84" t="str">
        <f>IF(O443=0,"",VLOOKUP(C443&amp;D443&amp;E443,'(資料）基準単価表'!$I:$J,2,0))</f>
        <v/>
      </c>
      <c r="Q443" s="85">
        <f t="shared" si="74"/>
        <v>0</v>
      </c>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c r="AAA443"/>
      <c r="AAB443"/>
      <c r="AAC443"/>
      <c r="AAD443"/>
      <c r="AAE443"/>
      <c r="AAF443"/>
      <c r="AAG443"/>
      <c r="AAH443"/>
      <c r="AAI443"/>
      <c r="AAJ443"/>
      <c r="AAK443"/>
      <c r="AAL443"/>
      <c r="AAM443"/>
      <c r="AAN443"/>
      <c r="AAO443"/>
      <c r="AAP443"/>
      <c r="AAQ443"/>
      <c r="AAR443"/>
      <c r="AAS443"/>
      <c r="AAT443"/>
      <c r="AAU443"/>
      <c r="AAV443"/>
      <c r="AAW443"/>
      <c r="AAX443"/>
      <c r="AAY443"/>
      <c r="AAZ443"/>
      <c r="ABA443"/>
      <c r="ABB443"/>
      <c r="ABC443"/>
      <c r="ABD443"/>
      <c r="ABE443"/>
      <c r="ABF443"/>
      <c r="ABG443"/>
      <c r="ABH443"/>
      <c r="ABI443"/>
      <c r="ABJ443"/>
      <c r="ABK443"/>
      <c r="ABL443"/>
      <c r="ABM443"/>
      <c r="ABN443"/>
      <c r="ABO443"/>
      <c r="ABP443"/>
      <c r="ABQ443"/>
      <c r="ABR443"/>
      <c r="ABS443"/>
      <c r="ABT443"/>
      <c r="ABU443"/>
      <c r="ABV443"/>
      <c r="ABW443"/>
      <c r="ABX443"/>
      <c r="ABY443"/>
      <c r="ABZ443"/>
      <c r="ACA443"/>
      <c r="ACB443"/>
      <c r="ACC443"/>
      <c r="ACD443"/>
      <c r="ACE443"/>
      <c r="ACF443"/>
      <c r="ACG443"/>
      <c r="ACH443"/>
      <c r="ACI443"/>
      <c r="ACJ443"/>
      <c r="ACK443"/>
      <c r="ACL443"/>
      <c r="ACM443"/>
      <c r="ACN443"/>
      <c r="ACO443"/>
      <c r="ACP443"/>
      <c r="ACQ443"/>
      <c r="ACR443"/>
      <c r="ACS443"/>
      <c r="ACT443"/>
      <c r="ACU443"/>
      <c r="ACV443"/>
      <c r="ACW443"/>
      <c r="ACX443"/>
      <c r="ACY443"/>
      <c r="ACZ443"/>
      <c r="ADA443"/>
      <c r="ADB443"/>
      <c r="ADC443"/>
      <c r="ADD443"/>
      <c r="ADE443"/>
      <c r="ADF443"/>
      <c r="ADG443"/>
      <c r="ADH443"/>
      <c r="ADI443"/>
      <c r="ADJ443"/>
      <c r="ADK443"/>
      <c r="ADL443"/>
      <c r="ADM443"/>
      <c r="ADN443"/>
      <c r="ADO443"/>
      <c r="ADP443"/>
      <c r="ADQ443"/>
      <c r="ADR443"/>
      <c r="ADS443"/>
      <c r="ADT443"/>
      <c r="ADU443"/>
      <c r="ADV443"/>
      <c r="ADW443"/>
      <c r="ADX443"/>
      <c r="ADY443"/>
      <c r="ADZ443"/>
      <c r="AEA443"/>
      <c r="AEB443"/>
      <c r="AEC443"/>
      <c r="AED443"/>
      <c r="AEE443"/>
      <c r="AEF443"/>
      <c r="AEG443"/>
      <c r="AEH443"/>
      <c r="AEI443"/>
      <c r="AEJ443"/>
      <c r="AEK443"/>
      <c r="AEL443"/>
      <c r="AEM443"/>
      <c r="AEN443"/>
      <c r="AEO443"/>
      <c r="AEP443"/>
      <c r="AEQ443"/>
      <c r="AER443"/>
      <c r="AES443"/>
      <c r="AET443"/>
      <c r="AEU443"/>
      <c r="AEV443"/>
      <c r="AEW443"/>
      <c r="AEX443"/>
      <c r="AEY443"/>
      <c r="AEZ443"/>
      <c r="AFA443"/>
      <c r="AFB443"/>
      <c r="AFC443"/>
      <c r="AFD443"/>
      <c r="AFE443"/>
      <c r="AFF443"/>
      <c r="AFG443"/>
      <c r="AFH443"/>
      <c r="AFI443"/>
      <c r="AFJ443"/>
      <c r="AFK443"/>
      <c r="AFL443"/>
      <c r="AFM443"/>
      <c r="AFN443"/>
      <c r="AFO443"/>
      <c r="AFP443"/>
      <c r="AFQ443"/>
      <c r="AFR443"/>
      <c r="AFS443"/>
      <c r="AFT443"/>
      <c r="AFU443"/>
      <c r="AFV443"/>
      <c r="AFW443"/>
      <c r="AFX443"/>
      <c r="AFY443"/>
      <c r="AFZ443"/>
      <c r="AGA443"/>
      <c r="AGB443"/>
      <c r="AGC443"/>
      <c r="AGD443"/>
      <c r="AGE443"/>
      <c r="AGF443"/>
      <c r="AGG443"/>
      <c r="AGH443"/>
      <c r="AGI443"/>
      <c r="AGJ443"/>
      <c r="AGK443"/>
      <c r="AGL443"/>
      <c r="AGM443"/>
      <c r="AGN443"/>
      <c r="AGO443"/>
      <c r="AGP443"/>
      <c r="AGQ443"/>
      <c r="AGR443"/>
      <c r="AGS443"/>
      <c r="AGT443"/>
      <c r="AGU443"/>
      <c r="AGV443"/>
      <c r="AGW443"/>
      <c r="AGX443"/>
      <c r="AGY443"/>
      <c r="AGZ443"/>
      <c r="AHA443"/>
      <c r="AHB443"/>
      <c r="AHC443"/>
      <c r="AHD443"/>
      <c r="AHE443"/>
      <c r="AHF443"/>
      <c r="AHG443"/>
      <c r="AHH443"/>
      <c r="AHI443"/>
      <c r="AHJ443"/>
      <c r="AHK443"/>
      <c r="AHL443"/>
      <c r="AHM443"/>
      <c r="AHN443"/>
      <c r="AHO443"/>
      <c r="AHP443"/>
      <c r="AHQ443"/>
      <c r="AHR443"/>
      <c r="AHS443"/>
      <c r="AHT443"/>
      <c r="AHU443"/>
      <c r="AHV443"/>
      <c r="AHW443"/>
      <c r="AHX443"/>
      <c r="AHY443"/>
      <c r="AHZ443"/>
      <c r="AIA443"/>
      <c r="AIB443"/>
      <c r="AIC443"/>
      <c r="AID443"/>
      <c r="AIE443"/>
      <c r="AIF443"/>
      <c r="AIG443"/>
      <c r="AIH443"/>
      <c r="AII443"/>
      <c r="AIJ443"/>
      <c r="AIK443"/>
      <c r="AIL443"/>
      <c r="AIM443"/>
      <c r="AIN443"/>
      <c r="AIO443"/>
      <c r="AIP443"/>
      <c r="AIQ443"/>
      <c r="AIR443"/>
      <c r="AIS443"/>
      <c r="AIT443"/>
      <c r="AIU443"/>
      <c r="AIV443"/>
      <c r="AIW443"/>
      <c r="AIX443"/>
      <c r="AIY443"/>
      <c r="AIZ443"/>
      <c r="AJA443"/>
      <c r="AJB443"/>
      <c r="AJC443"/>
      <c r="AJD443"/>
      <c r="AJE443"/>
      <c r="AJF443"/>
      <c r="AJG443"/>
      <c r="AJH443"/>
      <c r="AJI443"/>
      <c r="AJJ443"/>
      <c r="AJK443"/>
      <c r="AJL443"/>
      <c r="AJM443"/>
      <c r="AJN443"/>
      <c r="AJO443"/>
      <c r="AJP443"/>
      <c r="AJQ443"/>
      <c r="AJR443"/>
      <c r="AJS443"/>
      <c r="AJT443"/>
      <c r="AJU443"/>
      <c r="AJV443"/>
      <c r="AJW443"/>
      <c r="AJX443"/>
      <c r="AJY443"/>
      <c r="AJZ443"/>
      <c r="AKA443"/>
      <c r="AKB443"/>
      <c r="AKC443"/>
      <c r="AKD443"/>
      <c r="AKE443"/>
      <c r="AKF443"/>
      <c r="AKG443"/>
      <c r="AKH443"/>
      <c r="AKI443"/>
      <c r="AKJ443"/>
      <c r="AKK443"/>
      <c r="AKL443"/>
      <c r="AKM443"/>
      <c r="AKN443"/>
      <c r="AKO443"/>
      <c r="AKP443"/>
      <c r="AKQ443"/>
      <c r="AKR443"/>
      <c r="AKS443"/>
      <c r="AKT443"/>
      <c r="AKU443"/>
      <c r="AKV443"/>
      <c r="AKW443"/>
      <c r="AKX443"/>
      <c r="AKY443"/>
      <c r="AKZ443"/>
      <c r="ALA443"/>
      <c r="ALB443"/>
      <c r="ALC443"/>
      <c r="ALD443"/>
      <c r="ALE443"/>
      <c r="ALF443"/>
      <c r="ALG443"/>
      <c r="ALH443"/>
      <c r="ALI443"/>
      <c r="ALJ443"/>
      <c r="ALK443"/>
      <c r="ALL443"/>
      <c r="ALM443"/>
      <c r="ALN443"/>
      <c r="ALO443"/>
      <c r="ALP443"/>
      <c r="ALQ443"/>
      <c r="ALR443"/>
      <c r="ALS443"/>
      <c r="ALT443"/>
      <c r="ALU443"/>
      <c r="ALV443"/>
      <c r="ALW443"/>
      <c r="ALX443"/>
      <c r="ALY443"/>
      <c r="ALZ443"/>
      <c r="AMA443"/>
      <c r="AMB443"/>
      <c r="AMC443"/>
      <c r="AMD443"/>
      <c r="AME443"/>
      <c r="AMF443"/>
      <c r="AMG443"/>
      <c r="AMH443"/>
      <c r="AMI443"/>
      <c r="AMJ443"/>
    </row>
    <row r="444" spans="1:1024" ht="22.5" customHeight="1">
      <c r="A444"/>
      <c r="B444" s="79" t="s">
        <v>109</v>
      </c>
      <c r="C444" s="80"/>
      <c r="D444" s="80"/>
      <c r="E444" s="80"/>
      <c r="F444" s="81"/>
      <c r="G444" s="82"/>
      <c r="H444" s="82"/>
      <c r="I444" s="82"/>
      <c r="J444" s="82"/>
      <c r="K444" s="82"/>
      <c r="L444" s="82"/>
      <c r="M444" s="83">
        <f t="shared" si="72"/>
        <v>0</v>
      </c>
      <c r="N444" s="80"/>
      <c r="O444" s="84">
        <f t="shared" si="73"/>
        <v>0</v>
      </c>
      <c r="P444" s="84" t="str">
        <f>IF(O444=0,"",VLOOKUP(C444&amp;D444&amp;E444,'(資料）基準単価表'!$I:$J,2,0))</f>
        <v/>
      </c>
      <c r="Q444" s="85">
        <f t="shared" si="74"/>
        <v>0</v>
      </c>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c r="ZH444"/>
      <c r="ZI444"/>
      <c r="ZJ444"/>
      <c r="ZK444"/>
      <c r="ZL444"/>
      <c r="ZM444"/>
      <c r="ZN444"/>
      <c r="ZO444"/>
      <c r="ZP444"/>
      <c r="ZQ444"/>
      <c r="ZR444"/>
      <c r="ZS444"/>
      <c r="ZT444"/>
      <c r="ZU444"/>
      <c r="ZV444"/>
      <c r="ZW444"/>
      <c r="ZX444"/>
      <c r="ZY444"/>
      <c r="ZZ444"/>
      <c r="AAA444"/>
      <c r="AAB444"/>
      <c r="AAC444"/>
      <c r="AAD444"/>
      <c r="AAE444"/>
      <c r="AAF444"/>
      <c r="AAG444"/>
      <c r="AAH444"/>
      <c r="AAI444"/>
      <c r="AAJ444"/>
      <c r="AAK444"/>
      <c r="AAL444"/>
      <c r="AAM444"/>
      <c r="AAN444"/>
      <c r="AAO444"/>
      <c r="AAP444"/>
      <c r="AAQ444"/>
      <c r="AAR444"/>
      <c r="AAS444"/>
      <c r="AAT444"/>
      <c r="AAU444"/>
      <c r="AAV444"/>
      <c r="AAW444"/>
      <c r="AAX444"/>
      <c r="AAY444"/>
      <c r="AAZ444"/>
      <c r="ABA444"/>
      <c r="ABB444"/>
      <c r="ABC444"/>
      <c r="ABD444"/>
      <c r="ABE444"/>
      <c r="ABF444"/>
      <c r="ABG444"/>
      <c r="ABH444"/>
      <c r="ABI444"/>
      <c r="ABJ444"/>
      <c r="ABK444"/>
      <c r="ABL444"/>
      <c r="ABM444"/>
      <c r="ABN444"/>
      <c r="ABO444"/>
      <c r="ABP444"/>
      <c r="ABQ444"/>
      <c r="ABR444"/>
      <c r="ABS444"/>
      <c r="ABT444"/>
      <c r="ABU444"/>
      <c r="ABV444"/>
      <c r="ABW444"/>
      <c r="ABX444"/>
      <c r="ABY444"/>
      <c r="ABZ444"/>
      <c r="ACA444"/>
      <c r="ACB444"/>
      <c r="ACC444"/>
      <c r="ACD444"/>
      <c r="ACE444"/>
      <c r="ACF444"/>
      <c r="ACG444"/>
      <c r="ACH444"/>
      <c r="ACI444"/>
      <c r="ACJ444"/>
      <c r="ACK444"/>
      <c r="ACL444"/>
      <c r="ACM444"/>
      <c r="ACN444"/>
      <c r="ACO444"/>
      <c r="ACP444"/>
      <c r="ACQ444"/>
      <c r="ACR444"/>
      <c r="ACS444"/>
      <c r="ACT444"/>
      <c r="ACU444"/>
      <c r="ACV444"/>
      <c r="ACW444"/>
      <c r="ACX444"/>
      <c r="ACY444"/>
      <c r="ACZ444"/>
      <c r="ADA444"/>
      <c r="ADB444"/>
      <c r="ADC444"/>
      <c r="ADD444"/>
      <c r="ADE444"/>
      <c r="ADF444"/>
      <c r="ADG444"/>
      <c r="ADH444"/>
      <c r="ADI444"/>
      <c r="ADJ444"/>
      <c r="ADK444"/>
      <c r="ADL444"/>
      <c r="ADM444"/>
      <c r="ADN444"/>
      <c r="ADO444"/>
      <c r="ADP444"/>
      <c r="ADQ444"/>
      <c r="ADR444"/>
      <c r="ADS444"/>
      <c r="ADT444"/>
      <c r="ADU444"/>
      <c r="ADV444"/>
      <c r="ADW444"/>
      <c r="ADX444"/>
      <c r="ADY444"/>
      <c r="ADZ444"/>
      <c r="AEA444"/>
      <c r="AEB444"/>
      <c r="AEC444"/>
      <c r="AED444"/>
      <c r="AEE444"/>
      <c r="AEF444"/>
      <c r="AEG444"/>
      <c r="AEH444"/>
      <c r="AEI444"/>
      <c r="AEJ444"/>
      <c r="AEK444"/>
      <c r="AEL444"/>
      <c r="AEM444"/>
      <c r="AEN444"/>
      <c r="AEO444"/>
      <c r="AEP444"/>
      <c r="AEQ444"/>
      <c r="AER444"/>
      <c r="AES444"/>
      <c r="AET444"/>
      <c r="AEU444"/>
      <c r="AEV444"/>
      <c r="AEW444"/>
      <c r="AEX444"/>
      <c r="AEY444"/>
      <c r="AEZ444"/>
      <c r="AFA444"/>
      <c r="AFB444"/>
      <c r="AFC444"/>
      <c r="AFD444"/>
      <c r="AFE444"/>
      <c r="AFF444"/>
      <c r="AFG444"/>
      <c r="AFH444"/>
      <c r="AFI444"/>
      <c r="AFJ444"/>
      <c r="AFK444"/>
      <c r="AFL444"/>
      <c r="AFM444"/>
      <c r="AFN444"/>
      <c r="AFO444"/>
      <c r="AFP444"/>
      <c r="AFQ444"/>
      <c r="AFR444"/>
      <c r="AFS444"/>
      <c r="AFT444"/>
      <c r="AFU444"/>
      <c r="AFV444"/>
      <c r="AFW444"/>
      <c r="AFX444"/>
      <c r="AFY444"/>
      <c r="AFZ444"/>
      <c r="AGA444"/>
      <c r="AGB444"/>
      <c r="AGC444"/>
      <c r="AGD444"/>
      <c r="AGE444"/>
      <c r="AGF444"/>
      <c r="AGG444"/>
      <c r="AGH444"/>
      <c r="AGI444"/>
      <c r="AGJ444"/>
      <c r="AGK444"/>
      <c r="AGL444"/>
      <c r="AGM444"/>
      <c r="AGN444"/>
      <c r="AGO444"/>
      <c r="AGP444"/>
      <c r="AGQ444"/>
      <c r="AGR444"/>
      <c r="AGS444"/>
      <c r="AGT444"/>
      <c r="AGU444"/>
      <c r="AGV444"/>
      <c r="AGW444"/>
      <c r="AGX444"/>
      <c r="AGY444"/>
      <c r="AGZ444"/>
      <c r="AHA444"/>
      <c r="AHB444"/>
      <c r="AHC444"/>
      <c r="AHD444"/>
      <c r="AHE444"/>
      <c r="AHF444"/>
      <c r="AHG444"/>
      <c r="AHH444"/>
      <c r="AHI444"/>
      <c r="AHJ444"/>
      <c r="AHK444"/>
      <c r="AHL444"/>
      <c r="AHM444"/>
      <c r="AHN444"/>
      <c r="AHO444"/>
      <c r="AHP444"/>
      <c r="AHQ444"/>
      <c r="AHR444"/>
      <c r="AHS444"/>
      <c r="AHT444"/>
      <c r="AHU444"/>
      <c r="AHV444"/>
      <c r="AHW444"/>
      <c r="AHX444"/>
      <c r="AHY444"/>
      <c r="AHZ444"/>
      <c r="AIA444"/>
      <c r="AIB444"/>
      <c r="AIC444"/>
      <c r="AID444"/>
      <c r="AIE444"/>
      <c r="AIF444"/>
      <c r="AIG444"/>
      <c r="AIH444"/>
      <c r="AII444"/>
      <c r="AIJ444"/>
      <c r="AIK444"/>
      <c r="AIL444"/>
      <c r="AIM444"/>
      <c r="AIN444"/>
      <c r="AIO444"/>
      <c r="AIP444"/>
      <c r="AIQ444"/>
      <c r="AIR444"/>
      <c r="AIS444"/>
      <c r="AIT444"/>
      <c r="AIU444"/>
      <c r="AIV444"/>
      <c r="AIW444"/>
      <c r="AIX444"/>
      <c r="AIY444"/>
      <c r="AIZ444"/>
      <c r="AJA444"/>
      <c r="AJB444"/>
      <c r="AJC444"/>
      <c r="AJD444"/>
      <c r="AJE444"/>
      <c r="AJF444"/>
      <c r="AJG444"/>
      <c r="AJH444"/>
      <c r="AJI444"/>
      <c r="AJJ444"/>
      <c r="AJK444"/>
      <c r="AJL444"/>
      <c r="AJM444"/>
      <c r="AJN444"/>
      <c r="AJO444"/>
      <c r="AJP444"/>
      <c r="AJQ444"/>
      <c r="AJR444"/>
      <c r="AJS444"/>
      <c r="AJT444"/>
      <c r="AJU444"/>
      <c r="AJV444"/>
      <c r="AJW444"/>
      <c r="AJX444"/>
      <c r="AJY444"/>
      <c r="AJZ444"/>
      <c r="AKA444"/>
      <c r="AKB444"/>
      <c r="AKC444"/>
      <c r="AKD444"/>
      <c r="AKE444"/>
      <c r="AKF444"/>
      <c r="AKG444"/>
      <c r="AKH444"/>
      <c r="AKI444"/>
      <c r="AKJ444"/>
      <c r="AKK444"/>
      <c r="AKL444"/>
      <c r="AKM444"/>
      <c r="AKN444"/>
      <c r="AKO444"/>
      <c r="AKP444"/>
      <c r="AKQ444"/>
      <c r="AKR444"/>
      <c r="AKS444"/>
      <c r="AKT444"/>
      <c r="AKU444"/>
      <c r="AKV444"/>
      <c r="AKW444"/>
      <c r="AKX444"/>
      <c r="AKY444"/>
      <c r="AKZ444"/>
      <c r="ALA444"/>
      <c r="ALB444"/>
      <c r="ALC444"/>
      <c r="ALD444"/>
      <c r="ALE444"/>
      <c r="ALF444"/>
      <c r="ALG444"/>
      <c r="ALH444"/>
      <c r="ALI444"/>
      <c r="ALJ444"/>
      <c r="ALK444"/>
      <c r="ALL444"/>
      <c r="ALM444"/>
      <c r="ALN444"/>
      <c r="ALO444"/>
      <c r="ALP444"/>
      <c r="ALQ444"/>
      <c r="ALR444"/>
      <c r="ALS444"/>
      <c r="ALT444"/>
      <c r="ALU444"/>
      <c r="ALV444"/>
      <c r="ALW444"/>
      <c r="ALX444"/>
      <c r="ALY444"/>
      <c r="ALZ444"/>
      <c r="AMA444"/>
      <c r="AMB444"/>
      <c r="AMC444"/>
      <c r="AMD444"/>
      <c r="AME444"/>
      <c r="AMF444"/>
      <c r="AMG444"/>
      <c r="AMH444"/>
      <c r="AMI444"/>
      <c r="AMJ444"/>
    </row>
    <row r="445" spans="1:1024" ht="22.5" customHeight="1">
      <c r="A445"/>
      <c r="B445" s="79" t="s">
        <v>110</v>
      </c>
      <c r="C445" s="80"/>
      <c r="D445" s="80"/>
      <c r="E445" s="80"/>
      <c r="F445" s="81"/>
      <c r="G445" s="82"/>
      <c r="H445" s="82"/>
      <c r="I445" s="82"/>
      <c r="J445" s="82"/>
      <c r="K445" s="82"/>
      <c r="L445" s="82"/>
      <c r="M445" s="83">
        <f t="shared" si="72"/>
        <v>0</v>
      </c>
      <c r="N445" s="80"/>
      <c r="O445" s="84">
        <f t="shared" si="73"/>
        <v>0</v>
      </c>
      <c r="P445" s="84" t="str">
        <f>IF(O445=0,"",VLOOKUP(C445&amp;D445&amp;E445,'(資料）基準単価表'!$I:$J,2,0))</f>
        <v/>
      </c>
      <c r="Q445" s="85">
        <f t="shared" si="74"/>
        <v>0</v>
      </c>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c r="ST445"/>
      <c r="SU445"/>
      <c r="SV445"/>
      <c r="SW445"/>
      <c r="SX445"/>
      <c r="SY445"/>
      <c r="SZ445"/>
      <c r="TA445"/>
      <c r="TB445"/>
      <c r="TC445"/>
      <c r="TD445"/>
      <c r="TE445"/>
      <c r="TF445"/>
      <c r="TG445"/>
      <c r="TH445"/>
      <c r="TI445"/>
      <c r="TJ445"/>
      <c r="TK445"/>
      <c r="TL445"/>
      <c r="TM445"/>
      <c r="TN445"/>
      <c r="TO445"/>
      <c r="TP445"/>
      <c r="TQ445"/>
      <c r="TR445"/>
      <c r="TS445"/>
      <c r="TT445"/>
      <c r="TU445"/>
      <c r="TV445"/>
      <c r="TW445"/>
      <c r="TX445"/>
      <c r="TY445"/>
      <c r="TZ445"/>
      <c r="UA445"/>
      <c r="UB445"/>
      <c r="UC445"/>
      <c r="UD445"/>
      <c r="UE445"/>
      <c r="UF445"/>
      <c r="UG445"/>
      <c r="UH445"/>
      <c r="UI445"/>
      <c r="UJ445"/>
      <c r="UK445"/>
      <c r="UL445"/>
      <c r="UM445"/>
      <c r="UN445"/>
      <c r="UO445"/>
      <c r="UP445"/>
      <c r="UQ445"/>
      <c r="UR445"/>
      <c r="US445"/>
      <c r="UT445"/>
      <c r="UU445"/>
      <c r="UV445"/>
      <c r="UW445"/>
      <c r="UX445"/>
      <c r="UY445"/>
      <c r="UZ445"/>
      <c r="VA445"/>
      <c r="VB445"/>
      <c r="VC445"/>
      <c r="VD445"/>
      <c r="VE445"/>
      <c r="VF445"/>
      <c r="VG445"/>
      <c r="VH445"/>
      <c r="VI445"/>
      <c r="VJ445"/>
      <c r="VK445"/>
      <c r="VL445"/>
      <c r="VM445"/>
      <c r="VN445"/>
      <c r="VO445"/>
      <c r="VP445"/>
      <c r="VQ445"/>
      <c r="VR445"/>
      <c r="VS445"/>
      <c r="VT445"/>
      <c r="VU445"/>
      <c r="VV445"/>
      <c r="VW445"/>
      <c r="VX445"/>
      <c r="VY445"/>
      <c r="VZ445"/>
      <c r="WA445"/>
      <c r="WB445"/>
      <c r="WC445"/>
      <c r="WD445"/>
      <c r="WE445"/>
      <c r="WF445"/>
      <c r="WG445"/>
      <c r="WH445"/>
      <c r="WI445"/>
      <c r="WJ445"/>
      <c r="WK445"/>
      <c r="WL445"/>
      <c r="WM445"/>
      <c r="WN445"/>
      <c r="WO445"/>
      <c r="WP445"/>
      <c r="WQ445"/>
      <c r="WR445"/>
      <c r="WS445"/>
      <c r="WT445"/>
      <c r="WU445"/>
      <c r="WV445"/>
      <c r="WW445"/>
      <c r="WX445"/>
      <c r="WY445"/>
      <c r="WZ445"/>
      <c r="XA445"/>
      <c r="XB445"/>
      <c r="XC445"/>
      <c r="XD445"/>
      <c r="XE445"/>
      <c r="XF445"/>
      <c r="XG445"/>
      <c r="XH445"/>
      <c r="XI445"/>
      <c r="XJ445"/>
      <c r="XK445"/>
      <c r="XL445"/>
      <c r="XM445"/>
      <c r="XN445"/>
      <c r="XO445"/>
      <c r="XP445"/>
      <c r="XQ445"/>
      <c r="XR445"/>
      <c r="XS445"/>
      <c r="XT445"/>
      <c r="XU445"/>
      <c r="XV445"/>
      <c r="XW445"/>
      <c r="XX445"/>
      <c r="XY445"/>
      <c r="XZ445"/>
      <c r="YA445"/>
      <c r="YB445"/>
      <c r="YC445"/>
      <c r="YD445"/>
      <c r="YE445"/>
      <c r="YF445"/>
      <c r="YG445"/>
      <c r="YH445"/>
      <c r="YI445"/>
      <c r="YJ445"/>
      <c r="YK445"/>
      <c r="YL445"/>
      <c r="YM445"/>
      <c r="YN445"/>
      <c r="YO445"/>
      <c r="YP445"/>
      <c r="YQ445"/>
      <c r="YR445"/>
      <c r="YS445"/>
      <c r="YT445"/>
      <c r="YU445"/>
      <c r="YV445"/>
      <c r="YW445"/>
      <c r="YX445"/>
      <c r="YY445"/>
      <c r="YZ445"/>
      <c r="ZA445"/>
      <c r="ZB445"/>
      <c r="ZC445"/>
      <c r="ZD445"/>
      <c r="ZE445"/>
      <c r="ZF445"/>
      <c r="ZG445"/>
      <c r="ZH445"/>
      <c r="ZI445"/>
      <c r="ZJ445"/>
      <c r="ZK445"/>
      <c r="ZL445"/>
      <c r="ZM445"/>
      <c r="ZN445"/>
      <c r="ZO445"/>
      <c r="ZP445"/>
      <c r="ZQ445"/>
      <c r="ZR445"/>
      <c r="ZS445"/>
      <c r="ZT445"/>
      <c r="ZU445"/>
      <c r="ZV445"/>
      <c r="ZW445"/>
      <c r="ZX445"/>
      <c r="ZY445"/>
      <c r="ZZ445"/>
      <c r="AAA445"/>
      <c r="AAB445"/>
      <c r="AAC445"/>
      <c r="AAD445"/>
      <c r="AAE445"/>
      <c r="AAF445"/>
      <c r="AAG445"/>
      <c r="AAH445"/>
      <c r="AAI445"/>
      <c r="AAJ445"/>
      <c r="AAK445"/>
      <c r="AAL445"/>
      <c r="AAM445"/>
      <c r="AAN445"/>
      <c r="AAO445"/>
      <c r="AAP445"/>
      <c r="AAQ445"/>
      <c r="AAR445"/>
      <c r="AAS445"/>
      <c r="AAT445"/>
      <c r="AAU445"/>
      <c r="AAV445"/>
      <c r="AAW445"/>
      <c r="AAX445"/>
      <c r="AAY445"/>
      <c r="AAZ445"/>
      <c r="ABA445"/>
      <c r="ABB445"/>
      <c r="ABC445"/>
      <c r="ABD445"/>
      <c r="ABE445"/>
      <c r="ABF445"/>
      <c r="ABG445"/>
      <c r="ABH445"/>
      <c r="ABI445"/>
      <c r="ABJ445"/>
      <c r="ABK445"/>
      <c r="ABL445"/>
      <c r="ABM445"/>
      <c r="ABN445"/>
      <c r="ABO445"/>
      <c r="ABP445"/>
      <c r="ABQ445"/>
      <c r="ABR445"/>
      <c r="ABS445"/>
      <c r="ABT445"/>
      <c r="ABU445"/>
      <c r="ABV445"/>
      <c r="ABW445"/>
      <c r="ABX445"/>
      <c r="ABY445"/>
      <c r="ABZ445"/>
      <c r="ACA445"/>
      <c r="ACB445"/>
      <c r="ACC445"/>
      <c r="ACD445"/>
      <c r="ACE445"/>
      <c r="ACF445"/>
      <c r="ACG445"/>
      <c r="ACH445"/>
      <c r="ACI445"/>
      <c r="ACJ445"/>
      <c r="ACK445"/>
      <c r="ACL445"/>
      <c r="ACM445"/>
      <c r="ACN445"/>
      <c r="ACO445"/>
      <c r="ACP445"/>
      <c r="ACQ445"/>
      <c r="ACR445"/>
      <c r="ACS445"/>
      <c r="ACT445"/>
      <c r="ACU445"/>
      <c r="ACV445"/>
      <c r="ACW445"/>
      <c r="ACX445"/>
      <c r="ACY445"/>
      <c r="ACZ445"/>
      <c r="ADA445"/>
      <c r="ADB445"/>
      <c r="ADC445"/>
      <c r="ADD445"/>
      <c r="ADE445"/>
      <c r="ADF445"/>
      <c r="ADG445"/>
      <c r="ADH445"/>
      <c r="ADI445"/>
      <c r="ADJ445"/>
      <c r="ADK445"/>
      <c r="ADL445"/>
      <c r="ADM445"/>
      <c r="ADN445"/>
      <c r="ADO445"/>
      <c r="ADP445"/>
      <c r="ADQ445"/>
      <c r="ADR445"/>
      <c r="ADS445"/>
      <c r="ADT445"/>
      <c r="ADU445"/>
      <c r="ADV445"/>
      <c r="ADW445"/>
      <c r="ADX445"/>
      <c r="ADY445"/>
      <c r="ADZ445"/>
      <c r="AEA445"/>
      <c r="AEB445"/>
      <c r="AEC445"/>
      <c r="AED445"/>
      <c r="AEE445"/>
      <c r="AEF445"/>
      <c r="AEG445"/>
      <c r="AEH445"/>
      <c r="AEI445"/>
      <c r="AEJ445"/>
      <c r="AEK445"/>
      <c r="AEL445"/>
      <c r="AEM445"/>
      <c r="AEN445"/>
      <c r="AEO445"/>
      <c r="AEP445"/>
      <c r="AEQ445"/>
      <c r="AER445"/>
      <c r="AES445"/>
      <c r="AET445"/>
      <c r="AEU445"/>
      <c r="AEV445"/>
      <c r="AEW445"/>
      <c r="AEX445"/>
      <c r="AEY445"/>
      <c r="AEZ445"/>
      <c r="AFA445"/>
      <c r="AFB445"/>
      <c r="AFC445"/>
      <c r="AFD445"/>
      <c r="AFE445"/>
      <c r="AFF445"/>
      <c r="AFG445"/>
      <c r="AFH445"/>
      <c r="AFI445"/>
      <c r="AFJ445"/>
      <c r="AFK445"/>
      <c r="AFL445"/>
      <c r="AFM445"/>
      <c r="AFN445"/>
      <c r="AFO445"/>
      <c r="AFP445"/>
      <c r="AFQ445"/>
      <c r="AFR445"/>
      <c r="AFS445"/>
      <c r="AFT445"/>
      <c r="AFU445"/>
      <c r="AFV445"/>
      <c r="AFW445"/>
      <c r="AFX445"/>
      <c r="AFY445"/>
      <c r="AFZ445"/>
      <c r="AGA445"/>
      <c r="AGB445"/>
      <c r="AGC445"/>
      <c r="AGD445"/>
      <c r="AGE445"/>
      <c r="AGF445"/>
      <c r="AGG445"/>
      <c r="AGH445"/>
      <c r="AGI445"/>
      <c r="AGJ445"/>
      <c r="AGK445"/>
      <c r="AGL445"/>
      <c r="AGM445"/>
      <c r="AGN445"/>
      <c r="AGO445"/>
      <c r="AGP445"/>
      <c r="AGQ445"/>
      <c r="AGR445"/>
      <c r="AGS445"/>
      <c r="AGT445"/>
      <c r="AGU445"/>
      <c r="AGV445"/>
      <c r="AGW445"/>
      <c r="AGX445"/>
      <c r="AGY445"/>
      <c r="AGZ445"/>
      <c r="AHA445"/>
      <c r="AHB445"/>
      <c r="AHC445"/>
      <c r="AHD445"/>
      <c r="AHE445"/>
      <c r="AHF445"/>
      <c r="AHG445"/>
      <c r="AHH445"/>
      <c r="AHI445"/>
      <c r="AHJ445"/>
      <c r="AHK445"/>
      <c r="AHL445"/>
      <c r="AHM445"/>
      <c r="AHN445"/>
      <c r="AHO445"/>
      <c r="AHP445"/>
      <c r="AHQ445"/>
      <c r="AHR445"/>
      <c r="AHS445"/>
      <c r="AHT445"/>
      <c r="AHU445"/>
      <c r="AHV445"/>
      <c r="AHW445"/>
      <c r="AHX445"/>
      <c r="AHY445"/>
      <c r="AHZ445"/>
      <c r="AIA445"/>
      <c r="AIB445"/>
      <c r="AIC445"/>
      <c r="AID445"/>
      <c r="AIE445"/>
      <c r="AIF445"/>
      <c r="AIG445"/>
      <c r="AIH445"/>
      <c r="AII445"/>
      <c r="AIJ445"/>
      <c r="AIK445"/>
      <c r="AIL445"/>
      <c r="AIM445"/>
      <c r="AIN445"/>
      <c r="AIO445"/>
      <c r="AIP445"/>
      <c r="AIQ445"/>
      <c r="AIR445"/>
      <c r="AIS445"/>
      <c r="AIT445"/>
      <c r="AIU445"/>
      <c r="AIV445"/>
      <c r="AIW445"/>
      <c r="AIX445"/>
      <c r="AIY445"/>
      <c r="AIZ445"/>
      <c r="AJA445"/>
      <c r="AJB445"/>
      <c r="AJC445"/>
      <c r="AJD445"/>
      <c r="AJE445"/>
      <c r="AJF445"/>
      <c r="AJG445"/>
      <c r="AJH445"/>
      <c r="AJI445"/>
      <c r="AJJ445"/>
      <c r="AJK445"/>
      <c r="AJL445"/>
      <c r="AJM445"/>
      <c r="AJN445"/>
      <c r="AJO445"/>
      <c r="AJP445"/>
      <c r="AJQ445"/>
      <c r="AJR445"/>
      <c r="AJS445"/>
      <c r="AJT445"/>
      <c r="AJU445"/>
      <c r="AJV445"/>
      <c r="AJW445"/>
      <c r="AJX445"/>
      <c r="AJY445"/>
      <c r="AJZ445"/>
      <c r="AKA445"/>
      <c r="AKB445"/>
      <c r="AKC445"/>
      <c r="AKD445"/>
      <c r="AKE445"/>
      <c r="AKF445"/>
      <c r="AKG445"/>
      <c r="AKH445"/>
      <c r="AKI445"/>
      <c r="AKJ445"/>
      <c r="AKK445"/>
      <c r="AKL445"/>
      <c r="AKM445"/>
      <c r="AKN445"/>
      <c r="AKO445"/>
      <c r="AKP445"/>
      <c r="AKQ445"/>
      <c r="AKR445"/>
      <c r="AKS445"/>
      <c r="AKT445"/>
      <c r="AKU445"/>
      <c r="AKV445"/>
      <c r="AKW445"/>
      <c r="AKX445"/>
      <c r="AKY445"/>
      <c r="AKZ445"/>
      <c r="ALA445"/>
      <c r="ALB445"/>
      <c r="ALC445"/>
      <c r="ALD445"/>
      <c r="ALE445"/>
      <c r="ALF445"/>
      <c r="ALG445"/>
      <c r="ALH445"/>
      <c r="ALI445"/>
      <c r="ALJ445"/>
      <c r="ALK445"/>
      <c r="ALL445"/>
      <c r="ALM445"/>
      <c r="ALN445"/>
      <c r="ALO445"/>
      <c r="ALP445"/>
      <c r="ALQ445"/>
      <c r="ALR445"/>
      <c r="ALS445"/>
      <c r="ALT445"/>
      <c r="ALU445"/>
      <c r="ALV445"/>
      <c r="ALW445"/>
      <c r="ALX445"/>
      <c r="ALY445"/>
      <c r="ALZ445"/>
      <c r="AMA445"/>
      <c r="AMB445"/>
      <c r="AMC445"/>
      <c r="AMD445"/>
      <c r="AME445"/>
      <c r="AMF445"/>
      <c r="AMG445"/>
      <c r="AMH445"/>
      <c r="AMI445"/>
      <c r="AMJ445"/>
    </row>
    <row r="446" spans="1:1024" ht="22.5" customHeight="1">
      <c r="A446"/>
      <c r="B446" s="79" t="s">
        <v>111</v>
      </c>
      <c r="C446" s="80"/>
      <c r="D446" s="80"/>
      <c r="E446" s="80"/>
      <c r="F446" s="81"/>
      <c r="G446" s="82"/>
      <c r="H446" s="82"/>
      <c r="I446" s="82"/>
      <c r="J446" s="82"/>
      <c r="K446" s="82"/>
      <c r="L446" s="82"/>
      <c r="M446" s="83">
        <f t="shared" si="72"/>
        <v>0</v>
      </c>
      <c r="N446" s="80"/>
      <c r="O446" s="84">
        <f t="shared" si="73"/>
        <v>0</v>
      </c>
      <c r="P446" s="84" t="str">
        <f>IF(O446=0,"",VLOOKUP(C446&amp;D446&amp;E446,'(資料）基準単価表'!$I:$J,2,0))</f>
        <v/>
      </c>
      <c r="Q446" s="85">
        <f t="shared" si="74"/>
        <v>0</v>
      </c>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c r="ST446"/>
      <c r="SU446"/>
      <c r="SV446"/>
      <c r="SW446"/>
      <c r="SX446"/>
      <c r="SY446"/>
      <c r="SZ446"/>
      <c r="TA446"/>
      <c r="TB446"/>
      <c r="TC446"/>
      <c r="TD446"/>
      <c r="TE446"/>
      <c r="TF446"/>
      <c r="TG446"/>
      <c r="TH446"/>
      <c r="TI446"/>
      <c r="TJ446"/>
      <c r="TK446"/>
      <c r="TL446"/>
      <c r="TM446"/>
      <c r="TN446"/>
      <c r="TO446"/>
      <c r="TP446"/>
      <c r="TQ446"/>
      <c r="TR446"/>
      <c r="TS446"/>
      <c r="TT446"/>
      <c r="TU446"/>
      <c r="TV446"/>
      <c r="TW446"/>
      <c r="TX446"/>
      <c r="TY446"/>
      <c r="TZ446"/>
      <c r="UA446"/>
      <c r="UB446"/>
      <c r="UC446"/>
      <c r="UD446"/>
      <c r="UE446"/>
      <c r="UF446"/>
      <c r="UG446"/>
      <c r="UH446"/>
      <c r="UI446"/>
      <c r="UJ446"/>
      <c r="UK446"/>
      <c r="UL446"/>
      <c r="UM446"/>
      <c r="UN446"/>
      <c r="UO446"/>
      <c r="UP446"/>
      <c r="UQ446"/>
      <c r="UR446"/>
      <c r="US446"/>
      <c r="UT446"/>
      <c r="UU446"/>
      <c r="UV446"/>
      <c r="UW446"/>
      <c r="UX446"/>
      <c r="UY446"/>
      <c r="UZ446"/>
      <c r="VA446"/>
      <c r="VB446"/>
      <c r="VC446"/>
      <c r="VD446"/>
      <c r="VE446"/>
      <c r="VF446"/>
      <c r="VG446"/>
      <c r="VH446"/>
      <c r="VI446"/>
      <c r="VJ446"/>
      <c r="VK446"/>
      <c r="VL446"/>
      <c r="VM446"/>
      <c r="VN446"/>
      <c r="VO446"/>
      <c r="VP446"/>
      <c r="VQ446"/>
      <c r="VR446"/>
      <c r="VS446"/>
      <c r="VT446"/>
      <c r="VU446"/>
      <c r="VV446"/>
      <c r="VW446"/>
      <c r="VX446"/>
      <c r="VY446"/>
      <c r="VZ446"/>
      <c r="WA446"/>
      <c r="WB446"/>
      <c r="WC446"/>
      <c r="WD446"/>
      <c r="WE446"/>
      <c r="WF446"/>
      <c r="WG446"/>
      <c r="WH446"/>
      <c r="WI446"/>
      <c r="WJ446"/>
      <c r="WK446"/>
      <c r="WL446"/>
      <c r="WM446"/>
      <c r="WN446"/>
      <c r="WO446"/>
      <c r="WP446"/>
      <c r="WQ446"/>
      <c r="WR446"/>
      <c r="WS446"/>
      <c r="WT446"/>
      <c r="WU446"/>
      <c r="WV446"/>
      <c r="WW446"/>
      <c r="WX446"/>
      <c r="WY446"/>
      <c r="WZ446"/>
      <c r="XA446"/>
      <c r="XB446"/>
      <c r="XC446"/>
      <c r="XD446"/>
      <c r="XE446"/>
      <c r="XF446"/>
      <c r="XG446"/>
      <c r="XH446"/>
      <c r="XI446"/>
      <c r="XJ446"/>
      <c r="XK446"/>
      <c r="XL446"/>
      <c r="XM446"/>
      <c r="XN446"/>
      <c r="XO446"/>
      <c r="XP446"/>
      <c r="XQ446"/>
      <c r="XR446"/>
      <c r="XS446"/>
      <c r="XT446"/>
      <c r="XU446"/>
      <c r="XV446"/>
      <c r="XW446"/>
      <c r="XX446"/>
      <c r="XY446"/>
      <c r="XZ446"/>
      <c r="YA446"/>
      <c r="YB446"/>
      <c r="YC446"/>
      <c r="YD446"/>
      <c r="YE446"/>
      <c r="YF446"/>
      <c r="YG446"/>
      <c r="YH446"/>
      <c r="YI446"/>
      <c r="YJ446"/>
      <c r="YK446"/>
      <c r="YL446"/>
      <c r="YM446"/>
      <c r="YN446"/>
      <c r="YO446"/>
      <c r="YP446"/>
      <c r="YQ446"/>
      <c r="YR446"/>
      <c r="YS446"/>
      <c r="YT446"/>
      <c r="YU446"/>
      <c r="YV446"/>
      <c r="YW446"/>
      <c r="YX446"/>
      <c r="YY446"/>
      <c r="YZ446"/>
      <c r="ZA446"/>
      <c r="ZB446"/>
      <c r="ZC446"/>
      <c r="ZD446"/>
      <c r="ZE446"/>
      <c r="ZF446"/>
      <c r="ZG446"/>
      <c r="ZH446"/>
      <c r="ZI446"/>
      <c r="ZJ446"/>
      <c r="ZK446"/>
      <c r="ZL446"/>
      <c r="ZM446"/>
      <c r="ZN446"/>
      <c r="ZO446"/>
      <c r="ZP446"/>
      <c r="ZQ446"/>
      <c r="ZR446"/>
      <c r="ZS446"/>
      <c r="ZT446"/>
      <c r="ZU446"/>
      <c r="ZV446"/>
      <c r="ZW446"/>
      <c r="ZX446"/>
      <c r="ZY446"/>
      <c r="ZZ446"/>
      <c r="AAA446"/>
      <c r="AAB446"/>
      <c r="AAC446"/>
      <c r="AAD446"/>
      <c r="AAE446"/>
      <c r="AAF446"/>
      <c r="AAG446"/>
      <c r="AAH446"/>
      <c r="AAI446"/>
      <c r="AAJ446"/>
      <c r="AAK446"/>
      <c r="AAL446"/>
      <c r="AAM446"/>
      <c r="AAN446"/>
      <c r="AAO446"/>
      <c r="AAP446"/>
      <c r="AAQ446"/>
      <c r="AAR446"/>
      <c r="AAS446"/>
      <c r="AAT446"/>
      <c r="AAU446"/>
      <c r="AAV446"/>
      <c r="AAW446"/>
      <c r="AAX446"/>
      <c r="AAY446"/>
      <c r="AAZ446"/>
      <c r="ABA446"/>
      <c r="ABB446"/>
      <c r="ABC446"/>
      <c r="ABD446"/>
      <c r="ABE446"/>
      <c r="ABF446"/>
      <c r="ABG446"/>
      <c r="ABH446"/>
      <c r="ABI446"/>
      <c r="ABJ446"/>
      <c r="ABK446"/>
      <c r="ABL446"/>
      <c r="ABM446"/>
      <c r="ABN446"/>
      <c r="ABO446"/>
      <c r="ABP446"/>
      <c r="ABQ446"/>
      <c r="ABR446"/>
      <c r="ABS446"/>
      <c r="ABT446"/>
      <c r="ABU446"/>
      <c r="ABV446"/>
      <c r="ABW446"/>
      <c r="ABX446"/>
      <c r="ABY446"/>
      <c r="ABZ446"/>
      <c r="ACA446"/>
      <c r="ACB446"/>
      <c r="ACC446"/>
      <c r="ACD446"/>
      <c r="ACE446"/>
      <c r="ACF446"/>
      <c r="ACG446"/>
      <c r="ACH446"/>
      <c r="ACI446"/>
      <c r="ACJ446"/>
      <c r="ACK446"/>
      <c r="ACL446"/>
      <c r="ACM446"/>
      <c r="ACN446"/>
      <c r="ACO446"/>
      <c r="ACP446"/>
      <c r="ACQ446"/>
      <c r="ACR446"/>
      <c r="ACS446"/>
      <c r="ACT446"/>
      <c r="ACU446"/>
      <c r="ACV446"/>
      <c r="ACW446"/>
      <c r="ACX446"/>
      <c r="ACY446"/>
      <c r="ACZ446"/>
      <c r="ADA446"/>
      <c r="ADB446"/>
      <c r="ADC446"/>
      <c r="ADD446"/>
      <c r="ADE446"/>
      <c r="ADF446"/>
      <c r="ADG446"/>
      <c r="ADH446"/>
      <c r="ADI446"/>
      <c r="ADJ446"/>
      <c r="ADK446"/>
      <c r="ADL446"/>
      <c r="ADM446"/>
      <c r="ADN446"/>
      <c r="ADO446"/>
      <c r="ADP446"/>
      <c r="ADQ446"/>
      <c r="ADR446"/>
      <c r="ADS446"/>
      <c r="ADT446"/>
      <c r="ADU446"/>
      <c r="ADV446"/>
      <c r="ADW446"/>
      <c r="ADX446"/>
      <c r="ADY446"/>
      <c r="ADZ446"/>
      <c r="AEA446"/>
      <c r="AEB446"/>
      <c r="AEC446"/>
      <c r="AED446"/>
      <c r="AEE446"/>
      <c r="AEF446"/>
      <c r="AEG446"/>
      <c r="AEH446"/>
      <c r="AEI446"/>
      <c r="AEJ446"/>
      <c r="AEK446"/>
      <c r="AEL446"/>
      <c r="AEM446"/>
      <c r="AEN446"/>
      <c r="AEO446"/>
      <c r="AEP446"/>
      <c r="AEQ446"/>
      <c r="AER446"/>
      <c r="AES446"/>
      <c r="AET446"/>
      <c r="AEU446"/>
      <c r="AEV446"/>
      <c r="AEW446"/>
      <c r="AEX446"/>
      <c r="AEY446"/>
      <c r="AEZ446"/>
      <c r="AFA446"/>
      <c r="AFB446"/>
      <c r="AFC446"/>
      <c r="AFD446"/>
      <c r="AFE446"/>
      <c r="AFF446"/>
      <c r="AFG446"/>
      <c r="AFH446"/>
      <c r="AFI446"/>
      <c r="AFJ446"/>
      <c r="AFK446"/>
      <c r="AFL446"/>
      <c r="AFM446"/>
      <c r="AFN446"/>
      <c r="AFO446"/>
      <c r="AFP446"/>
      <c r="AFQ446"/>
      <c r="AFR446"/>
      <c r="AFS446"/>
      <c r="AFT446"/>
      <c r="AFU446"/>
      <c r="AFV446"/>
      <c r="AFW446"/>
      <c r="AFX446"/>
      <c r="AFY446"/>
      <c r="AFZ446"/>
      <c r="AGA446"/>
      <c r="AGB446"/>
      <c r="AGC446"/>
      <c r="AGD446"/>
      <c r="AGE446"/>
      <c r="AGF446"/>
      <c r="AGG446"/>
      <c r="AGH446"/>
      <c r="AGI446"/>
      <c r="AGJ446"/>
      <c r="AGK446"/>
      <c r="AGL446"/>
      <c r="AGM446"/>
      <c r="AGN446"/>
      <c r="AGO446"/>
      <c r="AGP446"/>
      <c r="AGQ446"/>
      <c r="AGR446"/>
      <c r="AGS446"/>
      <c r="AGT446"/>
      <c r="AGU446"/>
      <c r="AGV446"/>
      <c r="AGW446"/>
      <c r="AGX446"/>
      <c r="AGY446"/>
      <c r="AGZ446"/>
      <c r="AHA446"/>
      <c r="AHB446"/>
      <c r="AHC446"/>
      <c r="AHD446"/>
      <c r="AHE446"/>
      <c r="AHF446"/>
      <c r="AHG446"/>
      <c r="AHH446"/>
      <c r="AHI446"/>
      <c r="AHJ446"/>
      <c r="AHK446"/>
      <c r="AHL446"/>
      <c r="AHM446"/>
      <c r="AHN446"/>
      <c r="AHO446"/>
      <c r="AHP446"/>
      <c r="AHQ446"/>
      <c r="AHR446"/>
      <c r="AHS446"/>
      <c r="AHT446"/>
      <c r="AHU446"/>
      <c r="AHV446"/>
      <c r="AHW446"/>
      <c r="AHX446"/>
      <c r="AHY446"/>
      <c r="AHZ446"/>
      <c r="AIA446"/>
      <c r="AIB446"/>
      <c r="AIC446"/>
      <c r="AID446"/>
      <c r="AIE446"/>
      <c r="AIF446"/>
      <c r="AIG446"/>
      <c r="AIH446"/>
      <c r="AII446"/>
      <c r="AIJ446"/>
      <c r="AIK446"/>
      <c r="AIL446"/>
      <c r="AIM446"/>
      <c r="AIN446"/>
      <c r="AIO446"/>
      <c r="AIP446"/>
      <c r="AIQ446"/>
      <c r="AIR446"/>
      <c r="AIS446"/>
      <c r="AIT446"/>
      <c r="AIU446"/>
      <c r="AIV446"/>
      <c r="AIW446"/>
      <c r="AIX446"/>
      <c r="AIY446"/>
      <c r="AIZ446"/>
      <c r="AJA446"/>
      <c r="AJB446"/>
      <c r="AJC446"/>
      <c r="AJD446"/>
      <c r="AJE446"/>
      <c r="AJF446"/>
      <c r="AJG446"/>
      <c r="AJH446"/>
      <c r="AJI446"/>
      <c r="AJJ446"/>
      <c r="AJK446"/>
      <c r="AJL446"/>
      <c r="AJM446"/>
      <c r="AJN446"/>
      <c r="AJO446"/>
      <c r="AJP446"/>
      <c r="AJQ446"/>
      <c r="AJR446"/>
      <c r="AJS446"/>
      <c r="AJT446"/>
      <c r="AJU446"/>
      <c r="AJV446"/>
      <c r="AJW446"/>
      <c r="AJX446"/>
      <c r="AJY446"/>
      <c r="AJZ446"/>
      <c r="AKA446"/>
      <c r="AKB446"/>
      <c r="AKC446"/>
      <c r="AKD446"/>
      <c r="AKE446"/>
      <c r="AKF446"/>
      <c r="AKG446"/>
      <c r="AKH446"/>
      <c r="AKI446"/>
      <c r="AKJ446"/>
      <c r="AKK446"/>
      <c r="AKL446"/>
      <c r="AKM446"/>
      <c r="AKN446"/>
      <c r="AKO446"/>
      <c r="AKP446"/>
      <c r="AKQ446"/>
      <c r="AKR446"/>
      <c r="AKS446"/>
      <c r="AKT446"/>
      <c r="AKU446"/>
      <c r="AKV446"/>
      <c r="AKW446"/>
      <c r="AKX446"/>
      <c r="AKY446"/>
      <c r="AKZ446"/>
      <c r="ALA446"/>
      <c r="ALB446"/>
      <c r="ALC446"/>
      <c r="ALD446"/>
      <c r="ALE446"/>
      <c r="ALF446"/>
      <c r="ALG446"/>
      <c r="ALH446"/>
      <c r="ALI446"/>
      <c r="ALJ446"/>
      <c r="ALK446"/>
      <c r="ALL446"/>
      <c r="ALM446"/>
      <c r="ALN446"/>
      <c r="ALO446"/>
      <c r="ALP446"/>
      <c r="ALQ446"/>
      <c r="ALR446"/>
      <c r="ALS446"/>
      <c r="ALT446"/>
      <c r="ALU446"/>
      <c r="ALV446"/>
      <c r="ALW446"/>
      <c r="ALX446"/>
      <c r="ALY446"/>
      <c r="ALZ446"/>
      <c r="AMA446"/>
      <c r="AMB446"/>
      <c r="AMC446"/>
      <c r="AMD446"/>
      <c r="AME446"/>
      <c r="AMF446"/>
      <c r="AMG446"/>
      <c r="AMH446"/>
      <c r="AMI446"/>
      <c r="AMJ446"/>
    </row>
    <row r="447" spans="1:1024" ht="22.5" customHeight="1">
      <c r="A447"/>
      <c r="B447" s="79" t="s">
        <v>112</v>
      </c>
      <c r="C447" s="80"/>
      <c r="D447" s="80"/>
      <c r="E447" s="80"/>
      <c r="F447" s="81"/>
      <c r="G447" s="82"/>
      <c r="H447" s="82"/>
      <c r="I447" s="82"/>
      <c r="J447" s="82"/>
      <c r="K447" s="82"/>
      <c r="L447" s="82"/>
      <c r="M447" s="83">
        <f t="shared" si="72"/>
        <v>0</v>
      </c>
      <c r="N447" s="80"/>
      <c r="O447" s="84">
        <f t="shared" si="73"/>
        <v>0</v>
      </c>
      <c r="P447" s="84" t="str">
        <f>IF(O447=0,"",VLOOKUP(C447&amp;D447&amp;E447,'(資料）基準単価表'!$I:$J,2,0))</f>
        <v/>
      </c>
      <c r="Q447" s="85">
        <f t="shared" si="74"/>
        <v>0</v>
      </c>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c r="UH447"/>
      <c r="UI447"/>
      <c r="UJ447"/>
      <c r="UK447"/>
      <c r="UL447"/>
      <c r="UM447"/>
      <c r="UN447"/>
      <c r="UO447"/>
      <c r="UP447"/>
      <c r="UQ447"/>
      <c r="UR447"/>
      <c r="US447"/>
      <c r="UT447"/>
      <c r="UU447"/>
      <c r="UV447"/>
      <c r="UW447"/>
      <c r="UX447"/>
      <c r="UY447"/>
      <c r="UZ447"/>
      <c r="VA447"/>
      <c r="VB447"/>
      <c r="VC447"/>
      <c r="VD447"/>
      <c r="VE447"/>
      <c r="VF447"/>
      <c r="VG447"/>
      <c r="VH447"/>
      <c r="VI447"/>
      <c r="VJ447"/>
      <c r="VK447"/>
      <c r="VL447"/>
      <c r="VM447"/>
      <c r="VN447"/>
      <c r="VO447"/>
      <c r="VP447"/>
      <c r="VQ447"/>
      <c r="VR447"/>
      <c r="VS447"/>
      <c r="VT447"/>
      <c r="VU447"/>
      <c r="VV447"/>
      <c r="VW447"/>
      <c r="VX447"/>
      <c r="VY447"/>
      <c r="VZ447"/>
      <c r="WA447"/>
      <c r="WB447"/>
      <c r="WC447"/>
      <c r="WD447"/>
      <c r="WE447"/>
      <c r="WF447"/>
      <c r="WG447"/>
      <c r="WH447"/>
      <c r="WI447"/>
      <c r="WJ447"/>
      <c r="WK447"/>
      <c r="WL447"/>
      <c r="WM447"/>
      <c r="WN447"/>
      <c r="WO447"/>
      <c r="WP447"/>
      <c r="WQ447"/>
      <c r="WR447"/>
      <c r="WS447"/>
      <c r="WT447"/>
      <c r="WU447"/>
      <c r="WV447"/>
      <c r="WW447"/>
      <c r="WX447"/>
      <c r="WY447"/>
      <c r="WZ447"/>
      <c r="XA447"/>
      <c r="XB447"/>
      <c r="XC447"/>
      <c r="XD447"/>
      <c r="XE447"/>
      <c r="XF447"/>
      <c r="XG447"/>
      <c r="XH447"/>
      <c r="XI447"/>
      <c r="XJ447"/>
      <c r="XK447"/>
      <c r="XL447"/>
      <c r="XM447"/>
      <c r="XN447"/>
      <c r="XO447"/>
      <c r="XP447"/>
      <c r="XQ447"/>
      <c r="XR447"/>
      <c r="XS447"/>
      <c r="XT447"/>
      <c r="XU447"/>
      <c r="XV447"/>
      <c r="XW447"/>
      <c r="XX447"/>
      <c r="XY447"/>
      <c r="XZ447"/>
      <c r="YA447"/>
      <c r="YB447"/>
      <c r="YC447"/>
      <c r="YD447"/>
      <c r="YE447"/>
      <c r="YF447"/>
      <c r="YG447"/>
      <c r="YH447"/>
      <c r="YI447"/>
      <c r="YJ447"/>
      <c r="YK447"/>
      <c r="YL447"/>
      <c r="YM447"/>
      <c r="YN447"/>
      <c r="YO447"/>
      <c r="YP447"/>
      <c r="YQ447"/>
      <c r="YR447"/>
      <c r="YS447"/>
      <c r="YT447"/>
      <c r="YU447"/>
      <c r="YV447"/>
      <c r="YW447"/>
      <c r="YX447"/>
      <c r="YY447"/>
      <c r="YZ447"/>
      <c r="ZA447"/>
      <c r="ZB447"/>
      <c r="ZC447"/>
      <c r="ZD447"/>
      <c r="ZE447"/>
      <c r="ZF447"/>
      <c r="ZG447"/>
      <c r="ZH447"/>
      <c r="ZI447"/>
      <c r="ZJ447"/>
      <c r="ZK447"/>
      <c r="ZL447"/>
      <c r="ZM447"/>
      <c r="ZN447"/>
      <c r="ZO447"/>
      <c r="ZP447"/>
      <c r="ZQ447"/>
      <c r="ZR447"/>
      <c r="ZS447"/>
      <c r="ZT447"/>
      <c r="ZU447"/>
      <c r="ZV447"/>
      <c r="ZW447"/>
      <c r="ZX447"/>
      <c r="ZY447"/>
      <c r="ZZ447"/>
      <c r="AAA447"/>
      <c r="AAB447"/>
      <c r="AAC447"/>
      <c r="AAD447"/>
      <c r="AAE447"/>
      <c r="AAF447"/>
      <c r="AAG447"/>
      <c r="AAH447"/>
      <c r="AAI447"/>
      <c r="AAJ447"/>
      <c r="AAK447"/>
      <c r="AAL447"/>
      <c r="AAM447"/>
      <c r="AAN447"/>
      <c r="AAO447"/>
      <c r="AAP447"/>
      <c r="AAQ447"/>
      <c r="AAR447"/>
      <c r="AAS447"/>
      <c r="AAT447"/>
      <c r="AAU447"/>
      <c r="AAV447"/>
      <c r="AAW447"/>
      <c r="AAX447"/>
      <c r="AAY447"/>
      <c r="AAZ447"/>
      <c r="ABA447"/>
      <c r="ABB447"/>
      <c r="ABC447"/>
      <c r="ABD447"/>
      <c r="ABE447"/>
      <c r="ABF447"/>
      <c r="ABG447"/>
      <c r="ABH447"/>
      <c r="ABI447"/>
      <c r="ABJ447"/>
      <c r="ABK447"/>
      <c r="ABL447"/>
      <c r="ABM447"/>
      <c r="ABN447"/>
      <c r="ABO447"/>
      <c r="ABP447"/>
      <c r="ABQ447"/>
      <c r="ABR447"/>
      <c r="ABS447"/>
      <c r="ABT447"/>
      <c r="ABU447"/>
      <c r="ABV447"/>
      <c r="ABW447"/>
      <c r="ABX447"/>
      <c r="ABY447"/>
      <c r="ABZ447"/>
      <c r="ACA447"/>
      <c r="ACB447"/>
      <c r="ACC447"/>
      <c r="ACD447"/>
      <c r="ACE447"/>
      <c r="ACF447"/>
      <c r="ACG447"/>
      <c r="ACH447"/>
      <c r="ACI447"/>
      <c r="ACJ447"/>
      <c r="ACK447"/>
      <c r="ACL447"/>
      <c r="ACM447"/>
      <c r="ACN447"/>
      <c r="ACO447"/>
      <c r="ACP447"/>
      <c r="ACQ447"/>
      <c r="ACR447"/>
      <c r="ACS447"/>
      <c r="ACT447"/>
      <c r="ACU447"/>
      <c r="ACV447"/>
      <c r="ACW447"/>
      <c r="ACX447"/>
      <c r="ACY447"/>
      <c r="ACZ447"/>
      <c r="ADA447"/>
      <c r="ADB447"/>
      <c r="ADC447"/>
      <c r="ADD447"/>
      <c r="ADE447"/>
      <c r="ADF447"/>
      <c r="ADG447"/>
      <c r="ADH447"/>
      <c r="ADI447"/>
      <c r="ADJ447"/>
      <c r="ADK447"/>
      <c r="ADL447"/>
      <c r="ADM447"/>
      <c r="ADN447"/>
      <c r="ADO447"/>
      <c r="ADP447"/>
      <c r="ADQ447"/>
      <c r="ADR447"/>
      <c r="ADS447"/>
      <c r="ADT447"/>
      <c r="ADU447"/>
      <c r="ADV447"/>
      <c r="ADW447"/>
      <c r="ADX447"/>
      <c r="ADY447"/>
      <c r="ADZ447"/>
      <c r="AEA447"/>
      <c r="AEB447"/>
      <c r="AEC447"/>
      <c r="AED447"/>
      <c r="AEE447"/>
      <c r="AEF447"/>
      <c r="AEG447"/>
      <c r="AEH447"/>
      <c r="AEI447"/>
      <c r="AEJ447"/>
      <c r="AEK447"/>
      <c r="AEL447"/>
      <c r="AEM447"/>
      <c r="AEN447"/>
      <c r="AEO447"/>
      <c r="AEP447"/>
      <c r="AEQ447"/>
      <c r="AER447"/>
      <c r="AES447"/>
      <c r="AET447"/>
      <c r="AEU447"/>
      <c r="AEV447"/>
      <c r="AEW447"/>
      <c r="AEX447"/>
      <c r="AEY447"/>
      <c r="AEZ447"/>
      <c r="AFA447"/>
      <c r="AFB447"/>
      <c r="AFC447"/>
      <c r="AFD447"/>
      <c r="AFE447"/>
      <c r="AFF447"/>
      <c r="AFG447"/>
      <c r="AFH447"/>
      <c r="AFI447"/>
      <c r="AFJ447"/>
      <c r="AFK447"/>
      <c r="AFL447"/>
      <c r="AFM447"/>
      <c r="AFN447"/>
      <c r="AFO447"/>
      <c r="AFP447"/>
      <c r="AFQ447"/>
      <c r="AFR447"/>
      <c r="AFS447"/>
      <c r="AFT447"/>
      <c r="AFU447"/>
      <c r="AFV447"/>
      <c r="AFW447"/>
      <c r="AFX447"/>
      <c r="AFY447"/>
      <c r="AFZ447"/>
      <c r="AGA447"/>
      <c r="AGB447"/>
      <c r="AGC447"/>
      <c r="AGD447"/>
      <c r="AGE447"/>
      <c r="AGF447"/>
      <c r="AGG447"/>
      <c r="AGH447"/>
      <c r="AGI447"/>
      <c r="AGJ447"/>
      <c r="AGK447"/>
      <c r="AGL447"/>
      <c r="AGM447"/>
      <c r="AGN447"/>
      <c r="AGO447"/>
      <c r="AGP447"/>
      <c r="AGQ447"/>
      <c r="AGR447"/>
      <c r="AGS447"/>
      <c r="AGT447"/>
      <c r="AGU447"/>
      <c r="AGV447"/>
      <c r="AGW447"/>
      <c r="AGX447"/>
      <c r="AGY447"/>
      <c r="AGZ447"/>
      <c r="AHA447"/>
      <c r="AHB447"/>
      <c r="AHC447"/>
      <c r="AHD447"/>
      <c r="AHE447"/>
      <c r="AHF447"/>
      <c r="AHG447"/>
      <c r="AHH447"/>
      <c r="AHI447"/>
      <c r="AHJ447"/>
      <c r="AHK447"/>
      <c r="AHL447"/>
      <c r="AHM447"/>
      <c r="AHN447"/>
      <c r="AHO447"/>
      <c r="AHP447"/>
      <c r="AHQ447"/>
      <c r="AHR447"/>
      <c r="AHS447"/>
      <c r="AHT447"/>
      <c r="AHU447"/>
      <c r="AHV447"/>
      <c r="AHW447"/>
      <c r="AHX447"/>
      <c r="AHY447"/>
      <c r="AHZ447"/>
      <c r="AIA447"/>
      <c r="AIB447"/>
      <c r="AIC447"/>
      <c r="AID447"/>
      <c r="AIE447"/>
      <c r="AIF447"/>
      <c r="AIG447"/>
      <c r="AIH447"/>
      <c r="AII447"/>
      <c r="AIJ447"/>
      <c r="AIK447"/>
      <c r="AIL447"/>
      <c r="AIM447"/>
      <c r="AIN447"/>
      <c r="AIO447"/>
      <c r="AIP447"/>
      <c r="AIQ447"/>
      <c r="AIR447"/>
      <c r="AIS447"/>
      <c r="AIT447"/>
      <c r="AIU447"/>
      <c r="AIV447"/>
      <c r="AIW447"/>
      <c r="AIX447"/>
      <c r="AIY447"/>
      <c r="AIZ447"/>
      <c r="AJA447"/>
      <c r="AJB447"/>
      <c r="AJC447"/>
      <c r="AJD447"/>
      <c r="AJE447"/>
      <c r="AJF447"/>
      <c r="AJG447"/>
      <c r="AJH447"/>
      <c r="AJI447"/>
      <c r="AJJ447"/>
      <c r="AJK447"/>
      <c r="AJL447"/>
      <c r="AJM447"/>
      <c r="AJN447"/>
      <c r="AJO447"/>
      <c r="AJP447"/>
      <c r="AJQ447"/>
      <c r="AJR447"/>
      <c r="AJS447"/>
      <c r="AJT447"/>
      <c r="AJU447"/>
      <c r="AJV447"/>
      <c r="AJW447"/>
      <c r="AJX447"/>
      <c r="AJY447"/>
      <c r="AJZ447"/>
      <c r="AKA447"/>
      <c r="AKB447"/>
      <c r="AKC447"/>
      <c r="AKD447"/>
      <c r="AKE447"/>
      <c r="AKF447"/>
      <c r="AKG447"/>
      <c r="AKH447"/>
      <c r="AKI447"/>
      <c r="AKJ447"/>
      <c r="AKK447"/>
      <c r="AKL447"/>
      <c r="AKM447"/>
      <c r="AKN447"/>
      <c r="AKO447"/>
      <c r="AKP447"/>
      <c r="AKQ447"/>
      <c r="AKR447"/>
      <c r="AKS447"/>
      <c r="AKT447"/>
      <c r="AKU447"/>
      <c r="AKV447"/>
      <c r="AKW447"/>
      <c r="AKX447"/>
      <c r="AKY447"/>
      <c r="AKZ447"/>
      <c r="ALA447"/>
      <c r="ALB447"/>
      <c r="ALC447"/>
      <c r="ALD447"/>
      <c r="ALE447"/>
      <c r="ALF447"/>
      <c r="ALG447"/>
      <c r="ALH447"/>
      <c r="ALI447"/>
      <c r="ALJ447"/>
      <c r="ALK447"/>
      <c r="ALL447"/>
      <c r="ALM447"/>
      <c r="ALN447"/>
      <c r="ALO447"/>
      <c r="ALP447"/>
      <c r="ALQ447"/>
      <c r="ALR447"/>
      <c r="ALS447"/>
      <c r="ALT447"/>
      <c r="ALU447"/>
      <c r="ALV447"/>
      <c r="ALW447"/>
      <c r="ALX447"/>
      <c r="ALY447"/>
      <c r="ALZ447"/>
      <c r="AMA447"/>
      <c r="AMB447"/>
      <c r="AMC447"/>
      <c r="AMD447"/>
      <c r="AME447"/>
      <c r="AMF447"/>
      <c r="AMG447"/>
      <c r="AMH447"/>
      <c r="AMI447"/>
      <c r="AMJ447"/>
    </row>
    <row r="448" spans="1:1024" ht="22.5" customHeight="1">
      <c r="A448"/>
      <c r="B448" s="79" t="s">
        <v>113</v>
      </c>
      <c r="C448" s="80"/>
      <c r="D448" s="80"/>
      <c r="E448" s="80"/>
      <c r="F448" s="81"/>
      <c r="G448" s="82"/>
      <c r="H448" s="82"/>
      <c r="I448" s="82"/>
      <c r="J448" s="82"/>
      <c r="K448" s="82"/>
      <c r="L448" s="82"/>
      <c r="M448" s="83">
        <f t="shared" si="72"/>
        <v>0</v>
      </c>
      <c r="N448" s="80"/>
      <c r="O448" s="84">
        <f t="shared" si="73"/>
        <v>0</v>
      </c>
      <c r="P448" s="84" t="str">
        <f>IF(O448=0,"",VLOOKUP(C448&amp;D448&amp;E448,'(資料）基準単価表'!$I:$J,2,0))</f>
        <v/>
      </c>
      <c r="Q448" s="85">
        <f t="shared" si="74"/>
        <v>0</v>
      </c>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c r="ST448"/>
      <c r="SU448"/>
      <c r="SV448"/>
      <c r="SW448"/>
      <c r="SX448"/>
      <c r="SY448"/>
      <c r="SZ448"/>
      <c r="TA448"/>
      <c r="TB448"/>
      <c r="TC448"/>
      <c r="TD448"/>
      <c r="TE448"/>
      <c r="TF448"/>
      <c r="TG448"/>
      <c r="TH448"/>
      <c r="TI448"/>
      <c r="TJ448"/>
      <c r="TK448"/>
      <c r="TL448"/>
      <c r="TM448"/>
      <c r="TN448"/>
      <c r="TO448"/>
      <c r="TP448"/>
      <c r="TQ448"/>
      <c r="TR448"/>
      <c r="TS448"/>
      <c r="TT448"/>
      <c r="TU448"/>
      <c r="TV448"/>
      <c r="TW448"/>
      <c r="TX448"/>
      <c r="TY448"/>
      <c r="TZ448"/>
      <c r="UA448"/>
      <c r="UB448"/>
      <c r="UC448"/>
      <c r="UD448"/>
      <c r="UE448"/>
      <c r="UF448"/>
      <c r="UG448"/>
      <c r="UH448"/>
      <c r="UI448"/>
      <c r="UJ448"/>
      <c r="UK448"/>
      <c r="UL448"/>
      <c r="UM448"/>
      <c r="UN448"/>
      <c r="UO448"/>
      <c r="UP448"/>
      <c r="UQ448"/>
      <c r="UR448"/>
      <c r="US448"/>
      <c r="UT448"/>
      <c r="UU448"/>
      <c r="UV448"/>
      <c r="UW448"/>
      <c r="UX448"/>
      <c r="UY448"/>
      <c r="UZ448"/>
      <c r="VA448"/>
      <c r="VB448"/>
      <c r="VC448"/>
      <c r="VD448"/>
      <c r="VE448"/>
      <c r="VF448"/>
      <c r="VG448"/>
      <c r="VH448"/>
      <c r="VI448"/>
      <c r="VJ448"/>
      <c r="VK448"/>
      <c r="VL448"/>
      <c r="VM448"/>
      <c r="VN448"/>
      <c r="VO448"/>
      <c r="VP448"/>
      <c r="VQ448"/>
      <c r="VR448"/>
      <c r="VS448"/>
      <c r="VT448"/>
      <c r="VU448"/>
      <c r="VV448"/>
      <c r="VW448"/>
      <c r="VX448"/>
      <c r="VY448"/>
      <c r="VZ448"/>
      <c r="WA448"/>
      <c r="WB448"/>
      <c r="WC448"/>
      <c r="WD448"/>
      <c r="WE448"/>
      <c r="WF448"/>
      <c r="WG448"/>
      <c r="WH448"/>
      <c r="WI448"/>
      <c r="WJ448"/>
      <c r="WK448"/>
      <c r="WL448"/>
      <c r="WM448"/>
      <c r="WN448"/>
      <c r="WO448"/>
      <c r="WP448"/>
      <c r="WQ448"/>
      <c r="WR448"/>
      <c r="WS448"/>
      <c r="WT448"/>
      <c r="WU448"/>
      <c r="WV448"/>
      <c r="WW448"/>
      <c r="WX448"/>
      <c r="WY448"/>
      <c r="WZ448"/>
      <c r="XA448"/>
      <c r="XB448"/>
      <c r="XC448"/>
      <c r="XD448"/>
      <c r="XE448"/>
      <c r="XF448"/>
      <c r="XG448"/>
      <c r="XH448"/>
      <c r="XI448"/>
      <c r="XJ448"/>
      <c r="XK448"/>
      <c r="XL448"/>
      <c r="XM448"/>
      <c r="XN448"/>
      <c r="XO448"/>
      <c r="XP448"/>
      <c r="XQ448"/>
      <c r="XR448"/>
      <c r="XS448"/>
      <c r="XT448"/>
      <c r="XU448"/>
      <c r="XV448"/>
      <c r="XW448"/>
      <c r="XX448"/>
      <c r="XY448"/>
      <c r="XZ448"/>
      <c r="YA448"/>
      <c r="YB448"/>
      <c r="YC448"/>
      <c r="YD448"/>
      <c r="YE448"/>
      <c r="YF448"/>
      <c r="YG448"/>
      <c r="YH448"/>
      <c r="YI448"/>
      <c r="YJ448"/>
      <c r="YK448"/>
      <c r="YL448"/>
      <c r="YM448"/>
      <c r="YN448"/>
      <c r="YO448"/>
      <c r="YP448"/>
      <c r="YQ448"/>
      <c r="YR448"/>
      <c r="YS448"/>
      <c r="YT448"/>
      <c r="YU448"/>
      <c r="YV448"/>
      <c r="YW448"/>
      <c r="YX448"/>
      <c r="YY448"/>
      <c r="YZ448"/>
      <c r="ZA448"/>
      <c r="ZB448"/>
      <c r="ZC448"/>
      <c r="ZD448"/>
      <c r="ZE448"/>
      <c r="ZF448"/>
      <c r="ZG448"/>
      <c r="ZH448"/>
      <c r="ZI448"/>
      <c r="ZJ448"/>
      <c r="ZK448"/>
      <c r="ZL448"/>
      <c r="ZM448"/>
      <c r="ZN448"/>
      <c r="ZO448"/>
      <c r="ZP448"/>
      <c r="ZQ448"/>
      <c r="ZR448"/>
      <c r="ZS448"/>
      <c r="ZT448"/>
      <c r="ZU448"/>
      <c r="ZV448"/>
      <c r="ZW448"/>
      <c r="ZX448"/>
      <c r="ZY448"/>
      <c r="ZZ448"/>
      <c r="AAA448"/>
      <c r="AAB448"/>
      <c r="AAC448"/>
      <c r="AAD448"/>
      <c r="AAE448"/>
      <c r="AAF448"/>
      <c r="AAG448"/>
      <c r="AAH448"/>
      <c r="AAI448"/>
      <c r="AAJ448"/>
      <c r="AAK448"/>
      <c r="AAL448"/>
      <c r="AAM448"/>
      <c r="AAN448"/>
      <c r="AAO448"/>
      <c r="AAP448"/>
      <c r="AAQ448"/>
      <c r="AAR448"/>
      <c r="AAS448"/>
      <c r="AAT448"/>
      <c r="AAU448"/>
      <c r="AAV448"/>
      <c r="AAW448"/>
      <c r="AAX448"/>
      <c r="AAY448"/>
      <c r="AAZ448"/>
      <c r="ABA448"/>
      <c r="ABB448"/>
      <c r="ABC448"/>
      <c r="ABD448"/>
      <c r="ABE448"/>
      <c r="ABF448"/>
      <c r="ABG448"/>
      <c r="ABH448"/>
      <c r="ABI448"/>
      <c r="ABJ448"/>
      <c r="ABK448"/>
      <c r="ABL448"/>
      <c r="ABM448"/>
      <c r="ABN448"/>
      <c r="ABO448"/>
      <c r="ABP448"/>
      <c r="ABQ448"/>
      <c r="ABR448"/>
      <c r="ABS448"/>
      <c r="ABT448"/>
      <c r="ABU448"/>
      <c r="ABV448"/>
      <c r="ABW448"/>
      <c r="ABX448"/>
      <c r="ABY448"/>
      <c r="ABZ448"/>
      <c r="ACA448"/>
      <c r="ACB448"/>
      <c r="ACC448"/>
      <c r="ACD448"/>
      <c r="ACE448"/>
      <c r="ACF448"/>
      <c r="ACG448"/>
      <c r="ACH448"/>
      <c r="ACI448"/>
      <c r="ACJ448"/>
      <c r="ACK448"/>
      <c r="ACL448"/>
      <c r="ACM448"/>
      <c r="ACN448"/>
      <c r="ACO448"/>
      <c r="ACP448"/>
      <c r="ACQ448"/>
      <c r="ACR448"/>
      <c r="ACS448"/>
      <c r="ACT448"/>
      <c r="ACU448"/>
      <c r="ACV448"/>
      <c r="ACW448"/>
      <c r="ACX448"/>
      <c r="ACY448"/>
      <c r="ACZ448"/>
      <c r="ADA448"/>
      <c r="ADB448"/>
      <c r="ADC448"/>
      <c r="ADD448"/>
      <c r="ADE448"/>
      <c r="ADF448"/>
      <c r="ADG448"/>
      <c r="ADH448"/>
      <c r="ADI448"/>
      <c r="ADJ448"/>
      <c r="ADK448"/>
      <c r="ADL448"/>
      <c r="ADM448"/>
      <c r="ADN448"/>
      <c r="ADO448"/>
      <c r="ADP448"/>
      <c r="ADQ448"/>
      <c r="ADR448"/>
      <c r="ADS448"/>
      <c r="ADT448"/>
      <c r="ADU448"/>
      <c r="ADV448"/>
      <c r="ADW448"/>
      <c r="ADX448"/>
      <c r="ADY448"/>
      <c r="ADZ448"/>
      <c r="AEA448"/>
      <c r="AEB448"/>
      <c r="AEC448"/>
      <c r="AED448"/>
      <c r="AEE448"/>
      <c r="AEF448"/>
      <c r="AEG448"/>
      <c r="AEH448"/>
      <c r="AEI448"/>
      <c r="AEJ448"/>
      <c r="AEK448"/>
      <c r="AEL448"/>
      <c r="AEM448"/>
      <c r="AEN448"/>
      <c r="AEO448"/>
      <c r="AEP448"/>
      <c r="AEQ448"/>
      <c r="AER448"/>
      <c r="AES448"/>
      <c r="AET448"/>
      <c r="AEU448"/>
      <c r="AEV448"/>
      <c r="AEW448"/>
      <c r="AEX448"/>
      <c r="AEY448"/>
      <c r="AEZ448"/>
      <c r="AFA448"/>
      <c r="AFB448"/>
      <c r="AFC448"/>
      <c r="AFD448"/>
      <c r="AFE448"/>
      <c r="AFF448"/>
      <c r="AFG448"/>
      <c r="AFH448"/>
      <c r="AFI448"/>
      <c r="AFJ448"/>
      <c r="AFK448"/>
      <c r="AFL448"/>
      <c r="AFM448"/>
      <c r="AFN448"/>
      <c r="AFO448"/>
      <c r="AFP448"/>
      <c r="AFQ448"/>
      <c r="AFR448"/>
      <c r="AFS448"/>
      <c r="AFT448"/>
      <c r="AFU448"/>
      <c r="AFV448"/>
      <c r="AFW448"/>
      <c r="AFX448"/>
      <c r="AFY448"/>
      <c r="AFZ448"/>
      <c r="AGA448"/>
      <c r="AGB448"/>
      <c r="AGC448"/>
      <c r="AGD448"/>
      <c r="AGE448"/>
      <c r="AGF448"/>
      <c r="AGG448"/>
      <c r="AGH448"/>
      <c r="AGI448"/>
      <c r="AGJ448"/>
      <c r="AGK448"/>
      <c r="AGL448"/>
      <c r="AGM448"/>
      <c r="AGN448"/>
      <c r="AGO448"/>
      <c r="AGP448"/>
      <c r="AGQ448"/>
      <c r="AGR448"/>
      <c r="AGS448"/>
      <c r="AGT448"/>
      <c r="AGU448"/>
      <c r="AGV448"/>
      <c r="AGW448"/>
      <c r="AGX448"/>
      <c r="AGY448"/>
      <c r="AGZ448"/>
      <c r="AHA448"/>
      <c r="AHB448"/>
      <c r="AHC448"/>
      <c r="AHD448"/>
      <c r="AHE448"/>
      <c r="AHF448"/>
      <c r="AHG448"/>
      <c r="AHH448"/>
      <c r="AHI448"/>
      <c r="AHJ448"/>
      <c r="AHK448"/>
      <c r="AHL448"/>
      <c r="AHM448"/>
      <c r="AHN448"/>
      <c r="AHO448"/>
      <c r="AHP448"/>
      <c r="AHQ448"/>
      <c r="AHR448"/>
      <c r="AHS448"/>
      <c r="AHT448"/>
      <c r="AHU448"/>
      <c r="AHV448"/>
      <c r="AHW448"/>
      <c r="AHX448"/>
      <c r="AHY448"/>
      <c r="AHZ448"/>
      <c r="AIA448"/>
      <c r="AIB448"/>
      <c r="AIC448"/>
      <c r="AID448"/>
      <c r="AIE448"/>
      <c r="AIF448"/>
      <c r="AIG448"/>
      <c r="AIH448"/>
      <c r="AII448"/>
      <c r="AIJ448"/>
      <c r="AIK448"/>
      <c r="AIL448"/>
      <c r="AIM448"/>
      <c r="AIN448"/>
      <c r="AIO448"/>
      <c r="AIP448"/>
      <c r="AIQ448"/>
      <c r="AIR448"/>
      <c r="AIS448"/>
      <c r="AIT448"/>
      <c r="AIU448"/>
      <c r="AIV448"/>
      <c r="AIW448"/>
      <c r="AIX448"/>
      <c r="AIY448"/>
      <c r="AIZ448"/>
      <c r="AJA448"/>
      <c r="AJB448"/>
      <c r="AJC448"/>
      <c r="AJD448"/>
      <c r="AJE448"/>
      <c r="AJF448"/>
      <c r="AJG448"/>
      <c r="AJH448"/>
      <c r="AJI448"/>
      <c r="AJJ448"/>
      <c r="AJK448"/>
      <c r="AJL448"/>
      <c r="AJM448"/>
      <c r="AJN448"/>
      <c r="AJO448"/>
      <c r="AJP448"/>
      <c r="AJQ448"/>
      <c r="AJR448"/>
      <c r="AJS448"/>
      <c r="AJT448"/>
      <c r="AJU448"/>
      <c r="AJV448"/>
      <c r="AJW448"/>
      <c r="AJX448"/>
      <c r="AJY448"/>
      <c r="AJZ448"/>
      <c r="AKA448"/>
      <c r="AKB448"/>
      <c r="AKC448"/>
      <c r="AKD448"/>
      <c r="AKE448"/>
      <c r="AKF448"/>
      <c r="AKG448"/>
      <c r="AKH448"/>
      <c r="AKI448"/>
      <c r="AKJ448"/>
      <c r="AKK448"/>
      <c r="AKL448"/>
      <c r="AKM448"/>
      <c r="AKN448"/>
      <c r="AKO448"/>
      <c r="AKP448"/>
      <c r="AKQ448"/>
      <c r="AKR448"/>
      <c r="AKS448"/>
      <c r="AKT448"/>
      <c r="AKU448"/>
      <c r="AKV448"/>
      <c r="AKW448"/>
      <c r="AKX448"/>
      <c r="AKY448"/>
      <c r="AKZ448"/>
      <c r="ALA448"/>
      <c r="ALB448"/>
      <c r="ALC448"/>
      <c r="ALD448"/>
      <c r="ALE448"/>
      <c r="ALF448"/>
      <c r="ALG448"/>
      <c r="ALH448"/>
      <c r="ALI448"/>
      <c r="ALJ448"/>
      <c r="ALK448"/>
      <c r="ALL448"/>
      <c r="ALM448"/>
      <c r="ALN448"/>
      <c r="ALO448"/>
      <c r="ALP448"/>
      <c r="ALQ448"/>
      <c r="ALR448"/>
      <c r="ALS448"/>
      <c r="ALT448"/>
      <c r="ALU448"/>
      <c r="ALV448"/>
      <c r="ALW448"/>
      <c r="ALX448"/>
      <c r="ALY448"/>
      <c r="ALZ448"/>
      <c r="AMA448"/>
      <c r="AMB448"/>
      <c r="AMC448"/>
      <c r="AMD448"/>
      <c r="AME448"/>
      <c r="AMF448"/>
      <c r="AMG448"/>
      <c r="AMH448"/>
      <c r="AMI448"/>
      <c r="AMJ448"/>
    </row>
    <row r="449" spans="1:1024" ht="22.5" customHeight="1">
      <c r="A449"/>
      <c r="B449" s="79" t="s">
        <v>114</v>
      </c>
      <c r="C449" s="80"/>
      <c r="D449" s="80"/>
      <c r="E449" s="80"/>
      <c r="F449" s="81"/>
      <c r="G449" s="82"/>
      <c r="H449" s="82"/>
      <c r="I449" s="82"/>
      <c r="J449" s="82"/>
      <c r="K449" s="82"/>
      <c r="L449" s="82"/>
      <c r="M449" s="83">
        <f t="shared" si="72"/>
        <v>0</v>
      </c>
      <c r="N449" s="80"/>
      <c r="O449" s="84">
        <f t="shared" si="73"/>
        <v>0</v>
      </c>
      <c r="P449" s="84" t="str">
        <f>IF(O449=0,"",VLOOKUP(C449&amp;D449&amp;E449,'(資料）基準単価表'!$I:$J,2,0))</f>
        <v/>
      </c>
      <c r="Q449" s="85">
        <f t="shared" si="74"/>
        <v>0</v>
      </c>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c r="ST449"/>
      <c r="SU449"/>
      <c r="SV449"/>
      <c r="SW449"/>
      <c r="SX449"/>
      <c r="SY449"/>
      <c r="SZ449"/>
      <c r="TA449"/>
      <c r="TB449"/>
      <c r="TC449"/>
      <c r="TD449"/>
      <c r="TE449"/>
      <c r="TF449"/>
      <c r="TG449"/>
      <c r="TH449"/>
      <c r="TI449"/>
      <c r="TJ449"/>
      <c r="TK449"/>
      <c r="TL449"/>
      <c r="TM449"/>
      <c r="TN449"/>
      <c r="TO449"/>
      <c r="TP449"/>
      <c r="TQ449"/>
      <c r="TR449"/>
      <c r="TS449"/>
      <c r="TT449"/>
      <c r="TU449"/>
      <c r="TV449"/>
      <c r="TW449"/>
      <c r="TX449"/>
      <c r="TY449"/>
      <c r="TZ449"/>
      <c r="UA449"/>
      <c r="UB449"/>
      <c r="UC449"/>
      <c r="UD449"/>
      <c r="UE449"/>
      <c r="UF449"/>
      <c r="UG449"/>
      <c r="UH449"/>
      <c r="UI449"/>
      <c r="UJ449"/>
      <c r="UK449"/>
      <c r="UL449"/>
      <c r="UM449"/>
      <c r="UN449"/>
      <c r="UO449"/>
      <c r="UP449"/>
      <c r="UQ449"/>
      <c r="UR449"/>
      <c r="US449"/>
      <c r="UT449"/>
      <c r="UU449"/>
      <c r="UV449"/>
      <c r="UW449"/>
      <c r="UX449"/>
      <c r="UY449"/>
      <c r="UZ449"/>
      <c r="VA449"/>
      <c r="VB449"/>
      <c r="VC449"/>
      <c r="VD449"/>
      <c r="VE449"/>
      <c r="VF449"/>
      <c r="VG449"/>
      <c r="VH449"/>
      <c r="VI449"/>
      <c r="VJ449"/>
      <c r="VK449"/>
      <c r="VL449"/>
      <c r="VM449"/>
      <c r="VN449"/>
      <c r="VO449"/>
      <c r="VP449"/>
      <c r="VQ449"/>
      <c r="VR449"/>
      <c r="VS449"/>
      <c r="VT449"/>
      <c r="VU449"/>
      <c r="VV449"/>
      <c r="VW449"/>
      <c r="VX449"/>
      <c r="VY449"/>
      <c r="VZ449"/>
      <c r="WA449"/>
      <c r="WB449"/>
      <c r="WC449"/>
      <c r="WD449"/>
      <c r="WE449"/>
      <c r="WF449"/>
      <c r="WG449"/>
      <c r="WH449"/>
      <c r="WI449"/>
      <c r="WJ449"/>
      <c r="WK449"/>
      <c r="WL449"/>
      <c r="WM449"/>
      <c r="WN449"/>
      <c r="WO449"/>
      <c r="WP449"/>
      <c r="WQ449"/>
      <c r="WR449"/>
      <c r="WS449"/>
      <c r="WT449"/>
      <c r="WU449"/>
      <c r="WV449"/>
      <c r="WW449"/>
      <c r="WX449"/>
      <c r="WY449"/>
      <c r="WZ449"/>
      <c r="XA449"/>
      <c r="XB449"/>
      <c r="XC449"/>
      <c r="XD449"/>
      <c r="XE449"/>
      <c r="XF449"/>
      <c r="XG449"/>
      <c r="XH449"/>
      <c r="XI449"/>
      <c r="XJ449"/>
      <c r="XK449"/>
      <c r="XL449"/>
      <c r="XM449"/>
      <c r="XN449"/>
      <c r="XO449"/>
      <c r="XP449"/>
      <c r="XQ449"/>
      <c r="XR449"/>
      <c r="XS449"/>
      <c r="XT449"/>
      <c r="XU449"/>
      <c r="XV449"/>
      <c r="XW449"/>
      <c r="XX449"/>
      <c r="XY449"/>
      <c r="XZ449"/>
      <c r="YA449"/>
      <c r="YB449"/>
      <c r="YC449"/>
      <c r="YD449"/>
      <c r="YE449"/>
      <c r="YF449"/>
      <c r="YG449"/>
      <c r="YH449"/>
      <c r="YI449"/>
      <c r="YJ449"/>
      <c r="YK449"/>
      <c r="YL449"/>
      <c r="YM449"/>
      <c r="YN449"/>
      <c r="YO449"/>
      <c r="YP449"/>
      <c r="YQ449"/>
      <c r="YR449"/>
      <c r="YS449"/>
      <c r="YT449"/>
      <c r="YU449"/>
      <c r="YV449"/>
      <c r="YW449"/>
      <c r="YX449"/>
      <c r="YY449"/>
      <c r="YZ449"/>
      <c r="ZA449"/>
      <c r="ZB449"/>
      <c r="ZC449"/>
      <c r="ZD449"/>
      <c r="ZE449"/>
      <c r="ZF449"/>
      <c r="ZG449"/>
      <c r="ZH449"/>
      <c r="ZI449"/>
      <c r="ZJ449"/>
      <c r="ZK449"/>
      <c r="ZL449"/>
      <c r="ZM449"/>
      <c r="ZN449"/>
      <c r="ZO449"/>
      <c r="ZP449"/>
      <c r="ZQ449"/>
      <c r="ZR449"/>
      <c r="ZS449"/>
      <c r="ZT449"/>
      <c r="ZU449"/>
      <c r="ZV449"/>
      <c r="ZW449"/>
      <c r="ZX449"/>
      <c r="ZY449"/>
      <c r="ZZ449"/>
      <c r="AAA449"/>
      <c r="AAB449"/>
      <c r="AAC449"/>
      <c r="AAD449"/>
      <c r="AAE449"/>
      <c r="AAF449"/>
      <c r="AAG449"/>
      <c r="AAH449"/>
      <c r="AAI449"/>
      <c r="AAJ449"/>
      <c r="AAK449"/>
      <c r="AAL449"/>
      <c r="AAM449"/>
      <c r="AAN449"/>
      <c r="AAO449"/>
      <c r="AAP449"/>
      <c r="AAQ449"/>
      <c r="AAR449"/>
      <c r="AAS449"/>
      <c r="AAT449"/>
      <c r="AAU449"/>
      <c r="AAV449"/>
      <c r="AAW449"/>
      <c r="AAX449"/>
      <c r="AAY449"/>
      <c r="AAZ449"/>
      <c r="ABA449"/>
      <c r="ABB449"/>
      <c r="ABC449"/>
      <c r="ABD449"/>
      <c r="ABE449"/>
      <c r="ABF449"/>
      <c r="ABG449"/>
      <c r="ABH449"/>
      <c r="ABI449"/>
      <c r="ABJ449"/>
      <c r="ABK449"/>
      <c r="ABL449"/>
      <c r="ABM449"/>
      <c r="ABN449"/>
      <c r="ABO449"/>
      <c r="ABP449"/>
      <c r="ABQ449"/>
      <c r="ABR449"/>
      <c r="ABS449"/>
      <c r="ABT449"/>
      <c r="ABU449"/>
      <c r="ABV449"/>
      <c r="ABW449"/>
      <c r="ABX449"/>
      <c r="ABY449"/>
      <c r="ABZ449"/>
      <c r="ACA449"/>
      <c r="ACB449"/>
      <c r="ACC449"/>
      <c r="ACD449"/>
      <c r="ACE449"/>
      <c r="ACF449"/>
      <c r="ACG449"/>
      <c r="ACH449"/>
      <c r="ACI449"/>
      <c r="ACJ449"/>
      <c r="ACK449"/>
      <c r="ACL449"/>
      <c r="ACM449"/>
      <c r="ACN449"/>
      <c r="ACO449"/>
      <c r="ACP449"/>
      <c r="ACQ449"/>
      <c r="ACR449"/>
      <c r="ACS449"/>
      <c r="ACT449"/>
      <c r="ACU449"/>
      <c r="ACV449"/>
      <c r="ACW449"/>
      <c r="ACX449"/>
      <c r="ACY449"/>
      <c r="ACZ449"/>
      <c r="ADA449"/>
      <c r="ADB449"/>
      <c r="ADC449"/>
      <c r="ADD449"/>
      <c r="ADE449"/>
      <c r="ADF449"/>
      <c r="ADG449"/>
      <c r="ADH449"/>
      <c r="ADI449"/>
      <c r="ADJ449"/>
      <c r="ADK449"/>
      <c r="ADL449"/>
      <c r="ADM449"/>
      <c r="ADN449"/>
      <c r="ADO449"/>
      <c r="ADP449"/>
      <c r="ADQ449"/>
      <c r="ADR449"/>
      <c r="ADS449"/>
      <c r="ADT449"/>
      <c r="ADU449"/>
      <c r="ADV449"/>
      <c r="ADW449"/>
      <c r="ADX449"/>
      <c r="ADY449"/>
      <c r="ADZ449"/>
      <c r="AEA449"/>
      <c r="AEB449"/>
      <c r="AEC449"/>
      <c r="AED449"/>
      <c r="AEE449"/>
      <c r="AEF449"/>
      <c r="AEG449"/>
      <c r="AEH449"/>
      <c r="AEI449"/>
      <c r="AEJ449"/>
      <c r="AEK449"/>
      <c r="AEL449"/>
      <c r="AEM449"/>
      <c r="AEN449"/>
      <c r="AEO449"/>
      <c r="AEP449"/>
      <c r="AEQ449"/>
      <c r="AER449"/>
      <c r="AES449"/>
      <c r="AET449"/>
      <c r="AEU449"/>
      <c r="AEV449"/>
      <c r="AEW449"/>
      <c r="AEX449"/>
      <c r="AEY449"/>
      <c r="AEZ449"/>
      <c r="AFA449"/>
      <c r="AFB449"/>
      <c r="AFC449"/>
      <c r="AFD449"/>
      <c r="AFE449"/>
      <c r="AFF449"/>
      <c r="AFG449"/>
      <c r="AFH449"/>
      <c r="AFI449"/>
      <c r="AFJ449"/>
      <c r="AFK449"/>
      <c r="AFL449"/>
      <c r="AFM449"/>
      <c r="AFN449"/>
      <c r="AFO449"/>
      <c r="AFP449"/>
      <c r="AFQ449"/>
      <c r="AFR449"/>
      <c r="AFS449"/>
      <c r="AFT449"/>
      <c r="AFU449"/>
      <c r="AFV449"/>
      <c r="AFW449"/>
      <c r="AFX449"/>
      <c r="AFY449"/>
      <c r="AFZ449"/>
      <c r="AGA449"/>
      <c r="AGB449"/>
      <c r="AGC449"/>
      <c r="AGD449"/>
      <c r="AGE449"/>
      <c r="AGF449"/>
      <c r="AGG449"/>
      <c r="AGH449"/>
      <c r="AGI449"/>
      <c r="AGJ449"/>
      <c r="AGK449"/>
      <c r="AGL449"/>
      <c r="AGM449"/>
      <c r="AGN449"/>
      <c r="AGO449"/>
      <c r="AGP449"/>
      <c r="AGQ449"/>
      <c r="AGR449"/>
      <c r="AGS449"/>
      <c r="AGT449"/>
      <c r="AGU449"/>
      <c r="AGV449"/>
      <c r="AGW449"/>
      <c r="AGX449"/>
      <c r="AGY449"/>
      <c r="AGZ449"/>
      <c r="AHA449"/>
      <c r="AHB449"/>
      <c r="AHC449"/>
      <c r="AHD449"/>
      <c r="AHE449"/>
      <c r="AHF449"/>
      <c r="AHG449"/>
      <c r="AHH449"/>
      <c r="AHI449"/>
      <c r="AHJ449"/>
      <c r="AHK449"/>
      <c r="AHL449"/>
      <c r="AHM449"/>
      <c r="AHN449"/>
      <c r="AHO449"/>
      <c r="AHP449"/>
      <c r="AHQ449"/>
      <c r="AHR449"/>
      <c r="AHS449"/>
      <c r="AHT449"/>
      <c r="AHU449"/>
      <c r="AHV449"/>
      <c r="AHW449"/>
      <c r="AHX449"/>
      <c r="AHY449"/>
      <c r="AHZ449"/>
      <c r="AIA449"/>
      <c r="AIB449"/>
      <c r="AIC449"/>
      <c r="AID449"/>
      <c r="AIE449"/>
      <c r="AIF449"/>
      <c r="AIG449"/>
      <c r="AIH449"/>
      <c r="AII449"/>
      <c r="AIJ449"/>
      <c r="AIK449"/>
      <c r="AIL449"/>
      <c r="AIM449"/>
      <c r="AIN449"/>
      <c r="AIO449"/>
      <c r="AIP449"/>
      <c r="AIQ449"/>
      <c r="AIR449"/>
      <c r="AIS449"/>
      <c r="AIT449"/>
      <c r="AIU449"/>
      <c r="AIV449"/>
      <c r="AIW449"/>
      <c r="AIX449"/>
      <c r="AIY449"/>
      <c r="AIZ449"/>
      <c r="AJA449"/>
      <c r="AJB449"/>
      <c r="AJC449"/>
      <c r="AJD449"/>
      <c r="AJE449"/>
      <c r="AJF449"/>
      <c r="AJG449"/>
      <c r="AJH449"/>
      <c r="AJI449"/>
      <c r="AJJ449"/>
      <c r="AJK449"/>
      <c r="AJL449"/>
      <c r="AJM449"/>
      <c r="AJN449"/>
      <c r="AJO449"/>
      <c r="AJP449"/>
      <c r="AJQ449"/>
      <c r="AJR449"/>
      <c r="AJS449"/>
      <c r="AJT449"/>
      <c r="AJU449"/>
      <c r="AJV449"/>
      <c r="AJW449"/>
      <c r="AJX449"/>
      <c r="AJY449"/>
      <c r="AJZ449"/>
      <c r="AKA449"/>
      <c r="AKB449"/>
      <c r="AKC449"/>
      <c r="AKD449"/>
      <c r="AKE449"/>
      <c r="AKF449"/>
      <c r="AKG449"/>
      <c r="AKH449"/>
      <c r="AKI449"/>
      <c r="AKJ449"/>
      <c r="AKK449"/>
      <c r="AKL449"/>
      <c r="AKM449"/>
      <c r="AKN449"/>
      <c r="AKO449"/>
      <c r="AKP449"/>
      <c r="AKQ449"/>
      <c r="AKR449"/>
      <c r="AKS449"/>
      <c r="AKT449"/>
      <c r="AKU449"/>
      <c r="AKV449"/>
      <c r="AKW449"/>
      <c r="AKX449"/>
      <c r="AKY449"/>
      <c r="AKZ449"/>
      <c r="ALA449"/>
      <c r="ALB449"/>
      <c r="ALC449"/>
      <c r="ALD449"/>
      <c r="ALE449"/>
      <c r="ALF449"/>
      <c r="ALG449"/>
      <c r="ALH449"/>
      <c r="ALI449"/>
      <c r="ALJ449"/>
      <c r="ALK449"/>
      <c r="ALL449"/>
      <c r="ALM449"/>
      <c r="ALN449"/>
      <c r="ALO449"/>
      <c r="ALP449"/>
      <c r="ALQ449"/>
      <c r="ALR449"/>
      <c r="ALS449"/>
      <c r="ALT449"/>
      <c r="ALU449"/>
      <c r="ALV449"/>
      <c r="ALW449"/>
      <c r="ALX449"/>
      <c r="ALY449"/>
      <c r="ALZ449"/>
      <c r="AMA449"/>
      <c r="AMB449"/>
      <c r="AMC449"/>
      <c r="AMD449"/>
      <c r="AME449"/>
      <c r="AMF449"/>
      <c r="AMG449"/>
      <c r="AMH449"/>
      <c r="AMI449"/>
      <c r="AMJ449"/>
    </row>
    <row r="450" spans="1:1024" ht="22.5" customHeight="1">
      <c r="A450"/>
      <c r="B450" s="79" t="s">
        <v>115</v>
      </c>
      <c r="C450" s="80"/>
      <c r="D450" s="80"/>
      <c r="E450" s="80"/>
      <c r="F450" s="81"/>
      <c r="G450" s="82"/>
      <c r="H450" s="82"/>
      <c r="I450" s="82"/>
      <c r="J450" s="82"/>
      <c r="K450" s="82"/>
      <c r="L450" s="82"/>
      <c r="M450" s="83">
        <f t="shared" si="72"/>
        <v>0</v>
      </c>
      <c r="N450" s="80"/>
      <c r="O450" s="84">
        <f t="shared" si="73"/>
        <v>0</v>
      </c>
      <c r="P450" s="84" t="str">
        <f>IF(O450=0,"",VLOOKUP(C450&amp;D450&amp;E450,'(資料）基準単価表'!$I:$J,2,0))</f>
        <v/>
      </c>
      <c r="Q450" s="85">
        <f t="shared" si="74"/>
        <v>0</v>
      </c>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c r="AAA450"/>
      <c r="AAB450"/>
      <c r="AAC450"/>
      <c r="AAD450"/>
      <c r="AAE450"/>
      <c r="AAF450"/>
      <c r="AAG450"/>
      <c r="AAH450"/>
      <c r="AAI450"/>
      <c r="AAJ450"/>
      <c r="AAK450"/>
      <c r="AAL450"/>
      <c r="AAM450"/>
      <c r="AAN450"/>
      <c r="AAO450"/>
      <c r="AAP450"/>
      <c r="AAQ450"/>
      <c r="AAR450"/>
      <c r="AAS450"/>
      <c r="AAT450"/>
      <c r="AAU450"/>
      <c r="AAV450"/>
      <c r="AAW450"/>
      <c r="AAX450"/>
      <c r="AAY450"/>
      <c r="AAZ450"/>
      <c r="ABA450"/>
      <c r="ABB450"/>
      <c r="ABC450"/>
      <c r="ABD450"/>
      <c r="ABE450"/>
      <c r="ABF450"/>
      <c r="ABG450"/>
      <c r="ABH450"/>
      <c r="ABI450"/>
      <c r="ABJ450"/>
      <c r="ABK450"/>
      <c r="ABL450"/>
      <c r="ABM450"/>
      <c r="ABN450"/>
      <c r="ABO450"/>
      <c r="ABP450"/>
      <c r="ABQ450"/>
      <c r="ABR450"/>
      <c r="ABS450"/>
      <c r="ABT450"/>
      <c r="ABU450"/>
      <c r="ABV450"/>
      <c r="ABW450"/>
      <c r="ABX450"/>
      <c r="ABY450"/>
      <c r="ABZ450"/>
      <c r="ACA450"/>
      <c r="ACB450"/>
      <c r="ACC450"/>
      <c r="ACD450"/>
      <c r="ACE450"/>
      <c r="ACF450"/>
      <c r="ACG450"/>
      <c r="ACH450"/>
      <c r="ACI450"/>
      <c r="ACJ450"/>
      <c r="ACK450"/>
      <c r="ACL450"/>
      <c r="ACM450"/>
      <c r="ACN450"/>
      <c r="ACO450"/>
      <c r="ACP450"/>
      <c r="ACQ450"/>
      <c r="ACR450"/>
      <c r="ACS450"/>
      <c r="ACT450"/>
      <c r="ACU450"/>
      <c r="ACV450"/>
      <c r="ACW450"/>
      <c r="ACX450"/>
      <c r="ACY450"/>
      <c r="ACZ450"/>
      <c r="ADA450"/>
      <c r="ADB450"/>
      <c r="ADC450"/>
      <c r="ADD450"/>
      <c r="ADE450"/>
      <c r="ADF450"/>
      <c r="ADG450"/>
      <c r="ADH450"/>
      <c r="ADI450"/>
      <c r="ADJ450"/>
      <c r="ADK450"/>
      <c r="ADL450"/>
      <c r="ADM450"/>
      <c r="ADN450"/>
      <c r="ADO450"/>
      <c r="ADP450"/>
      <c r="ADQ450"/>
      <c r="ADR450"/>
      <c r="ADS450"/>
      <c r="ADT450"/>
      <c r="ADU450"/>
      <c r="ADV450"/>
      <c r="ADW450"/>
      <c r="ADX450"/>
      <c r="ADY450"/>
      <c r="ADZ450"/>
      <c r="AEA450"/>
      <c r="AEB450"/>
      <c r="AEC450"/>
      <c r="AED450"/>
      <c r="AEE450"/>
      <c r="AEF450"/>
      <c r="AEG450"/>
      <c r="AEH450"/>
      <c r="AEI450"/>
      <c r="AEJ450"/>
      <c r="AEK450"/>
      <c r="AEL450"/>
      <c r="AEM450"/>
      <c r="AEN450"/>
      <c r="AEO450"/>
      <c r="AEP450"/>
      <c r="AEQ450"/>
      <c r="AER450"/>
      <c r="AES450"/>
      <c r="AET450"/>
      <c r="AEU450"/>
      <c r="AEV450"/>
      <c r="AEW450"/>
      <c r="AEX450"/>
      <c r="AEY450"/>
      <c r="AEZ450"/>
      <c r="AFA450"/>
      <c r="AFB450"/>
      <c r="AFC450"/>
      <c r="AFD450"/>
      <c r="AFE450"/>
      <c r="AFF450"/>
      <c r="AFG450"/>
      <c r="AFH450"/>
      <c r="AFI450"/>
      <c r="AFJ450"/>
      <c r="AFK450"/>
      <c r="AFL450"/>
      <c r="AFM450"/>
      <c r="AFN450"/>
      <c r="AFO450"/>
      <c r="AFP450"/>
      <c r="AFQ450"/>
      <c r="AFR450"/>
      <c r="AFS450"/>
      <c r="AFT450"/>
      <c r="AFU450"/>
      <c r="AFV450"/>
      <c r="AFW450"/>
      <c r="AFX450"/>
      <c r="AFY450"/>
      <c r="AFZ450"/>
      <c r="AGA450"/>
      <c r="AGB450"/>
      <c r="AGC450"/>
      <c r="AGD450"/>
      <c r="AGE450"/>
      <c r="AGF450"/>
      <c r="AGG450"/>
      <c r="AGH450"/>
      <c r="AGI450"/>
      <c r="AGJ450"/>
      <c r="AGK450"/>
      <c r="AGL450"/>
      <c r="AGM450"/>
      <c r="AGN450"/>
      <c r="AGO450"/>
      <c r="AGP450"/>
      <c r="AGQ450"/>
      <c r="AGR450"/>
      <c r="AGS450"/>
      <c r="AGT450"/>
      <c r="AGU450"/>
      <c r="AGV450"/>
      <c r="AGW450"/>
      <c r="AGX450"/>
      <c r="AGY450"/>
      <c r="AGZ450"/>
      <c r="AHA450"/>
      <c r="AHB450"/>
      <c r="AHC450"/>
      <c r="AHD450"/>
      <c r="AHE450"/>
      <c r="AHF450"/>
      <c r="AHG450"/>
      <c r="AHH450"/>
      <c r="AHI450"/>
      <c r="AHJ450"/>
      <c r="AHK450"/>
      <c r="AHL450"/>
      <c r="AHM450"/>
      <c r="AHN450"/>
      <c r="AHO450"/>
      <c r="AHP450"/>
      <c r="AHQ450"/>
      <c r="AHR450"/>
      <c r="AHS450"/>
      <c r="AHT450"/>
      <c r="AHU450"/>
      <c r="AHV450"/>
      <c r="AHW450"/>
      <c r="AHX450"/>
      <c r="AHY450"/>
      <c r="AHZ450"/>
      <c r="AIA450"/>
      <c r="AIB450"/>
      <c r="AIC450"/>
      <c r="AID450"/>
      <c r="AIE450"/>
      <c r="AIF450"/>
      <c r="AIG450"/>
      <c r="AIH450"/>
      <c r="AII450"/>
      <c r="AIJ450"/>
      <c r="AIK450"/>
      <c r="AIL450"/>
      <c r="AIM450"/>
      <c r="AIN450"/>
      <c r="AIO450"/>
      <c r="AIP450"/>
      <c r="AIQ450"/>
      <c r="AIR450"/>
      <c r="AIS450"/>
      <c r="AIT450"/>
      <c r="AIU450"/>
      <c r="AIV450"/>
      <c r="AIW450"/>
      <c r="AIX450"/>
      <c r="AIY450"/>
      <c r="AIZ450"/>
      <c r="AJA450"/>
      <c r="AJB450"/>
      <c r="AJC450"/>
      <c r="AJD450"/>
      <c r="AJE450"/>
      <c r="AJF450"/>
      <c r="AJG450"/>
      <c r="AJH450"/>
      <c r="AJI450"/>
      <c r="AJJ450"/>
      <c r="AJK450"/>
      <c r="AJL450"/>
      <c r="AJM450"/>
      <c r="AJN450"/>
      <c r="AJO450"/>
      <c r="AJP450"/>
      <c r="AJQ450"/>
      <c r="AJR450"/>
      <c r="AJS450"/>
      <c r="AJT450"/>
      <c r="AJU450"/>
      <c r="AJV450"/>
      <c r="AJW450"/>
      <c r="AJX450"/>
      <c r="AJY450"/>
      <c r="AJZ450"/>
      <c r="AKA450"/>
      <c r="AKB450"/>
      <c r="AKC450"/>
      <c r="AKD450"/>
      <c r="AKE450"/>
      <c r="AKF450"/>
      <c r="AKG450"/>
      <c r="AKH450"/>
      <c r="AKI450"/>
      <c r="AKJ450"/>
      <c r="AKK450"/>
      <c r="AKL450"/>
      <c r="AKM450"/>
      <c r="AKN450"/>
      <c r="AKO450"/>
      <c r="AKP450"/>
      <c r="AKQ450"/>
      <c r="AKR450"/>
      <c r="AKS450"/>
      <c r="AKT450"/>
      <c r="AKU450"/>
      <c r="AKV450"/>
      <c r="AKW450"/>
      <c r="AKX450"/>
      <c r="AKY450"/>
      <c r="AKZ450"/>
      <c r="ALA450"/>
      <c r="ALB450"/>
      <c r="ALC450"/>
      <c r="ALD450"/>
      <c r="ALE450"/>
      <c r="ALF450"/>
      <c r="ALG450"/>
      <c r="ALH450"/>
      <c r="ALI450"/>
      <c r="ALJ450"/>
      <c r="ALK450"/>
      <c r="ALL450"/>
      <c r="ALM450"/>
      <c r="ALN450"/>
      <c r="ALO450"/>
      <c r="ALP450"/>
      <c r="ALQ450"/>
      <c r="ALR450"/>
      <c r="ALS450"/>
      <c r="ALT450"/>
      <c r="ALU450"/>
      <c r="ALV450"/>
      <c r="ALW450"/>
      <c r="ALX450"/>
      <c r="ALY450"/>
      <c r="ALZ450"/>
      <c r="AMA450"/>
      <c r="AMB450"/>
      <c r="AMC450"/>
      <c r="AMD450"/>
      <c r="AME450"/>
      <c r="AMF450"/>
      <c r="AMG450"/>
      <c r="AMH450"/>
      <c r="AMI450"/>
      <c r="AMJ450"/>
    </row>
    <row r="451" spans="1:1024" ht="22.5" customHeight="1">
      <c r="A451"/>
      <c r="B451" s="79" t="s">
        <v>116</v>
      </c>
      <c r="C451" s="80"/>
      <c r="D451" s="80"/>
      <c r="E451" s="80"/>
      <c r="F451" s="81"/>
      <c r="G451" s="82"/>
      <c r="H451" s="82"/>
      <c r="I451" s="82"/>
      <c r="J451" s="82"/>
      <c r="K451" s="82"/>
      <c r="L451" s="82"/>
      <c r="M451" s="83">
        <f t="shared" si="72"/>
        <v>0</v>
      </c>
      <c r="N451" s="80"/>
      <c r="O451" s="84">
        <f t="shared" si="73"/>
        <v>0</v>
      </c>
      <c r="P451" s="84" t="str">
        <f>IF(O451=0,"",VLOOKUP(C451&amp;D451&amp;E451,'(資料）基準単価表'!$I:$J,2,0))</f>
        <v/>
      </c>
      <c r="Q451" s="85">
        <f t="shared" si="74"/>
        <v>0</v>
      </c>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c r="ST451"/>
      <c r="SU451"/>
      <c r="SV451"/>
      <c r="SW451"/>
      <c r="SX451"/>
      <c r="SY451"/>
      <c r="SZ451"/>
      <c r="TA451"/>
      <c r="TB451"/>
      <c r="TC451"/>
      <c r="TD451"/>
      <c r="TE451"/>
      <c r="TF451"/>
      <c r="TG451"/>
      <c r="TH451"/>
      <c r="TI451"/>
      <c r="TJ451"/>
      <c r="TK451"/>
      <c r="TL451"/>
      <c r="TM451"/>
      <c r="TN451"/>
      <c r="TO451"/>
      <c r="TP451"/>
      <c r="TQ451"/>
      <c r="TR451"/>
      <c r="TS451"/>
      <c r="TT451"/>
      <c r="TU451"/>
      <c r="TV451"/>
      <c r="TW451"/>
      <c r="TX451"/>
      <c r="TY451"/>
      <c r="TZ451"/>
      <c r="UA451"/>
      <c r="UB451"/>
      <c r="UC451"/>
      <c r="UD451"/>
      <c r="UE451"/>
      <c r="UF451"/>
      <c r="UG451"/>
      <c r="UH451"/>
      <c r="UI451"/>
      <c r="UJ451"/>
      <c r="UK451"/>
      <c r="UL451"/>
      <c r="UM451"/>
      <c r="UN451"/>
      <c r="UO451"/>
      <c r="UP451"/>
      <c r="UQ451"/>
      <c r="UR451"/>
      <c r="US451"/>
      <c r="UT451"/>
      <c r="UU451"/>
      <c r="UV451"/>
      <c r="UW451"/>
      <c r="UX451"/>
      <c r="UY451"/>
      <c r="UZ451"/>
      <c r="VA451"/>
      <c r="VB451"/>
      <c r="VC451"/>
      <c r="VD451"/>
      <c r="VE451"/>
      <c r="VF451"/>
      <c r="VG451"/>
      <c r="VH451"/>
      <c r="VI451"/>
      <c r="VJ451"/>
      <c r="VK451"/>
      <c r="VL451"/>
      <c r="VM451"/>
      <c r="VN451"/>
      <c r="VO451"/>
      <c r="VP451"/>
      <c r="VQ451"/>
      <c r="VR451"/>
      <c r="VS451"/>
      <c r="VT451"/>
      <c r="VU451"/>
      <c r="VV451"/>
      <c r="VW451"/>
      <c r="VX451"/>
      <c r="VY451"/>
      <c r="VZ451"/>
      <c r="WA451"/>
      <c r="WB451"/>
      <c r="WC451"/>
      <c r="WD451"/>
      <c r="WE451"/>
      <c r="WF451"/>
      <c r="WG451"/>
      <c r="WH451"/>
      <c r="WI451"/>
      <c r="WJ451"/>
      <c r="WK451"/>
      <c r="WL451"/>
      <c r="WM451"/>
      <c r="WN451"/>
      <c r="WO451"/>
      <c r="WP451"/>
      <c r="WQ451"/>
      <c r="WR451"/>
      <c r="WS451"/>
      <c r="WT451"/>
      <c r="WU451"/>
      <c r="WV451"/>
      <c r="WW451"/>
      <c r="WX451"/>
      <c r="WY451"/>
      <c r="WZ451"/>
      <c r="XA451"/>
      <c r="XB451"/>
      <c r="XC451"/>
      <c r="XD451"/>
      <c r="XE451"/>
      <c r="XF451"/>
      <c r="XG451"/>
      <c r="XH451"/>
      <c r="XI451"/>
      <c r="XJ451"/>
      <c r="XK451"/>
      <c r="XL451"/>
      <c r="XM451"/>
      <c r="XN451"/>
      <c r="XO451"/>
      <c r="XP451"/>
      <c r="XQ451"/>
      <c r="XR451"/>
      <c r="XS451"/>
      <c r="XT451"/>
      <c r="XU451"/>
      <c r="XV451"/>
      <c r="XW451"/>
      <c r="XX451"/>
      <c r="XY451"/>
      <c r="XZ451"/>
      <c r="YA451"/>
      <c r="YB451"/>
      <c r="YC451"/>
      <c r="YD451"/>
      <c r="YE451"/>
      <c r="YF451"/>
      <c r="YG451"/>
      <c r="YH451"/>
      <c r="YI451"/>
      <c r="YJ451"/>
      <c r="YK451"/>
      <c r="YL451"/>
      <c r="YM451"/>
      <c r="YN451"/>
      <c r="YO451"/>
      <c r="YP451"/>
      <c r="YQ451"/>
      <c r="YR451"/>
      <c r="YS451"/>
      <c r="YT451"/>
      <c r="YU451"/>
      <c r="YV451"/>
      <c r="YW451"/>
      <c r="YX451"/>
      <c r="YY451"/>
      <c r="YZ451"/>
      <c r="ZA451"/>
      <c r="ZB451"/>
      <c r="ZC451"/>
      <c r="ZD451"/>
      <c r="ZE451"/>
      <c r="ZF451"/>
      <c r="ZG451"/>
      <c r="ZH451"/>
      <c r="ZI451"/>
      <c r="ZJ451"/>
      <c r="ZK451"/>
      <c r="ZL451"/>
      <c r="ZM451"/>
      <c r="ZN451"/>
      <c r="ZO451"/>
      <c r="ZP451"/>
      <c r="ZQ451"/>
      <c r="ZR451"/>
      <c r="ZS451"/>
      <c r="ZT451"/>
      <c r="ZU451"/>
      <c r="ZV451"/>
      <c r="ZW451"/>
      <c r="ZX451"/>
      <c r="ZY451"/>
      <c r="ZZ451"/>
      <c r="AAA451"/>
      <c r="AAB451"/>
      <c r="AAC451"/>
      <c r="AAD451"/>
      <c r="AAE451"/>
      <c r="AAF451"/>
      <c r="AAG451"/>
      <c r="AAH451"/>
      <c r="AAI451"/>
      <c r="AAJ451"/>
      <c r="AAK451"/>
      <c r="AAL451"/>
      <c r="AAM451"/>
      <c r="AAN451"/>
      <c r="AAO451"/>
      <c r="AAP451"/>
      <c r="AAQ451"/>
      <c r="AAR451"/>
      <c r="AAS451"/>
      <c r="AAT451"/>
      <c r="AAU451"/>
      <c r="AAV451"/>
      <c r="AAW451"/>
      <c r="AAX451"/>
      <c r="AAY451"/>
      <c r="AAZ451"/>
      <c r="ABA451"/>
      <c r="ABB451"/>
      <c r="ABC451"/>
      <c r="ABD451"/>
      <c r="ABE451"/>
      <c r="ABF451"/>
      <c r="ABG451"/>
      <c r="ABH451"/>
      <c r="ABI451"/>
      <c r="ABJ451"/>
      <c r="ABK451"/>
      <c r="ABL451"/>
      <c r="ABM451"/>
      <c r="ABN451"/>
      <c r="ABO451"/>
      <c r="ABP451"/>
      <c r="ABQ451"/>
      <c r="ABR451"/>
      <c r="ABS451"/>
      <c r="ABT451"/>
      <c r="ABU451"/>
      <c r="ABV451"/>
      <c r="ABW451"/>
      <c r="ABX451"/>
      <c r="ABY451"/>
      <c r="ABZ451"/>
      <c r="ACA451"/>
      <c r="ACB451"/>
      <c r="ACC451"/>
      <c r="ACD451"/>
      <c r="ACE451"/>
      <c r="ACF451"/>
      <c r="ACG451"/>
      <c r="ACH451"/>
      <c r="ACI451"/>
      <c r="ACJ451"/>
      <c r="ACK451"/>
      <c r="ACL451"/>
      <c r="ACM451"/>
      <c r="ACN451"/>
      <c r="ACO451"/>
      <c r="ACP451"/>
      <c r="ACQ451"/>
      <c r="ACR451"/>
      <c r="ACS451"/>
      <c r="ACT451"/>
      <c r="ACU451"/>
      <c r="ACV451"/>
      <c r="ACW451"/>
      <c r="ACX451"/>
      <c r="ACY451"/>
      <c r="ACZ451"/>
      <c r="ADA451"/>
      <c r="ADB451"/>
      <c r="ADC451"/>
      <c r="ADD451"/>
      <c r="ADE451"/>
      <c r="ADF451"/>
      <c r="ADG451"/>
      <c r="ADH451"/>
      <c r="ADI451"/>
      <c r="ADJ451"/>
      <c r="ADK451"/>
      <c r="ADL451"/>
      <c r="ADM451"/>
      <c r="ADN451"/>
      <c r="ADO451"/>
      <c r="ADP451"/>
      <c r="ADQ451"/>
      <c r="ADR451"/>
      <c r="ADS451"/>
      <c r="ADT451"/>
      <c r="ADU451"/>
      <c r="ADV451"/>
      <c r="ADW451"/>
      <c r="ADX451"/>
      <c r="ADY451"/>
      <c r="ADZ451"/>
      <c r="AEA451"/>
      <c r="AEB451"/>
      <c r="AEC451"/>
      <c r="AED451"/>
      <c r="AEE451"/>
      <c r="AEF451"/>
      <c r="AEG451"/>
      <c r="AEH451"/>
      <c r="AEI451"/>
      <c r="AEJ451"/>
      <c r="AEK451"/>
      <c r="AEL451"/>
      <c r="AEM451"/>
      <c r="AEN451"/>
      <c r="AEO451"/>
      <c r="AEP451"/>
      <c r="AEQ451"/>
      <c r="AER451"/>
      <c r="AES451"/>
      <c r="AET451"/>
      <c r="AEU451"/>
      <c r="AEV451"/>
      <c r="AEW451"/>
      <c r="AEX451"/>
      <c r="AEY451"/>
      <c r="AEZ451"/>
      <c r="AFA451"/>
      <c r="AFB451"/>
      <c r="AFC451"/>
      <c r="AFD451"/>
      <c r="AFE451"/>
      <c r="AFF451"/>
      <c r="AFG451"/>
      <c r="AFH451"/>
      <c r="AFI451"/>
      <c r="AFJ451"/>
      <c r="AFK451"/>
      <c r="AFL451"/>
      <c r="AFM451"/>
      <c r="AFN451"/>
      <c r="AFO451"/>
      <c r="AFP451"/>
      <c r="AFQ451"/>
      <c r="AFR451"/>
      <c r="AFS451"/>
      <c r="AFT451"/>
      <c r="AFU451"/>
      <c r="AFV451"/>
      <c r="AFW451"/>
      <c r="AFX451"/>
      <c r="AFY451"/>
      <c r="AFZ451"/>
      <c r="AGA451"/>
      <c r="AGB451"/>
      <c r="AGC451"/>
      <c r="AGD451"/>
      <c r="AGE451"/>
      <c r="AGF451"/>
      <c r="AGG451"/>
      <c r="AGH451"/>
      <c r="AGI451"/>
      <c r="AGJ451"/>
      <c r="AGK451"/>
      <c r="AGL451"/>
      <c r="AGM451"/>
      <c r="AGN451"/>
      <c r="AGO451"/>
      <c r="AGP451"/>
      <c r="AGQ451"/>
      <c r="AGR451"/>
      <c r="AGS451"/>
      <c r="AGT451"/>
      <c r="AGU451"/>
      <c r="AGV451"/>
      <c r="AGW451"/>
      <c r="AGX451"/>
      <c r="AGY451"/>
      <c r="AGZ451"/>
      <c r="AHA451"/>
      <c r="AHB451"/>
      <c r="AHC451"/>
      <c r="AHD451"/>
      <c r="AHE451"/>
      <c r="AHF451"/>
      <c r="AHG451"/>
      <c r="AHH451"/>
      <c r="AHI451"/>
      <c r="AHJ451"/>
      <c r="AHK451"/>
      <c r="AHL451"/>
      <c r="AHM451"/>
      <c r="AHN451"/>
      <c r="AHO451"/>
      <c r="AHP451"/>
      <c r="AHQ451"/>
      <c r="AHR451"/>
      <c r="AHS451"/>
      <c r="AHT451"/>
      <c r="AHU451"/>
      <c r="AHV451"/>
      <c r="AHW451"/>
      <c r="AHX451"/>
      <c r="AHY451"/>
      <c r="AHZ451"/>
      <c r="AIA451"/>
      <c r="AIB451"/>
      <c r="AIC451"/>
      <c r="AID451"/>
      <c r="AIE451"/>
      <c r="AIF451"/>
      <c r="AIG451"/>
      <c r="AIH451"/>
      <c r="AII451"/>
      <c r="AIJ451"/>
      <c r="AIK451"/>
      <c r="AIL451"/>
      <c r="AIM451"/>
      <c r="AIN451"/>
      <c r="AIO451"/>
      <c r="AIP451"/>
      <c r="AIQ451"/>
      <c r="AIR451"/>
      <c r="AIS451"/>
      <c r="AIT451"/>
      <c r="AIU451"/>
      <c r="AIV451"/>
      <c r="AIW451"/>
      <c r="AIX451"/>
      <c r="AIY451"/>
      <c r="AIZ451"/>
      <c r="AJA451"/>
      <c r="AJB451"/>
      <c r="AJC451"/>
      <c r="AJD451"/>
      <c r="AJE451"/>
      <c r="AJF451"/>
      <c r="AJG451"/>
      <c r="AJH451"/>
      <c r="AJI451"/>
      <c r="AJJ451"/>
      <c r="AJK451"/>
      <c r="AJL451"/>
      <c r="AJM451"/>
      <c r="AJN451"/>
      <c r="AJO451"/>
      <c r="AJP451"/>
      <c r="AJQ451"/>
      <c r="AJR451"/>
      <c r="AJS451"/>
      <c r="AJT451"/>
      <c r="AJU451"/>
      <c r="AJV451"/>
      <c r="AJW451"/>
      <c r="AJX451"/>
      <c r="AJY451"/>
      <c r="AJZ451"/>
      <c r="AKA451"/>
      <c r="AKB451"/>
      <c r="AKC451"/>
      <c r="AKD451"/>
      <c r="AKE451"/>
      <c r="AKF451"/>
      <c r="AKG451"/>
      <c r="AKH451"/>
      <c r="AKI451"/>
      <c r="AKJ451"/>
      <c r="AKK451"/>
      <c r="AKL451"/>
      <c r="AKM451"/>
      <c r="AKN451"/>
      <c r="AKO451"/>
      <c r="AKP451"/>
      <c r="AKQ451"/>
      <c r="AKR451"/>
      <c r="AKS451"/>
      <c r="AKT451"/>
      <c r="AKU451"/>
      <c r="AKV451"/>
      <c r="AKW451"/>
      <c r="AKX451"/>
      <c r="AKY451"/>
      <c r="AKZ451"/>
      <c r="ALA451"/>
      <c r="ALB451"/>
      <c r="ALC451"/>
      <c r="ALD451"/>
      <c r="ALE451"/>
      <c r="ALF451"/>
      <c r="ALG451"/>
      <c r="ALH451"/>
      <c r="ALI451"/>
      <c r="ALJ451"/>
      <c r="ALK451"/>
      <c r="ALL451"/>
      <c r="ALM451"/>
      <c r="ALN451"/>
      <c r="ALO451"/>
      <c r="ALP451"/>
      <c r="ALQ451"/>
      <c r="ALR451"/>
      <c r="ALS451"/>
      <c r="ALT451"/>
      <c r="ALU451"/>
      <c r="ALV451"/>
      <c r="ALW451"/>
      <c r="ALX451"/>
      <c r="ALY451"/>
      <c r="ALZ451"/>
      <c r="AMA451"/>
      <c r="AMB451"/>
      <c r="AMC451"/>
      <c r="AMD451"/>
      <c r="AME451"/>
      <c r="AMF451"/>
      <c r="AMG451"/>
      <c r="AMH451"/>
      <c r="AMI451"/>
      <c r="AMJ451"/>
    </row>
    <row r="452" spans="1:1024" ht="22.5" customHeight="1">
      <c r="A452"/>
      <c r="B452" s="79" t="s">
        <v>117</v>
      </c>
      <c r="C452" s="80"/>
      <c r="D452" s="80"/>
      <c r="E452" s="80"/>
      <c r="F452" s="81"/>
      <c r="G452" s="82"/>
      <c r="H452" s="82"/>
      <c r="I452" s="82"/>
      <c r="J452" s="82"/>
      <c r="K452" s="82"/>
      <c r="L452" s="82"/>
      <c r="M452" s="83">
        <f t="shared" si="72"/>
        <v>0</v>
      </c>
      <c r="N452" s="80"/>
      <c r="O452" s="84">
        <f t="shared" si="73"/>
        <v>0</v>
      </c>
      <c r="P452" s="84" t="str">
        <f>IF(O452=0,"",VLOOKUP(C452&amp;D452&amp;E452,'(資料）基準単価表'!$I:$J,2,0))</f>
        <v/>
      </c>
      <c r="Q452" s="85">
        <f t="shared" si="74"/>
        <v>0</v>
      </c>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c r="AAA452"/>
      <c r="AAB452"/>
      <c r="AAC452"/>
      <c r="AAD452"/>
      <c r="AAE452"/>
      <c r="AAF452"/>
      <c r="AAG452"/>
      <c r="AAH452"/>
      <c r="AAI452"/>
      <c r="AAJ452"/>
      <c r="AAK452"/>
      <c r="AAL452"/>
      <c r="AAM452"/>
      <c r="AAN452"/>
      <c r="AAO452"/>
      <c r="AAP452"/>
      <c r="AAQ452"/>
      <c r="AAR452"/>
      <c r="AAS452"/>
      <c r="AAT452"/>
      <c r="AAU452"/>
      <c r="AAV452"/>
      <c r="AAW452"/>
      <c r="AAX452"/>
      <c r="AAY452"/>
      <c r="AAZ452"/>
      <c r="ABA452"/>
      <c r="ABB452"/>
      <c r="ABC452"/>
      <c r="ABD452"/>
      <c r="ABE452"/>
      <c r="ABF452"/>
      <c r="ABG452"/>
      <c r="ABH452"/>
      <c r="ABI452"/>
      <c r="ABJ452"/>
      <c r="ABK452"/>
      <c r="ABL452"/>
      <c r="ABM452"/>
      <c r="ABN452"/>
      <c r="ABO452"/>
      <c r="ABP452"/>
      <c r="ABQ452"/>
      <c r="ABR452"/>
      <c r="ABS452"/>
      <c r="ABT452"/>
      <c r="ABU452"/>
      <c r="ABV452"/>
      <c r="ABW452"/>
      <c r="ABX452"/>
      <c r="ABY452"/>
      <c r="ABZ452"/>
      <c r="ACA452"/>
      <c r="ACB452"/>
      <c r="ACC452"/>
      <c r="ACD452"/>
      <c r="ACE452"/>
      <c r="ACF452"/>
      <c r="ACG452"/>
      <c r="ACH452"/>
      <c r="ACI452"/>
      <c r="ACJ452"/>
      <c r="ACK452"/>
      <c r="ACL452"/>
      <c r="ACM452"/>
      <c r="ACN452"/>
      <c r="ACO452"/>
      <c r="ACP452"/>
      <c r="ACQ452"/>
      <c r="ACR452"/>
      <c r="ACS452"/>
      <c r="ACT452"/>
      <c r="ACU452"/>
      <c r="ACV452"/>
      <c r="ACW452"/>
      <c r="ACX452"/>
      <c r="ACY452"/>
      <c r="ACZ452"/>
      <c r="ADA452"/>
      <c r="ADB452"/>
      <c r="ADC452"/>
      <c r="ADD452"/>
      <c r="ADE452"/>
      <c r="ADF452"/>
      <c r="ADG452"/>
      <c r="ADH452"/>
      <c r="ADI452"/>
      <c r="ADJ452"/>
      <c r="ADK452"/>
      <c r="ADL452"/>
      <c r="ADM452"/>
      <c r="ADN452"/>
      <c r="ADO452"/>
      <c r="ADP452"/>
      <c r="ADQ452"/>
      <c r="ADR452"/>
      <c r="ADS452"/>
      <c r="ADT452"/>
      <c r="ADU452"/>
      <c r="ADV452"/>
      <c r="ADW452"/>
      <c r="ADX452"/>
      <c r="ADY452"/>
      <c r="ADZ452"/>
      <c r="AEA452"/>
      <c r="AEB452"/>
      <c r="AEC452"/>
      <c r="AED452"/>
      <c r="AEE452"/>
      <c r="AEF452"/>
      <c r="AEG452"/>
      <c r="AEH452"/>
      <c r="AEI452"/>
      <c r="AEJ452"/>
      <c r="AEK452"/>
      <c r="AEL452"/>
      <c r="AEM452"/>
      <c r="AEN452"/>
      <c r="AEO452"/>
      <c r="AEP452"/>
      <c r="AEQ452"/>
      <c r="AER452"/>
      <c r="AES452"/>
      <c r="AET452"/>
      <c r="AEU452"/>
      <c r="AEV452"/>
      <c r="AEW452"/>
      <c r="AEX452"/>
      <c r="AEY452"/>
      <c r="AEZ452"/>
      <c r="AFA452"/>
      <c r="AFB452"/>
      <c r="AFC452"/>
      <c r="AFD452"/>
      <c r="AFE452"/>
      <c r="AFF452"/>
      <c r="AFG452"/>
      <c r="AFH452"/>
      <c r="AFI452"/>
      <c r="AFJ452"/>
      <c r="AFK452"/>
      <c r="AFL452"/>
      <c r="AFM452"/>
      <c r="AFN452"/>
      <c r="AFO452"/>
      <c r="AFP452"/>
      <c r="AFQ452"/>
      <c r="AFR452"/>
      <c r="AFS452"/>
      <c r="AFT452"/>
      <c r="AFU452"/>
      <c r="AFV452"/>
      <c r="AFW452"/>
      <c r="AFX452"/>
      <c r="AFY452"/>
      <c r="AFZ452"/>
      <c r="AGA452"/>
      <c r="AGB452"/>
      <c r="AGC452"/>
      <c r="AGD452"/>
      <c r="AGE452"/>
      <c r="AGF452"/>
      <c r="AGG452"/>
      <c r="AGH452"/>
      <c r="AGI452"/>
      <c r="AGJ452"/>
      <c r="AGK452"/>
      <c r="AGL452"/>
      <c r="AGM452"/>
      <c r="AGN452"/>
      <c r="AGO452"/>
      <c r="AGP452"/>
      <c r="AGQ452"/>
      <c r="AGR452"/>
      <c r="AGS452"/>
      <c r="AGT452"/>
      <c r="AGU452"/>
      <c r="AGV452"/>
      <c r="AGW452"/>
      <c r="AGX452"/>
      <c r="AGY452"/>
      <c r="AGZ452"/>
      <c r="AHA452"/>
      <c r="AHB452"/>
      <c r="AHC452"/>
      <c r="AHD452"/>
      <c r="AHE452"/>
      <c r="AHF452"/>
      <c r="AHG452"/>
      <c r="AHH452"/>
      <c r="AHI452"/>
      <c r="AHJ452"/>
      <c r="AHK452"/>
      <c r="AHL452"/>
      <c r="AHM452"/>
      <c r="AHN452"/>
      <c r="AHO452"/>
      <c r="AHP452"/>
      <c r="AHQ452"/>
      <c r="AHR452"/>
      <c r="AHS452"/>
      <c r="AHT452"/>
      <c r="AHU452"/>
      <c r="AHV452"/>
      <c r="AHW452"/>
      <c r="AHX452"/>
      <c r="AHY452"/>
      <c r="AHZ452"/>
      <c r="AIA452"/>
      <c r="AIB452"/>
      <c r="AIC452"/>
      <c r="AID452"/>
      <c r="AIE452"/>
      <c r="AIF452"/>
      <c r="AIG452"/>
      <c r="AIH452"/>
      <c r="AII452"/>
      <c r="AIJ452"/>
      <c r="AIK452"/>
      <c r="AIL452"/>
      <c r="AIM452"/>
      <c r="AIN452"/>
      <c r="AIO452"/>
      <c r="AIP452"/>
      <c r="AIQ452"/>
      <c r="AIR452"/>
      <c r="AIS452"/>
      <c r="AIT452"/>
      <c r="AIU452"/>
      <c r="AIV452"/>
      <c r="AIW452"/>
      <c r="AIX452"/>
      <c r="AIY452"/>
      <c r="AIZ452"/>
      <c r="AJA452"/>
      <c r="AJB452"/>
      <c r="AJC452"/>
      <c r="AJD452"/>
      <c r="AJE452"/>
      <c r="AJF452"/>
      <c r="AJG452"/>
      <c r="AJH452"/>
      <c r="AJI452"/>
      <c r="AJJ452"/>
      <c r="AJK452"/>
      <c r="AJL452"/>
      <c r="AJM452"/>
      <c r="AJN452"/>
      <c r="AJO452"/>
      <c r="AJP452"/>
      <c r="AJQ452"/>
      <c r="AJR452"/>
      <c r="AJS452"/>
      <c r="AJT452"/>
      <c r="AJU452"/>
      <c r="AJV452"/>
      <c r="AJW452"/>
      <c r="AJX452"/>
      <c r="AJY452"/>
      <c r="AJZ452"/>
      <c r="AKA452"/>
      <c r="AKB452"/>
      <c r="AKC452"/>
      <c r="AKD452"/>
      <c r="AKE452"/>
      <c r="AKF452"/>
      <c r="AKG452"/>
      <c r="AKH452"/>
      <c r="AKI452"/>
      <c r="AKJ452"/>
      <c r="AKK452"/>
      <c r="AKL452"/>
      <c r="AKM452"/>
      <c r="AKN452"/>
      <c r="AKO452"/>
      <c r="AKP452"/>
      <c r="AKQ452"/>
      <c r="AKR452"/>
      <c r="AKS452"/>
      <c r="AKT452"/>
      <c r="AKU452"/>
      <c r="AKV452"/>
      <c r="AKW452"/>
      <c r="AKX452"/>
      <c r="AKY452"/>
      <c r="AKZ452"/>
      <c r="ALA452"/>
      <c r="ALB452"/>
      <c r="ALC452"/>
      <c r="ALD452"/>
      <c r="ALE452"/>
      <c r="ALF452"/>
      <c r="ALG452"/>
      <c r="ALH452"/>
      <c r="ALI452"/>
      <c r="ALJ452"/>
      <c r="ALK452"/>
      <c r="ALL452"/>
      <c r="ALM452"/>
      <c r="ALN452"/>
      <c r="ALO452"/>
      <c r="ALP452"/>
      <c r="ALQ452"/>
      <c r="ALR452"/>
      <c r="ALS452"/>
      <c r="ALT452"/>
      <c r="ALU452"/>
      <c r="ALV452"/>
      <c r="ALW452"/>
      <c r="ALX452"/>
      <c r="ALY452"/>
      <c r="ALZ452"/>
      <c r="AMA452"/>
      <c r="AMB452"/>
      <c r="AMC452"/>
      <c r="AMD452"/>
      <c r="AME452"/>
      <c r="AMF452"/>
      <c r="AMG452"/>
      <c r="AMH452"/>
      <c r="AMI452"/>
      <c r="AMJ452"/>
    </row>
    <row r="453" spans="1:1024" ht="22.5" customHeight="1">
      <c r="A453"/>
      <c r="B453" s="79" t="s">
        <v>118</v>
      </c>
      <c r="C453" s="80"/>
      <c r="D453" s="80"/>
      <c r="E453" s="80"/>
      <c r="F453" s="81"/>
      <c r="G453" s="82"/>
      <c r="H453" s="82"/>
      <c r="I453" s="82"/>
      <c r="J453" s="82"/>
      <c r="K453" s="82"/>
      <c r="L453" s="82"/>
      <c r="M453" s="83">
        <f t="shared" si="72"/>
        <v>0</v>
      </c>
      <c r="N453" s="80"/>
      <c r="O453" s="84">
        <f t="shared" si="73"/>
        <v>0</v>
      </c>
      <c r="P453" s="84" t="str">
        <f>IF(O453=0,"",VLOOKUP(C453&amp;D453&amp;E453,'(資料）基準単価表'!$I:$J,2,0))</f>
        <v/>
      </c>
      <c r="Q453" s="85">
        <f t="shared" si="74"/>
        <v>0</v>
      </c>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c r="AAA453"/>
      <c r="AAB453"/>
      <c r="AAC453"/>
      <c r="AAD453"/>
      <c r="AAE453"/>
      <c r="AAF453"/>
      <c r="AAG453"/>
      <c r="AAH453"/>
      <c r="AAI453"/>
      <c r="AAJ453"/>
      <c r="AAK453"/>
      <c r="AAL453"/>
      <c r="AAM453"/>
      <c r="AAN453"/>
      <c r="AAO453"/>
      <c r="AAP453"/>
      <c r="AAQ453"/>
      <c r="AAR453"/>
      <c r="AAS453"/>
      <c r="AAT453"/>
      <c r="AAU453"/>
      <c r="AAV453"/>
      <c r="AAW453"/>
      <c r="AAX453"/>
      <c r="AAY453"/>
      <c r="AAZ453"/>
      <c r="ABA453"/>
      <c r="ABB453"/>
      <c r="ABC453"/>
      <c r="ABD453"/>
      <c r="ABE453"/>
      <c r="ABF453"/>
      <c r="ABG453"/>
      <c r="ABH453"/>
      <c r="ABI453"/>
      <c r="ABJ453"/>
      <c r="ABK453"/>
      <c r="ABL453"/>
      <c r="ABM453"/>
      <c r="ABN453"/>
      <c r="ABO453"/>
      <c r="ABP453"/>
      <c r="ABQ453"/>
      <c r="ABR453"/>
      <c r="ABS453"/>
      <c r="ABT453"/>
      <c r="ABU453"/>
      <c r="ABV453"/>
      <c r="ABW453"/>
      <c r="ABX453"/>
      <c r="ABY453"/>
      <c r="ABZ453"/>
      <c r="ACA453"/>
      <c r="ACB453"/>
      <c r="ACC453"/>
      <c r="ACD453"/>
      <c r="ACE453"/>
      <c r="ACF453"/>
      <c r="ACG453"/>
      <c r="ACH453"/>
      <c r="ACI453"/>
      <c r="ACJ453"/>
      <c r="ACK453"/>
      <c r="ACL453"/>
      <c r="ACM453"/>
      <c r="ACN453"/>
      <c r="ACO453"/>
      <c r="ACP453"/>
      <c r="ACQ453"/>
      <c r="ACR453"/>
      <c r="ACS453"/>
      <c r="ACT453"/>
      <c r="ACU453"/>
      <c r="ACV453"/>
      <c r="ACW453"/>
      <c r="ACX453"/>
      <c r="ACY453"/>
      <c r="ACZ453"/>
      <c r="ADA453"/>
      <c r="ADB453"/>
      <c r="ADC453"/>
      <c r="ADD453"/>
      <c r="ADE453"/>
      <c r="ADF453"/>
      <c r="ADG453"/>
      <c r="ADH453"/>
      <c r="ADI453"/>
      <c r="ADJ453"/>
      <c r="ADK453"/>
      <c r="ADL453"/>
      <c r="ADM453"/>
      <c r="ADN453"/>
      <c r="ADO453"/>
      <c r="ADP453"/>
      <c r="ADQ453"/>
      <c r="ADR453"/>
      <c r="ADS453"/>
      <c r="ADT453"/>
      <c r="ADU453"/>
      <c r="ADV453"/>
      <c r="ADW453"/>
      <c r="ADX453"/>
      <c r="ADY453"/>
      <c r="ADZ453"/>
      <c r="AEA453"/>
      <c r="AEB453"/>
      <c r="AEC453"/>
      <c r="AED453"/>
      <c r="AEE453"/>
      <c r="AEF453"/>
      <c r="AEG453"/>
      <c r="AEH453"/>
      <c r="AEI453"/>
      <c r="AEJ453"/>
      <c r="AEK453"/>
      <c r="AEL453"/>
      <c r="AEM453"/>
      <c r="AEN453"/>
      <c r="AEO453"/>
      <c r="AEP453"/>
      <c r="AEQ453"/>
      <c r="AER453"/>
      <c r="AES453"/>
      <c r="AET453"/>
      <c r="AEU453"/>
      <c r="AEV453"/>
      <c r="AEW453"/>
      <c r="AEX453"/>
      <c r="AEY453"/>
      <c r="AEZ453"/>
      <c r="AFA453"/>
      <c r="AFB453"/>
      <c r="AFC453"/>
      <c r="AFD453"/>
      <c r="AFE453"/>
      <c r="AFF453"/>
      <c r="AFG453"/>
      <c r="AFH453"/>
      <c r="AFI453"/>
      <c r="AFJ453"/>
      <c r="AFK453"/>
      <c r="AFL453"/>
      <c r="AFM453"/>
      <c r="AFN453"/>
      <c r="AFO453"/>
      <c r="AFP453"/>
      <c r="AFQ453"/>
      <c r="AFR453"/>
      <c r="AFS453"/>
      <c r="AFT453"/>
      <c r="AFU453"/>
      <c r="AFV453"/>
      <c r="AFW453"/>
      <c r="AFX453"/>
      <c r="AFY453"/>
      <c r="AFZ453"/>
      <c r="AGA453"/>
      <c r="AGB453"/>
      <c r="AGC453"/>
      <c r="AGD453"/>
      <c r="AGE453"/>
      <c r="AGF453"/>
      <c r="AGG453"/>
      <c r="AGH453"/>
      <c r="AGI453"/>
      <c r="AGJ453"/>
      <c r="AGK453"/>
      <c r="AGL453"/>
      <c r="AGM453"/>
      <c r="AGN453"/>
      <c r="AGO453"/>
      <c r="AGP453"/>
      <c r="AGQ453"/>
      <c r="AGR453"/>
      <c r="AGS453"/>
      <c r="AGT453"/>
      <c r="AGU453"/>
      <c r="AGV453"/>
      <c r="AGW453"/>
      <c r="AGX453"/>
      <c r="AGY453"/>
      <c r="AGZ453"/>
      <c r="AHA453"/>
      <c r="AHB453"/>
      <c r="AHC453"/>
      <c r="AHD453"/>
      <c r="AHE453"/>
      <c r="AHF453"/>
      <c r="AHG453"/>
      <c r="AHH453"/>
      <c r="AHI453"/>
      <c r="AHJ453"/>
      <c r="AHK453"/>
      <c r="AHL453"/>
      <c r="AHM453"/>
      <c r="AHN453"/>
      <c r="AHO453"/>
      <c r="AHP453"/>
      <c r="AHQ453"/>
      <c r="AHR453"/>
      <c r="AHS453"/>
      <c r="AHT453"/>
      <c r="AHU453"/>
      <c r="AHV453"/>
      <c r="AHW453"/>
      <c r="AHX453"/>
      <c r="AHY453"/>
      <c r="AHZ453"/>
      <c r="AIA453"/>
      <c r="AIB453"/>
      <c r="AIC453"/>
      <c r="AID453"/>
      <c r="AIE453"/>
      <c r="AIF453"/>
      <c r="AIG453"/>
      <c r="AIH453"/>
      <c r="AII453"/>
      <c r="AIJ453"/>
      <c r="AIK453"/>
      <c r="AIL453"/>
      <c r="AIM453"/>
      <c r="AIN453"/>
      <c r="AIO453"/>
      <c r="AIP453"/>
      <c r="AIQ453"/>
      <c r="AIR453"/>
      <c r="AIS453"/>
      <c r="AIT453"/>
      <c r="AIU453"/>
      <c r="AIV453"/>
      <c r="AIW453"/>
      <c r="AIX453"/>
      <c r="AIY453"/>
      <c r="AIZ453"/>
      <c r="AJA453"/>
      <c r="AJB453"/>
      <c r="AJC453"/>
      <c r="AJD453"/>
      <c r="AJE453"/>
      <c r="AJF453"/>
      <c r="AJG453"/>
      <c r="AJH453"/>
      <c r="AJI453"/>
      <c r="AJJ453"/>
      <c r="AJK453"/>
      <c r="AJL453"/>
      <c r="AJM453"/>
      <c r="AJN453"/>
      <c r="AJO453"/>
      <c r="AJP453"/>
      <c r="AJQ453"/>
      <c r="AJR453"/>
      <c r="AJS453"/>
      <c r="AJT453"/>
      <c r="AJU453"/>
      <c r="AJV453"/>
      <c r="AJW453"/>
      <c r="AJX453"/>
      <c r="AJY453"/>
      <c r="AJZ453"/>
      <c r="AKA453"/>
      <c r="AKB453"/>
      <c r="AKC453"/>
      <c r="AKD453"/>
      <c r="AKE453"/>
      <c r="AKF453"/>
      <c r="AKG453"/>
      <c r="AKH453"/>
      <c r="AKI453"/>
      <c r="AKJ453"/>
      <c r="AKK453"/>
      <c r="AKL453"/>
      <c r="AKM453"/>
      <c r="AKN453"/>
      <c r="AKO453"/>
      <c r="AKP453"/>
      <c r="AKQ453"/>
      <c r="AKR453"/>
      <c r="AKS453"/>
      <c r="AKT453"/>
      <c r="AKU453"/>
      <c r="AKV453"/>
      <c r="AKW453"/>
      <c r="AKX453"/>
      <c r="AKY453"/>
      <c r="AKZ453"/>
      <c r="ALA453"/>
      <c r="ALB453"/>
      <c r="ALC453"/>
      <c r="ALD453"/>
      <c r="ALE453"/>
      <c r="ALF453"/>
      <c r="ALG453"/>
      <c r="ALH453"/>
      <c r="ALI453"/>
      <c r="ALJ453"/>
      <c r="ALK453"/>
      <c r="ALL453"/>
      <c r="ALM453"/>
      <c r="ALN453"/>
      <c r="ALO453"/>
      <c r="ALP453"/>
      <c r="ALQ453"/>
      <c r="ALR453"/>
      <c r="ALS453"/>
      <c r="ALT453"/>
      <c r="ALU453"/>
      <c r="ALV453"/>
      <c r="ALW453"/>
      <c r="ALX453"/>
      <c r="ALY453"/>
      <c r="ALZ453"/>
      <c r="AMA453"/>
      <c r="AMB453"/>
      <c r="AMC453"/>
      <c r="AMD453"/>
      <c r="AME453"/>
      <c r="AMF453"/>
      <c r="AMG453"/>
      <c r="AMH453"/>
      <c r="AMI453"/>
      <c r="AMJ453"/>
    </row>
    <row r="454" spans="1:1024">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c r="AAA454"/>
      <c r="AAB454"/>
      <c r="AAC454"/>
      <c r="AAD454"/>
      <c r="AAE454"/>
      <c r="AAF454"/>
      <c r="AAG454"/>
      <c r="AAH454"/>
      <c r="AAI454"/>
      <c r="AAJ454"/>
      <c r="AAK454"/>
      <c r="AAL454"/>
      <c r="AAM454"/>
      <c r="AAN454"/>
      <c r="AAO454"/>
      <c r="AAP454"/>
      <c r="AAQ454"/>
      <c r="AAR454"/>
      <c r="AAS454"/>
      <c r="AAT454"/>
      <c r="AAU454"/>
      <c r="AAV454"/>
      <c r="AAW454"/>
      <c r="AAX454"/>
      <c r="AAY454"/>
      <c r="AAZ454"/>
      <c r="ABA454"/>
      <c r="ABB454"/>
      <c r="ABC454"/>
      <c r="ABD454"/>
      <c r="ABE454"/>
      <c r="ABF454"/>
      <c r="ABG454"/>
      <c r="ABH454"/>
      <c r="ABI454"/>
      <c r="ABJ454"/>
      <c r="ABK454"/>
      <c r="ABL454"/>
      <c r="ABM454"/>
      <c r="ABN454"/>
      <c r="ABO454"/>
      <c r="ABP454"/>
      <c r="ABQ454"/>
      <c r="ABR454"/>
      <c r="ABS454"/>
      <c r="ABT454"/>
      <c r="ABU454"/>
      <c r="ABV454"/>
      <c r="ABW454"/>
      <c r="ABX454"/>
      <c r="ABY454"/>
      <c r="ABZ454"/>
      <c r="ACA454"/>
      <c r="ACB454"/>
      <c r="ACC454"/>
      <c r="ACD454"/>
      <c r="ACE454"/>
      <c r="ACF454"/>
      <c r="ACG454"/>
      <c r="ACH454"/>
      <c r="ACI454"/>
      <c r="ACJ454"/>
      <c r="ACK454"/>
      <c r="ACL454"/>
      <c r="ACM454"/>
      <c r="ACN454"/>
      <c r="ACO454"/>
      <c r="ACP454"/>
      <c r="ACQ454"/>
      <c r="ACR454"/>
      <c r="ACS454"/>
      <c r="ACT454"/>
      <c r="ACU454"/>
      <c r="ACV454"/>
      <c r="ACW454"/>
      <c r="ACX454"/>
      <c r="ACY454"/>
      <c r="ACZ454"/>
      <c r="ADA454"/>
      <c r="ADB454"/>
      <c r="ADC454"/>
      <c r="ADD454"/>
      <c r="ADE454"/>
      <c r="ADF454"/>
      <c r="ADG454"/>
      <c r="ADH454"/>
      <c r="ADI454"/>
      <c r="ADJ454"/>
      <c r="ADK454"/>
      <c r="ADL454"/>
      <c r="ADM454"/>
      <c r="ADN454"/>
      <c r="ADO454"/>
      <c r="ADP454"/>
      <c r="ADQ454"/>
      <c r="ADR454"/>
      <c r="ADS454"/>
      <c r="ADT454"/>
      <c r="ADU454"/>
      <c r="ADV454"/>
      <c r="ADW454"/>
      <c r="ADX454"/>
      <c r="ADY454"/>
      <c r="ADZ454"/>
      <c r="AEA454"/>
      <c r="AEB454"/>
      <c r="AEC454"/>
      <c r="AED454"/>
      <c r="AEE454"/>
      <c r="AEF454"/>
      <c r="AEG454"/>
      <c r="AEH454"/>
      <c r="AEI454"/>
      <c r="AEJ454"/>
      <c r="AEK454"/>
      <c r="AEL454"/>
      <c r="AEM454"/>
      <c r="AEN454"/>
      <c r="AEO454"/>
      <c r="AEP454"/>
      <c r="AEQ454"/>
      <c r="AER454"/>
      <c r="AES454"/>
      <c r="AET454"/>
      <c r="AEU454"/>
      <c r="AEV454"/>
      <c r="AEW454"/>
      <c r="AEX454"/>
      <c r="AEY454"/>
      <c r="AEZ454"/>
      <c r="AFA454"/>
      <c r="AFB454"/>
      <c r="AFC454"/>
      <c r="AFD454"/>
      <c r="AFE454"/>
      <c r="AFF454"/>
      <c r="AFG454"/>
      <c r="AFH454"/>
      <c r="AFI454"/>
      <c r="AFJ454"/>
      <c r="AFK454"/>
      <c r="AFL454"/>
      <c r="AFM454"/>
      <c r="AFN454"/>
      <c r="AFO454"/>
      <c r="AFP454"/>
      <c r="AFQ454"/>
      <c r="AFR454"/>
      <c r="AFS454"/>
      <c r="AFT454"/>
      <c r="AFU454"/>
      <c r="AFV454"/>
      <c r="AFW454"/>
      <c r="AFX454"/>
      <c r="AFY454"/>
      <c r="AFZ454"/>
      <c r="AGA454"/>
      <c r="AGB454"/>
      <c r="AGC454"/>
      <c r="AGD454"/>
      <c r="AGE454"/>
      <c r="AGF454"/>
      <c r="AGG454"/>
      <c r="AGH454"/>
      <c r="AGI454"/>
      <c r="AGJ454"/>
      <c r="AGK454"/>
      <c r="AGL454"/>
      <c r="AGM454"/>
      <c r="AGN454"/>
      <c r="AGO454"/>
      <c r="AGP454"/>
      <c r="AGQ454"/>
      <c r="AGR454"/>
      <c r="AGS454"/>
      <c r="AGT454"/>
      <c r="AGU454"/>
      <c r="AGV454"/>
      <c r="AGW454"/>
      <c r="AGX454"/>
      <c r="AGY454"/>
      <c r="AGZ454"/>
      <c r="AHA454"/>
      <c r="AHB454"/>
      <c r="AHC454"/>
      <c r="AHD454"/>
      <c r="AHE454"/>
      <c r="AHF454"/>
      <c r="AHG454"/>
      <c r="AHH454"/>
      <c r="AHI454"/>
      <c r="AHJ454"/>
      <c r="AHK454"/>
      <c r="AHL454"/>
      <c r="AHM454"/>
      <c r="AHN454"/>
      <c r="AHO454"/>
      <c r="AHP454"/>
      <c r="AHQ454"/>
      <c r="AHR454"/>
      <c r="AHS454"/>
      <c r="AHT454"/>
      <c r="AHU454"/>
      <c r="AHV454"/>
      <c r="AHW454"/>
      <c r="AHX454"/>
      <c r="AHY454"/>
      <c r="AHZ454"/>
      <c r="AIA454"/>
      <c r="AIB454"/>
      <c r="AIC454"/>
      <c r="AID454"/>
      <c r="AIE454"/>
      <c r="AIF454"/>
      <c r="AIG454"/>
      <c r="AIH454"/>
      <c r="AII454"/>
      <c r="AIJ454"/>
      <c r="AIK454"/>
      <c r="AIL454"/>
      <c r="AIM454"/>
      <c r="AIN454"/>
      <c r="AIO454"/>
      <c r="AIP454"/>
      <c r="AIQ454"/>
      <c r="AIR454"/>
      <c r="AIS454"/>
      <c r="AIT454"/>
      <c r="AIU454"/>
      <c r="AIV454"/>
      <c r="AIW454"/>
      <c r="AIX454"/>
      <c r="AIY454"/>
      <c r="AIZ454"/>
      <c r="AJA454"/>
      <c r="AJB454"/>
      <c r="AJC454"/>
      <c r="AJD454"/>
      <c r="AJE454"/>
      <c r="AJF454"/>
      <c r="AJG454"/>
      <c r="AJH454"/>
      <c r="AJI454"/>
      <c r="AJJ454"/>
      <c r="AJK454"/>
      <c r="AJL454"/>
      <c r="AJM454"/>
      <c r="AJN454"/>
      <c r="AJO454"/>
      <c r="AJP454"/>
      <c r="AJQ454"/>
      <c r="AJR454"/>
      <c r="AJS454"/>
      <c r="AJT454"/>
      <c r="AJU454"/>
      <c r="AJV454"/>
      <c r="AJW454"/>
      <c r="AJX454"/>
      <c r="AJY454"/>
      <c r="AJZ454"/>
      <c r="AKA454"/>
      <c r="AKB454"/>
      <c r="AKC454"/>
      <c r="AKD454"/>
      <c r="AKE454"/>
      <c r="AKF454"/>
      <c r="AKG454"/>
      <c r="AKH454"/>
      <c r="AKI454"/>
      <c r="AKJ454"/>
      <c r="AKK454"/>
      <c r="AKL454"/>
      <c r="AKM454"/>
      <c r="AKN454"/>
      <c r="AKO454"/>
      <c r="AKP454"/>
      <c r="AKQ454"/>
      <c r="AKR454"/>
      <c r="AKS454"/>
      <c r="AKT454"/>
      <c r="AKU454"/>
      <c r="AKV454"/>
      <c r="AKW454"/>
      <c r="AKX454"/>
      <c r="AKY454"/>
      <c r="AKZ454"/>
      <c r="ALA454"/>
      <c r="ALB454"/>
      <c r="ALC454"/>
      <c r="ALD454"/>
      <c r="ALE454"/>
      <c r="ALF454"/>
      <c r="ALG454"/>
      <c r="ALH454"/>
      <c r="ALI454"/>
      <c r="ALJ454"/>
      <c r="ALK454"/>
      <c r="ALL454"/>
      <c r="ALM454"/>
      <c r="ALN454"/>
      <c r="ALO454"/>
      <c r="ALP454"/>
      <c r="ALQ454"/>
      <c r="ALR454"/>
      <c r="ALS454"/>
      <c r="ALT454"/>
      <c r="ALU454"/>
      <c r="ALV454"/>
      <c r="ALW454"/>
      <c r="ALX454"/>
      <c r="ALY454"/>
      <c r="ALZ454"/>
      <c r="AMA454"/>
      <c r="AMB454"/>
      <c r="AMC454"/>
      <c r="AMD454"/>
      <c r="AME454"/>
      <c r="AMF454"/>
      <c r="AMG454"/>
      <c r="AMH454"/>
      <c r="AMI454"/>
      <c r="AMJ454"/>
    </row>
    <row r="455" spans="1:1024" ht="21.75" customHeight="1">
      <c r="A455"/>
      <c r="B455" s="211" t="s">
        <v>87</v>
      </c>
      <c r="C455" s="211"/>
      <c r="D455" s="58"/>
      <c r="E455" s="59"/>
      <c r="F455" s="56"/>
      <c r="G455" s="60" t="s">
        <v>88</v>
      </c>
      <c r="H455" s="61"/>
      <c r="I455"/>
      <c r="J455"/>
      <c r="K455"/>
      <c r="L455"/>
      <c r="M455"/>
      <c r="N455"/>
      <c r="O455" s="212" t="s">
        <v>89</v>
      </c>
      <c r="P455" s="212"/>
      <c r="Q455" s="63">
        <f>SUBTOTAL(9,Q460:Q471)</f>
        <v>0</v>
      </c>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c r="AAA455"/>
      <c r="AAB455"/>
      <c r="AAC455"/>
      <c r="AAD455"/>
      <c r="AAE455"/>
      <c r="AAF455"/>
      <c r="AAG455"/>
      <c r="AAH455"/>
      <c r="AAI455"/>
      <c r="AAJ455"/>
      <c r="AAK455"/>
      <c r="AAL455"/>
      <c r="AAM455"/>
      <c r="AAN455"/>
      <c r="AAO455"/>
      <c r="AAP455"/>
      <c r="AAQ455"/>
      <c r="AAR455"/>
      <c r="AAS455"/>
      <c r="AAT455"/>
      <c r="AAU455"/>
      <c r="AAV455"/>
      <c r="AAW455"/>
      <c r="AAX455"/>
      <c r="AAY455"/>
      <c r="AAZ455"/>
      <c r="ABA455"/>
      <c r="ABB455"/>
      <c r="ABC455"/>
      <c r="ABD455"/>
      <c r="ABE455"/>
      <c r="ABF455"/>
      <c r="ABG455"/>
      <c r="ABH455"/>
      <c r="ABI455"/>
      <c r="ABJ455"/>
      <c r="ABK455"/>
      <c r="ABL455"/>
      <c r="ABM455"/>
      <c r="ABN455"/>
      <c r="ABO455"/>
      <c r="ABP455"/>
      <c r="ABQ455"/>
      <c r="ABR455"/>
      <c r="ABS455"/>
      <c r="ABT455"/>
      <c r="ABU455"/>
      <c r="ABV455"/>
      <c r="ABW455"/>
      <c r="ABX455"/>
      <c r="ABY455"/>
      <c r="ABZ455"/>
      <c r="ACA455"/>
      <c r="ACB455"/>
      <c r="ACC455"/>
      <c r="ACD455"/>
      <c r="ACE455"/>
      <c r="ACF455"/>
      <c r="ACG455"/>
      <c r="ACH455"/>
      <c r="ACI455"/>
      <c r="ACJ455"/>
      <c r="ACK455"/>
      <c r="ACL455"/>
      <c r="ACM455"/>
      <c r="ACN455"/>
      <c r="ACO455"/>
      <c r="ACP455"/>
      <c r="ACQ455"/>
      <c r="ACR455"/>
      <c r="ACS455"/>
      <c r="ACT455"/>
      <c r="ACU455"/>
      <c r="ACV455"/>
      <c r="ACW455"/>
      <c r="ACX455"/>
      <c r="ACY455"/>
      <c r="ACZ455"/>
      <c r="ADA455"/>
      <c r="ADB455"/>
      <c r="ADC455"/>
      <c r="ADD455"/>
      <c r="ADE455"/>
      <c r="ADF455"/>
      <c r="ADG455"/>
      <c r="ADH455"/>
      <c r="ADI455"/>
      <c r="ADJ455"/>
      <c r="ADK455"/>
      <c r="ADL455"/>
      <c r="ADM455"/>
      <c r="ADN455"/>
      <c r="ADO455"/>
      <c r="ADP455"/>
      <c r="ADQ455"/>
      <c r="ADR455"/>
      <c r="ADS455"/>
      <c r="ADT455"/>
      <c r="ADU455"/>
      <c r="ADV455"/>
      <c r="ADW455"/>
      <c r="ADX455"/>
      <c r="ADY455"/>
      <c r="ADZ455"/>
      <c r="AEA455"/>
      <c r="AEB455"/>
      <c r="AEC455"/>
      <c r="AED455"/>
      <c r="AEE455"/>
      <c r="AEF455"/>
      <c r="AEG455"/>
      <c r="AEH455"/>
      <c r="AEI455"/>
      <c r="AEJ455"/>
      <c r="AEK455"/>
      <c r="AEL455"/>
      <c r="AEM455"/>
      <c r="AEN455"/>
      <c r="AEO455"/>
      <c r="AEP455"/>
      <c r="AEQ455"/>
      <c r="AER455"/>
      <c r="AES455"/>
      <c r="AET455"/>
      <c r="AEU455"/>
      <c r="AEV455"/>
      <c r="AEW455"/>
      <c r="AEX455"/>
      <c r="AEY455"/>
      <c r="AEZ455"/>
      <c r="AFA455"/>
      <c r="AFB455"/>
      <c r="AFC455"/>
      <c r="AFD455"/>
      <c r="AFE455"/>
      <c r="AFF455"/>
      <c r="AFG455"/>
      <c r="AFH455"/>
      <c r="AFI455"/>
      <c r="AFJ455"/>
      <c r="AFK455"/>
      <c r="AFL455"/>
      <c r="AFM455"/>
      <c r="AFN455"/>
      <c r="AFO455"/>
      <c r="AFP455"/>
      <c r="AFQ455"/>
      <c r="AFR455"/>
      <c r="AFS455"/>
      <c r="AFT455"/>
      <c r="AFU455"/>
      <c r="AFV455"/>
      <c r="AFW455"/>
      <c r="AFX455"/>
      <c r="AFY455"/>
      <c r="AFZ455"/>
      <c r="AGA455"/>
      <c r="AGB455"/>
      <c r="AGC455"/>
      <c r="AGD455"/>
      <c r="AGE455"/>
      <c r="AGF455"/>
      <c r="AGG455"/>
      <c r="AGH455"/>
      <c r="AGI455"/>
      <c r="AGJ455"/>
      <c r="AGK455"/>
      <c r="AGL455"/>
      <c r="AGM455"/>
      <c r="AGN455"/>
      <c r="AGO455"/>
      <c r="AGP455"/>
      <c r="AGQ455"/>
      <c r="AGR455"/>
      <c r="AGS455"/>
      <c r="AGT455"/>
      <c r="AGU455"/>
      <c r="AGV455"/>
      <c r="AGW455"/>
      <c r="AGX455"/>
      <c r="AGY455"/>
      <c r="AGZ455"/>
      <c r="AHA455"/>
      <c r="AHB455"/>
      <c r="AHC455"/>
      <c r="AHD455"/>
      <c r="AHE455"/>
      <c r="AHF455"/>
      <c r="AHG455"/>
      <c r="AHH455"/>
      <c r="AHI455"/>
      <c r="AHJ455"/>
      <c r="AHK455"/>
      <c r="AHL455"/>
      <c r="AHM455"/>
      <c r="AHN455"/>
      <c r="AHO455"/>
      <c r="AHP455"/>
      <c r="AHQ455"/>
      <c r="AHR455"/>
      <c r="AHS455"/>
      <c r="AHT455"/>
      <c r="AHU455"/>
      <c r="AHV455"/>
      <c r="AHW455"/>
      <c r="AHX455"/>
      <c r="AHY455"/>
      <c r="AHZ455"/>
      <c r="AIA455"/>
      <c r="AIB455"/>
      <c r="AIC455"/>
      <c r="AID455"/>
      <c r="AIE455"/>
      <c r="AIF455"/>
      <c r="AIG455"/>
      <c r="AIH455"/>
      <c r="AII455"/>
      <c r="AIJ455"/>
      <c r="AIK455"/>
      <c r="AIL455"/>
      <c r="AIM455"/>
      <c r="AIN455"/>
      <c r="AIO455"/>
      <c r="AIP455"/>
      <c r="AIQ455"/>
      <c r="AIR455"/>
      <c r="AIS455"/>
      <c r="AIT455"/>
      <c r="AIU455"/>
      <c r="AIV455"/>
      <c r="AIW455"/>
      <c r="AIX455"/>
      <c r="AIY455"/>
      <c r="AIZ455"/>
      <c r="AJA455"/>
      <c r="AJB455"/>
      <c r="AJC455"/>
      <c r="AJD455"/>
      <c r="AJE455"/>
      <c r="AJF455"/>
      <c r="AJG455"/>
      <c r="AJH455"/>
      <c r="AJI455"/>
      <c r="AJJ455"/>
      <c r="AJK455"/>
      <c r="AJL455"/>
      <c r="AJM455"/>
      <c r="AJN455"/>
      <c r="AJO455"/>
      <c r="AJP455"/>
      <c r="AJQ455"/>
      <c r="AJR455"/>
      <c r="AJS455"/>
      <c r="AJT455"/>
      <c r="AJU455"/>
      <c r="AJV455"/>
      <c r="AJW455"/>
      <c r="AJX455"/>
      <c r="AJY455"/>
      <c r="AJZ455"/>
      <c r="AKA455"/>
      <c r="AKB455"/>
      <c r="AKC455"/>
      <c r="AKD455"/>
      <c r="AKE455"/>
      <c r="AKF455"/>
      <c r="AKG455"/>
      <c r="AKH455"/>
      <c r="AKI455"/>
      <c r="AKJ455"/>
      <c r="AKK455"/>
      <c r="AKL455"/>
      <c r="AKM455"/>
      <c r="AKN455"/>
      <c r="AKO455"/>
      <c r="AKP455"/>
      <c r="AKQ455"/>
      <c r="AKR455"/>
      <c r="AKS455"/>
      <c r="AKT455"/>
      <c r="AKU455"/>
      <c r="AKV455"/>
      <c r="AKW455"/>
      <c r="AKX455"/>
      <c r="AKY455"/>
      <c r="AKZ455"/>
      <c r="ALA455"/>
      <c r="ALB455"/>
      <c r="ALC455"/>
      <c r="ALD455"/>
      <c r="ALE455"/>
      <c r="ALF455"/>
      <c r="ALG455"/>
      <c r="ALH455"/>
      <c r="ALI455"/>
      <c r="ALJ455"/>
      <c r="ALK455"/>
      <c r="ALL455"/>
      <c r="ALM455"/>
      <c r="ALN455"/>
      <c r="ALO455"/>
      <c r="ALP455"/>
      <c r="ALQ455"/>
      <c r="ALR455"/>
      <c r="ALS455"/>
      <c r="ALT455"/>
      <c r="ALU455"/>
      <c r="ALV455"/>
      <c r="ALW455"/>
      <c r="ALX455"/>
      <c r="ALY455"/>
      <c r="ALZ455"/>
      <c r="AMA455"/>
      <c r="AMB455"/>
      <c r="AMC455"/>
      <c r="AMD455"/>
      <c r="AME455"/>
      <c r="AMF455"/>
      <c r="AMG455"/>
      <c r="AMH455"/>
      <c r="AMI455"/>
      <c r="AMJ455"/>
    </row>
    <row r="456" spans="1:1024" ht="21.75" customHeight="1">
      <c r="A456"/>
      <c r="B456" s="211" t="s">
        <v>90</v>
      </c>
      <c r="C456" s="211"/>
      <c r="D456" s="58"/>
      <c r="E456"/>
      <c r="F456"/>
      <c r="G456" s="64" t="s">
        <v>91</v>
      </c>
      <c r="H456" s="65"/>
      <c r="I456"/>
      <c r="J456"/>
      <c r="K456"/>
      <c r="L456"/>
      <c r="M456"/>
      <c r="N456"/>
      <c r="O456" s="213" t="s">
        <v>92</v>
      </c>
      <c r="P456" s="213"/>
      <c r="Q456" s="66">
        <f>SUBTOTAL(9,P460:P471)</f>
        <v>0</v>
      </c>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c r="AAA456"/>
      <c r="AAB456"/>
      <c r="AAC456"/>
      <c r="AAD456"/>
      <c r="AAE456"/>
      <c r="AAF456"/>
      <c r="AAG456"/>
      <c r="AAH456"/>
      <c r="AAI456"/>
      <c r="AAJ456"/>
      <c r="AAK456"/>
      <c r="AAL456"/>
      <c r="AAM456"/>
      <c r="AAN456"/>
      <c r="AAO456"/>
      <c r="AAP456"/>
      <c r="AAQ456"/>
      <c r="AAR456"/>
      <c r="AAS456"/>
      <c r="AAT456"/>
      <c r="AAU456"/>
      <c r="AAV456"/>
      <c r="AAW456"/>
      <c r="AAX456"/>
      <c r="AAY456"/>
      <c r="AAZ456"/>
      <c r="ABA456"/>
      <c r="ABB456"/>
      <c r="ABC456"/>
      <c r="ABD456"/>
      <c r="ABE456"/>
      <c r="ABF456"/>
      <c r="ABG456"/>
      <c r="ABH456"/>
      <c r="ABI456"/>
      <c r="ABJ456"/>
      <c r="ABK456"/>
      <c r="ABL456"/>
      <c r="ABM456"/>
      <c r="ABN456"/>
      <c r="ABO456"/>
      <c r="ABP456"/>
      <c r="ABQ456"/>
      <c r="ABR456"/>
      <c r="ABS456"/>
      <c r="ABT456"/>
      <c r="ABU456"/>
      <c r="ABV456"/>
      <c r="ABW456"/>
      <c r="ABX456"/>
      <c r="ABY456"/>
      <c r="ABZ456"/>
      <c r="ACA456"/>
      <c r="ACB456"/>
      <c r="ACC456"/>
      <c r="ACD456"/>
      <c r="ACE456"/>
      <c r="ACF456"/>
      <c r="ACG456"/>
      <c r="ACH456"/>
      <c r="ACI456"/>
      <c r="ACJ456"/>
      <c r="ACK456"/>
      <c r="ACL456"/>
      <c r="ACM456"/>
      <c r="ACN456"/>
      <c r="ACO456"/>
      <c r="ACP456"/>
      <c r="ACQ456"/>
      <c r="ACR456"/>
      <c r="ACS456"/>
      <c r="ACT456"/>
      <c r="ACU456"/>
      <c r="ACV456"/>
      <c r="ACW456"/>
      <c r="ACX456"/>
      <c r="ACY456"/>
      <c r="ACZ456"/>
      <c r="ADA456"/>
      <c r="ADB456"/>
      <c r="ADC456"/>
      <c r="ADD456"/>
      <c r="ADE456"/>
      <c r="ADF456"/>
      <c r="ADG456"/>
      <c r="ADH456"/>
      <c r="ADI456"/>
      <c r="ADJ456"/>
      <c r="ADK456"/>
      <c r="ADL456"/>
      <c r="ADM456"/>
      <c r="ADN456"/>
      <c r="ADO456"/>
      <c r="ADP456"/>
      <c r="ADQ456"/>
      <c r="ADR456"/>
      <c r="ADS456"/>
      <c r="ADT456"/>
      <c r="ADU456"/>
      <c r="ADV456"/>
      <c r="ADW456"/>
      <c r="ADX456"/>
      <c r="ADY456"/>
      <c r="ADZ456"/>
      <c r="AEA456"/>
      <c r="AEB456"/>
      <c r="AEC456"/>
      <c r="AED456"/>
      <c r="AEE456"/>
      <c r="AEF456"/>
      <c r="AEG456"/>
      <c r="AEH456"/>
      <c r="AEI456"/>
      <c r="AEJ456"/>
      <c r="AEK456"/>
      <c r="AEL456"/>
      <c r="AEM456"/>
      <c r="AEN456"/>
      <c r="AEO456"/>
      <c r="AEP456"/>
      <c r="AEQ456"/>
      <c r="AER456"/>
      <c r="AES456"/>
      <c r="AET456"/>
      <c r="AEU456"/>
      <c r="AEV456"/>
      <c r="AEW456"/>
      <c r="AEX456"/>
      <c r="AEY456"/>
      <c r="AEZ456"/>
      <c r="AFA456"/>
      <c r="AFB456"/>
      <c r="AFC456"/>
      <c r="AFD456"/>
      <c r="AFE456"/>
      <c r="AFF456"/>
      <c r="AFG456"/>
      <c r="AFH456"/>
      <c r="AFI456"/>
      <c r="AFJ456"/>
      <c r="AFK456"/>
      <c r="AFL456"/>
      <c r="AFM456"/>
      <c r="AFN456"/>
      <c r="AFO456"/>
      <c r="AFP456"/>
      <c r="AFQ456"/>
      <c r="AFR456"/>
      <c r="AFS456"/>
      <c r="AFT456"/>
      <c r="AFU456"/>
      <c r="AFV456"/>
      <c r="AFW456"/>
      <c r="AFX456"/>
      <c r="AFY456"/>
      <c r="AFZ456"/>
      <c r="AGA456"/>
      <c r="AGB456"/>
      <c r="AGC456"/>
      <c r="AGD456"/>
      <c r="AGE456"/>
      <c r="AGF456"/>
      <c r="AGG456"/>
      <c r="AGH456"/>
      <c r="AGI456"/>
      <c r="AGJ456"/>
      <c r="AGK456"/>
      <c r="AGL456"/>
      <c r="AGM456"/>
      <c r="AGN456"/>
      <c r="AGO456"/>
      <c r="AGP456"/>
      <c r="AGQ456"/>
      <c r="AGR456"/>
      <c r="AGS456"/>
      <c r="AGT456"/>
      <c r="AGU456"/>
      <c r="AGV456"/>
      <c r="AGW456"/>
      <c r="AGX456"/>
      <c r="AGY456"/>
      <c r="AGZ456"/>
      <c r="AHA456"/>
      <c r="AHB456"/>
      <c r="AHC456"/>
      <c r="AHD456"/>
      <c r="AHE456"/>
      <c r="AHF456"/>
      <c r="AHG456"/>
      <c r="AHH456"/>
      <c r="AHI456"/>
      <c r="AHJ456"/>
      <c r="AHK456"/>
      <c r="AHL456"/>
      <c r="AHM456"/>
      <c r="AHN456"/>
      <c r="AHO456"/>
      <c r="AHP456"/>
      <c r="AHQ456"/>
      <c r="AHR456"/>
      <c r="AHS456"/>
      <c r="AHT456"/>
      <c r="AHU456"/>
      <c r="AHV456"/>
      <c r="AHW456"/>
      <c r="AHX456"/>
      <c r="AHY456"/>
      <c r="AHZ456"/>
      <c r="AIA456"/>
      <c r="AIB456"/>
      <c r="AIC456"/>
      <c r="AID456"/>
      <c r="AIE456"/>
      <c r="AIF456"/>
      <c r="AIG456"/>
      <c r="AIH456"/>
      <c r="AII456"/>
      <c r="AIJ456"/>
      <c r="AIK456"/>
      <c r="AIL456"/>
      <c r="AIM456"/>
      <c r="AIN456"/>
      <c r="AIO456"/>
      <c r="AIP456"/>
      <c r="AIQ456"/>
      <c r="AIR456"/>
      <c r="AIS456"/>
      <c r="AIT456"/>
      <c r="AIU456"/>
      <c r="AIV456"/>
      <c r="AIW456"/>
      <c r="AIX456"/>
      <c r="AIY456"/>
      <c r="AIZ456"/>
      <c r="AJA456"/>
      <c r="AJB456"/>
      <c r="AJC456"/>
      <c r="AJD456"/>
      <c r="AJE456"/>
      <c r="AJF456"/>
      <c r="AJG456"/>
      <c r="AJH456"/>
      <c r="AJI456"/>
      <c r="AJJ456"/>
      <c r="AJK456"/>
      <c r="AJL456"/>
      <c r="AJM456"/>
      <c r="AJN456"/>
      <c r="AJO456"/>
      <c r="AJP456"/>
      <c r="AJQ456"/>
      <c r="AJR456"/>
      <c r="AJS456"/>
      <c r="AJT456"/>
      <c r="AJU456"/>
      <c r="AJV456"/>
      <c r="AJW456"/>
      <c r="AJX456"/>
      <c r="AJY456"/>
      <c r="AJZ456"/>
      <c r="AKA456"/>
      <c r="AKB456"/>
      <c r="AKC456"/>
      <c r="AKD456"/>
      <c r="AKE456"/>
      <c r="AKF456"/>
      <c r="AKG456"/>
      <c r="AKH456"/>
      <c r="AKI456"/>
      <c r="AKJ456"/>
      <c r="AKK456"/>
      <c r="AKL456"/>
      <c r="AKM456"/>
      <c r="AKN456"/>
      <c r="AKO456"/>
      <c r="AKP456"/>
      <c r="AKQ456"/>
      <c r="AKR456"/>
      <c r="AKS456"/>
      <c r="AKT456"/>
      <c r="AKU456"/>
      <c r="AKV456"/>
      <c r="AKW456"/>
      <c r="AKX456"/>
      <c r="AKY456"/>
      <c r="AKZ456"/>
      <c r="ALA456"/>
      <c r="ALB456"/>
      <c r="ALC456"/>
      <c r="ALD456"/>
      <c r="ALE456"/>
      <c r="ALF456"/>
      <c r="ALG456"/>
      <c r="ALH456"/>
      <c r="ALI456"/>
      <c r="ALJ456"/>
      <c r="ALK456"/>
      <c r="ALL456"/>
      <c r="ALM456"/>
      <c r="ALN456"/>
      <c r="ALO456"/>
      <c r="ALP456"/>
      <c r="ALQ456"/>
      <c r="ALR456"/>
      <c r="ALS456"/>
      <c r="ALT456"/>
      <c r="ALU456"/>
      <c r="ALV456"/>
      <c r="ALW456"/>
      <c r="ALX456"/>
      <c r="ALY456"/>
      <c r="ALZ456"/>
      <c r="AMA456"/>
      <c r="AMB456"/>
      <c r="AMC456"/>
      <c r="AMD456"/>
      <c r="AME456"/>
      <c r="AMF456"/>
      <c r="AMG456"/>
      <c r="AMH456"/>
      <c r="AMI456"/>
      <c r="AMJ456"/>
    </row>
    <row r="457" spans="1:1024" ht="21.75" customHeight="1">
      <c r="A457"/>
      <c r="B457" s="59"/>
      <c r="C457" s="59"/>
      <c r="D457" s="67"/>
      <c r="E457"/>
      <c r="F457"/>
      <c r="G457" s="64"/>
      <c r="H457" s="64"/>
      <c r="I457" s="64"/>
      <c r="J457" s="64"/>
      <c r="K457" s="64"/>
      <c r="L457"/>
      <c r="M457"/>
      <c r="N457"/>
      <c r="O457" s="210" t="s">
        <v>93</v>
      </c>
      <c r="P457" s="210"/>
      <c r="Q457" s="68">
        <f>Q456-Q455</f>
        <v>0</v>
      </c>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c r="AAA457"/>
      <c r="AAB457"/>
      <c r="AAC457"/>
      <c r="AAD457"/>
      <c r="AAE457"/>
      <c r="AAF457"/>
      <c r="AAG457"/>
      <c r="AAH457"/>
      <c r="AAI457"/>
      <c r="AAJ457"/>
      <c r="AAK457"/>
      <c r="AAL457"/>
      <c r="AAM457"/>
      <c r="AAN457"/>
      <c r="AAO457"/>
      <c r="AAP457"/>
      <c r="AAQ457"/>
      <c r="AAR457"/>
      <c r="AAS457"/>
      <c r="AAT457"/>
      <c r="AAU457"/>
      <c r="AAV457"/>
      <c r="AAW457"/>
      <c r="AAX457"/>
      <c r="AAY457"/>
      <c r="AAZ457"/>
      <c r="ABA457"/>
      <c r="ABB457"/>
      <c r="ABC457"/>
      <c r="ABD457"/>
      <c r="ABE457"/>
      <c r="ABF457"/>
      <c r="ABG457"/>
      <c r="ABH457"/>
      <c r="ABI457"/>
      <c r="ABJ457"/>
      <c r="ABK457"/>
      <c r="ABL457"/>
      <c r="ABM457"/>
      <c r="ABN457"/>
      <c r="ABO457"/>
      <c r="ABP457"/>
      <c r="ABQ457"/>
      <c r="ABR457"/>
      <c r="ABS457"/>
      <c r="ABT457"/>
      <c r="ABU457"/>
      <c r="ABV457"/>
      <c r="ABW457"/>
      <c r="ABX457"/>
      <c r="ABY457"/>
      <c r="ABZ457"/>
      <c r="ACA457"/>
      <c r="ACB457"/>
      <c r="ACC457"/>
      <c r="ACD457"/>
      <c r="ACE457"/>
      <c r="ACF457"/>
      <c r="ACG457"/>
      <c r="ACH457"/>
      <c r="ACI457"/>
      <c r="ACJ457"/>
      <c r="ACK457"/>
      <c r="ACL457"/>
      <c r="ACM457"/>
      <c r="ACN457"/>
      <c r="ACO457"/>
      <c r="ACP457"/>
      <c r="ACQ457"/>
      <c r="ACR457"/>
      <c r="ACS457"/>
      <c r="ACT457"/>
      <c r="ACU457"/>
      <c r="ACV457"/>
      <c r="ACW457"/>
      <c r="ACX457"/>
      <c r="ACY457"/>
      <c r="ACZ457"/>
      <c r="ADA457"/>
      <c r="ADB457"/>
      <c r="ADC457"/>
      <c r="ADD457"/>
      <c r="ADE457"/>
      <c r="ADF457"/>
      <c r="ADG457"/>
      <c r="ADH457"/>
      <c r="ADI457"/>
      <c r="ADJ457"/>
      <c r="ADK457"/>
      <c r="ADL457"/>
      <c r="ADM457"/>
      <c r="ADN457"/>
      <c r="ADO457"/>
      <c r="ADP457"/>
      <c r="ADQ457"/>
      <c r="ADR457"/>
      <c r="ADS457"/>
      <c r="ADT457"/>
      <c r="ADU457"/>
      <c r="ADV457"/>
      <c r="ADW457"/>
      <c r="ADX457"/>
      <c r="ADY457"/>
      <c r="ADZ457"/>
      <c r="AEA457"/>
      <c r="AEB457"/>
      <c r="AEC457"/>
      <c r="AED457"/>
      <c r="AEE457"/>
      <c r="AEF457"/>
      <c r="AEG457"/>
      <c r="AEH457"/>
      <c r="AEI457"/>
      <c r="AEJ457"/>
      <c r="AEK457"/>
      <c r="AEL457"/>
      <c r="AEM457"/>
      <c r="AEN457"/>
      <c r="AEO457"/>
      <c r="AEP457"/>
      <c r="AEQ457"/>
      <c r="AER457"/>
      <c r="AES457"/>
      <c r="AET457"/>
      <c r="AEU457"/>
      <c r="AEV457"/>
      <c r="AEW457"/>
      <c r="AEX457"/>
      <c r="AEY457"/>
      <c r="AEZ457"/>
      <c r="AFA457"/>
      <c r="AFB457"/>
      <c r="AFC457"/>
      <c r="AFD457"/>
      <c r="AFE457"/>
      <c r="AFF457"/>
      <c r="AFG457"/>
      <c r="AFH457"/>
      <c r="AFI457"/>
      <c r="AFJ457"/>
      <c r="AFK457"/>
      <c r="AFL457"/>
      <c r="AFM457"/>
      <c r="AFN457"/>
      <c r="AFO457"/>
      <c r="AFP457"/>
      <c r="AFQ457"/>
      <c r="AFR457"/>
      <c r="AFS457"/>
      <c r="AFT457"/>
      <c r="AFU457"/>
      <c r="AFV457"/>
      <c r="AFW457"/>
      <c r="AFX457"/>
      <c r="AFY457"/>
      <c r="AFZ457"/>
      <c r="AGA457"/>
      <c r="AGB457"/>
      <c r="AGC457"/>
      <c r="AGD457"/>
      <c r="AGE457"/>
      <c r="AGF457"/>
      <c r="AGG457"/>
      <c r="AGH457"/>
      <c r="AGI457"/>
      <c r="AGJ457"/>
      <c r="AGK457"/>
      <c r="AGL457"/>
      <c r="AGM457"/>
      <c r="AGN457"/>
      <c r="AGO457"/>
      <c r="AGP457"/>
      <c r="AGQ457"/>
      <c r="AGR457"/>
      <c r="AGS457"/>
      <c r="AGT457"/>
      <c r="AGU457"/>
      <c r="AGV457"/>
      <c r="AGW457"/>
      <c r="AGX457"/>
      <c r="AGY457"/>
      <c r="AGZ457"/>
      <c r="AHA457"/>
      <c r="AHB457"/>
      <c r="AHC457"/>
      <c r="AHD457"/>
      <c r="AHE457"/>
      <c r="AHF457"/>
      <c r="AHG457"/>
      <c r="AHH457"/>
      <c r="AHI457"/>
      <c r="AHJ457"/>
      <c r="AHK457"/>
      <c r="AHL457"/>
      <c r="AHM457"/>
      <c r="AHN457"/>
      <c r="AHO457"/>
      <c r="AHP457"/>
      <c r="AHQ457"/>
      <c r="AHR457"/>
      <c r="AHS457"/>
      <c r="AHT457"/>
      <c r="AHU457"/>
      <c r="AHV457"/>
      <c r="AHW457"/>
      <c r="AHX457"/>
      <c r="AHY457"/>
      <c r="AHZ457"/>
      <c r="AIA457"/>
      <c r="AIB457"/>
      <c r="AIC457"/>
      <c r="AID457"/>
      <c r="AIE457"/>
      <c r="AIF457"/>
      <c r="AIG457"/>
      <c r="AIH457"/>
      <c r="AII457"/>
      <c r="AIJ457"/>
      <c r="AIK457"/>
      <c r="AIL457"/>
      <c r="AIM457"/>
      <c r="AIN457"/>
      <c r="AIO457"/>
      <c r="AIP457"/>
      <c r="AIQ457"/>
      <c r="AIR457"/>
      <c r="AIS457"/>
      <c r="AIT457"/>
      <c r="AIU457"/>
      <c r="AIV457"/>
      <c r="AIW457"/>
      <c r="AIX457"/>
      <c r="AIY457"/>
      <c r="AIZ457"/>
      <c r="AJA457"/>
      <c r="AJB457"/>
      <c r="AJC457"/>
      <c r="AJD457"/>
      <c r="AJE457"/>
      <c r="AJF457"/>
      <c r="AJG457"/>
      <c r="AJH457"/>
      <c r="AJI457"/>
      <c r="AJJ457"/>
      <c r="AJK457"/>
      <c r="AJL457"/>
      <c r="AJM457"/>
      <c r="AJN457"/>
      <c r="AJO457"/>
      <c r="AJP457"/>
      <c r="AJQ457"/>
      <c r="AJR457"/>
      <c r="AJS457"/>
      <c r="AJT457"/>
      <c r="AJU457"/>
      <c r="AJV457"/>
      <c r="AJW457"/>
      <c r="AJX457"/>
      <c r="AJY457"/>
      <c r="AJZ457"/>
      <c r="AKA457"/>
      <c r="AKB457"/>
      <c r="AKC457"/>
      <c r="AKD457"/>
      <c r="AKE457"/>
      <c r="AKF457"/>
      <c r="AKG457"/>
      <c r="AKH457"/>
      <c r="AKI457"/>
      <c r="AKJ457"/>
      <c r="AKK457"/>
      <c r="AKL457"/>
      <c r="AKM457"/>
      <c r="AKN457"/>
      <c r="AKO457"/>
      <c r="AKP457"/>
      <c r="AKQ457"/>
      <c r="AKR457"/>
      <c r="AKS457"/>
      <c r="AKT457"/>
      <c r="AKU457"/>
      <c r="AKV457"/>
      <c r="AKW457"/>
      <c r="AKX457"/>
      <c r="AKY457"/>
      <c r="AKZ457"/>
      <c r="ALA457"/>
      <c r="ALB457"/>
      <c r="ALC457"/>
      <c r="ALD457"/>
      <c r="ALE457"/>
      <c r="ALF457"/>
      <c r="ALG457"/>
      <c r="ALH457"/>
      <c r="ALI457"/>
      <c r="ALJ457"/>
      <c r="ALK457"/>
      <c r="ALL457"/>
      <c r="ALM457"/>
      <c r="ALN457"/>
      <c r="ALO457"/>
      <c r="ALP457"/>
      <c r="ALQ457"/>
      <c r="ALR457"/>
      <c r="ALS457"/>
      <c r="ALT457"/>
      <c r="ALU457"/>
      <c r="ALV457"/>
      <c r="ALW457"/>
      <c r="ALX457"/>
      <c r="ALY457"/>
      <c r="ALZ457"/>
      <c r="AMA457"/>
      <c r="AMB457"/>
      <c r="AMC457"/>
      <c r="AMD457"/>
      <c r="AME457"/>
      <c r="AMF457"/>
      <c r="AMG457"/>
      <c r="AMH457"/>
      <c r="AMI457"/>
      <c r="AMJ457"/>
    </row>
    <row r="458" spans="1:1024" ht="8.25" customHeight="1">
      <c r="A458"/>
      <c r="B458" s="59"/>
      <c r="C458" s="59"/>
      <c r="D458" s="69"/>
      <c r="E458"/>
      <c r="F458"/>
      <c r="G458" s="64"/>
      <c r="H458" s="64"/>
      <c r="I458" s="64"/>
      <c r="J458" s="64"/>
      <c r="K458" s="64"/>
      <c r="L458"/>
      <c r="M458" s="70"/>
      <c r="N458"/>
      <c r="O458" s="71"/>
      <c r="P458" s="72"/>
      <c r="Q458" s="73"/>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c r="AAA458"/>
      <c r="AAB458"/>
      <c r="AAC458"/>
      <c r="AAD458"/>
      <c r="AAE458"/>
      <c r="AAF458"/>
      <c r="AAG458"/>
      <c r="AAH458"/>
      <c r="AAI458"/>
      <c r="AAJ458"/>
      <c r="AAK458"/>
      <c r="AAL458"/>
      <c r="AAM458"/>
      <c r="AAN458"/>
      <c r="AAO458"/>
      <c r="AAP458"/>
      <c r="AAQ458"/>
      <c r="AAR458"/>
      <c r="AAS458"/>
      <c r="AAT458"/>
      <c r="AAU458"/>
      <c r="AAV458"/>
      <c r="AAW458"/>
      <c r="AAX458"/>
      <c r="AAY458"/>
      <c r="AAZ458"/>
      <c r="ABA458"/>
      <c r="ABB458"/>
      <c r="ABC458"/>
      <c r="ABD458"/>
      <c r="ABE458"/>
      <c r="ABF458"/>
      <c r="ABG458"/>
      <c r="ABH458"/>
      <c r="ABI458"/>
      <c r="ABJ458"/>
      <c r="ABK458"/>
      <c r="ABL458"/>
      <c r="ABM458"/>
      <c r="ABN458"/>
      <c r="ABO458"/>
      <c r="ABP458"/>
      <c r="ABQ458"/>
      <c r="ABR458"/>
      <c r="ABS458"/>
      <c r="ABT458"/>
      <c r="ABU458"/>
      <c r="ABV458"/>
      <c r="ABW458"/>
      <c r="ABX458"/>
      <c r="ABY458"/>
      <c r="ABZ458"/>
      <c r="ACA458"/>
      <c r="ACB458"/>
      <c r="ACC458"/>
      <c r="ACD458"/>
      <c r="ACE458"/>
      <c r="ACF458"/>
      <c r="ACG458"/>
      <c r="ACH458"/>
      <c r="ACI458"/>
      <c r="ACJ458"/>
      <c r="ACK458"/>
      <c r="ACL458"/>
      <c r="ACM458"/>
      <c r="ACN458"/>
      <c r="ACO458"/>
      <c r="ACP458"/>
      <c r="ACQ458"/>
      <c r="ACR458"/>
      <c r="ACS458"/>
      <c r="ACT458"/>
      <c r="ACU458"/>
      <c r="ACV458"/>
      <c r="ACW458"/>
      <c r="ACX458"/>
      <c r="ACY458"/>
      <c r="ACZ458"/>
      <c r="ADA458"/>
      <c r="ADB458"/>
      <c r="ADC458"/>
      <c r="ADD458"/>
      <c r="ADE458"/>
      <c r="ADF458"/>
      <c r="ADG458"/>
      <c r="ADH458"/>
      <c r="ADI458"/>
      <c r="ADJ458"/>
      <c r="ADK458"/>
      <c r="ADL458"/>
      <c r="ADM458"/>
      <c r="ADN458"/>
      <c r="ADO458"/>
      <c r="ADP458"/>
      <c r="ADQ458"/>
      <c r="ADR458"/>
      <c r="ADS458"/>
      <c r="ADT458"/>
      <c r="ADU458"/>
      <c r="ADV458"/>
      <c r="ADW458"/>
      <c r="ADX458"/>
      <c r="ADY458"/>
      <c r="ADZ458"/>
      <c r="AEA458"/>
      <c r="AEB458"/>
      <c r="AEC458"/>
      <c r="AED458"/>
      <c r="AEE458"/>
      <c r="AEF458"/>
      <c r="AEG458"/>
      <c r="AEH458"/>
      <c r="AEI458"/>
      <c r="AEJ458"/>
      <c r="AEK458"/>
      <c r="AEL458"/>
      <c r="AEM458"/>
      <c r="AEN458"/>
      <c r="AEO458"/>
      <c r="AEP458"/>
      <c r="AEQ458"/>
      <c r="AER458"/>
      <c r="AES458"/>
      <c r="AET458"/>
      <c r="AEU458"/>
      <c r="AEV458"/>
      <c r="AEW458"/>
      <c r="AEX458"/>
      <c r="AEY458"/>
      <c r="AEZ458"/>
      <c r="AFA458"/>
      <c r="AFB458"/>
      <c r="AFC458"/>
      <c r="AFD458"/>
      <c r="AFE458"/>
      <c r="AFF458"/>
      <c r="AFG458"/>
      <c r="AFH458"/>
      <c r="AFI458"/>
      <c r="AFJ458"/>
      <c r="AFK458"/>
      <c r="AFL458"/>
      <c r="AFM458"/>
      <c r="AFN458"/>
      <c r="AFO458"/>
      <c r="AFP458"/>
      <c r="AFQ458"/>
      <c r="AFR458"/>
      <c r="AFS458"/>
      <c r="AFT458"/>
      <c r="AFU458"/>
      <c r="AFV458"/>
      <c r="AFW458"/>
      <c r="AFX458"/>
      <c r="AFY458"/>
      <c r="AFZ458"/>
      <c r="AGA458"/>
      <c r="AGB458"/>
      <c r="AGC458"/>
      <c r="AGD458"/>
      <c r="AGE458"/>
      <c r="AGF458"/>
      <c r="AGG458"/>
      <c r="AGH458"/>
      <c r="AGI458"/>
      <c r="AGJ458"/>
      <c r="AGK458"/>
      <c r="AGL458"/>
      <c r="AGM458"/>
      <c r="AGN458"/>
      <c r="AGO458"/>
      <c r="AGP458"/>
      <c r="AGQ458"/>
      <c r="AGR458"/>
      <c r="AGS458"/>
      <c r="AGT458"/>
      <c r="AGU458"/>
      <c r="AGV458"/>
      <c r="AGW458"/>
      <c r="AGX458"/>
      <c r="AGY458"/>
      <c r="AGZ458"/>
      <c r="AHA458"/>
      <c r="AHB458"/>
      <c r="AHC458"/>
      <c r="AHD458"/>
      <c r="AHE458"/>
      <c r="AHF458"/>
      <c r="AHG458"/>
      <c r="AHH458"/>
      <c r="AHI458"/>
      <c r="AHJ458"/>
      <c r="AHK458"/>
      <c r="AHL458"/>
      <c r="AHM458"/>
      <c r="AHN458"/>
      <c r="AHO458"/>
      <c r="AHP458"/>
      <c r="AHQ458"/>
      <c r="AHR458"/>
      <c r="AHS458"/>
      <c r="AHT458"/>
      <c r="AHU458"/>
      <c r="AHV458"/>
      <c r="AHW458"/>
      <c r="AHX458"/>
      <c r="AHY458"/>
      <c r="AHZ458"/>
      <c r="AIA458"/>
      <c r="AIB458"/>
      <c r="AIC458"/>
      <c r="AID458"/>
      <c r="AIE458"/>
      <c r="AIF458"/>
      <c r="AIG458"/>
      <c r="AIH458"/>
      <c r="AII458"/>
      <c r="AIJ458"/>
      <c r="AIK458"/>
      <c r="AIL458"/>
      <c r="AIM458"/>
      <c r="AIN458"/>
      <c r="AIO458"/>
      <c r="AIP458"/>
      <c r="AIQ458"/>
      <c r="AIR458"/>
      <c r="AIS458"/>
      <c r="AIT458"/>
      <c r="AIU458"/>
      <c r="AIV458"/>
      <c r="AIW458"/>
      <c r="AIX458"/>
      <c r="AIY458"/>
      <c r="AIZ458"/>
      <c r="AJA458"/>
      <c r="AJB458"/>
      <c r="AJC458"/>
      <c r="AJD458"/>
      <c r="AJE458"/>
      <c r="AJF458"/>
      <c r="AJG458"/>
      <c r="AJH458"/>
      <c r="AJI458"/>
      <c r="AJJ458"/>
      <c r="AJK458"/>
      <c r="AJL458"/>
      <c r="AJM458"/>
      <c r="AJN458"/>
      <c r="AJO458"/>
      <c r="AJP458"/>
      <c r="AJQ458"/>
      <c r="AJR458"/>
      <c r="AJS458"/>
      <c r="AJT458"/>
      <c r="AJU458"/>
      <c r="AJV458"/>
      <c r="AJW458"/>
      <c r="AJX458"/>
      <c r="AJY458"/>
      <c r="AJZ458"/>
      <c r="AKA458"/>
      <c r="AKB458"/>
      <c r="AKC458"/>
      <c r="AKD458"/>
      <c r="AKE458"/>
      <c r="AKF458"/>
      <c r="AKG458"/>
      <c r="AKH458"/>
      <c r="AKI458"/>
      <c r="AKJ458"/>
      <c r="AKK458"/>
      <c r="AKL458"/>
      <c r="AKM458"/>
      <c r="AKN458"/>
      <c r="AKO458"/>
      <c r="AKP458"/>
      <c r="AKQ458"/>
      <c r="AKR458"/>
      <c r="AKS458"/>
      <c r="AKT458"/>
      <c r="AKU458"/>
      <c r="AKV458"/>
      <c r="AKW458"/>
      <c r="AKX458"/>
      <c r="AKY458"/>
      <c r="AKZ458"/>
      <c r="ALA458"/>
      <c r="ALB458"/>
      <c r="ALC458"/>
      <c r="ALD458"/>
      <c r="ALE458"/>
      <c r="ALF458"/>
      <c r="ALG458"/>
      <c r="ALH458"/>
      <c r="ALI458"/>
      <c r="ALJ458"/>
      <c r="ALK458"/>
      <c r="ALL458"/>
      <c r="ALM458"/>
      <c r="ALN458"/>
      <c r="ALO458"/>
      <c r="ALP458"/>
      <c r="ALQ458"/>
      <c r="ALR458"/>
      <c r="ALS458"/>
      <c r="ALT458"/>
      <c r="ALU458"/>
      <c r="ALV458"/>
      <c r="ALW458"/>
      <c r="ALX458"/>
      <c r="ALY458"/>
      <c r="ALZ458"/>
      <c r="AMA458"/>
      <c r="AMB458"/>
      <c r="AMC458"/>
      <c r="AMD458"/>
      <c r="AME458"/>
      <c r="AMF458"/>
      <c r="AMG458"/>
      <c r="AMH458"/>
      <c r="AMI458"/>
      <c r="AMJ458"/>
    </row>
    <row r="459" spans="1:1024" s="74" customFormat="1" ht="42" customHeight="1">
      <c r="B459" s="75" t="s">
        <v>94</v>
      </c>
      <c r="C459" s="76" t="s">
        <v>95</v>
      </c>
      <c r="D459" s="75" t="s">
        <v>56</v>
      </c>
      <c r="E459" s="76" t="s">
        <v>53</v>
      </c>
      <c r="F459" s="75" t="s">
        <v>96</v>
      </c>
      <c r="G459" s="77" t="s">
        <v>97</v>
      </c>
      <c r="H459" s="77" t="s">
        <v>98</v>
      </c>
      <c r="I459" s="77" t="s">
        <v>99</v>
      </c>
      <c r="J459" s="77" t="s">
        <v>100</v>
      </c>
      <c r="K459" s="77" t="s">
        <v>101</v>
      </c>
      <c r="L459" s="77" t="s">
        <v>102</v>
      </c>
      <c r="M459" s="76" t="s">
        <v>103</v>
      </c>
      <c r="N459" s="76" t="s">
        <v>104</v>
      </c>
      <c r="O459" s="78" t="s">
        <v>105</v>
      </c>
      <c r="P459" s="62" t="s">
        <v>106</v>
      </c>
      <c r="Q459" s="76" t="s">
        <v>89</v>
      </c>
    </row>
    <row r="460" spans="1:1024" ht="22.5" customHeight="1">
      <c r="A460"/>
      <c r="B460" s="79" t="s">
        <v>107</v>
      </c>
      <c r="C460" s="80"/>
      <c r="D460" s="80"/>
      <c r="E460" s="80"/>
      <c r="F460" s="81"/>
      <c r="G460" s="82"/>
      <c r="H460" s="82"/>
      <c r="I460" s="82"/>
      <c r="J460" s="82"/>
      <c r="K460" s="82"/>
      <c r="L460" s="82"/>
      <c r="M460" s="83">
        <f t="shared" ref="M460:M471" si="75">SUM(G460:L460)</f>
        <v>0</v>
      </c>
      <c r="N460" s="80"/>
      <c r="O460" s="84">
        <f t="shared" ref="O460:O471" si="76">ROUNDDOWN(M460*N460,0)</f>
        <v>0</v>
      </c>
      <c r="P460" s="84" t="str">
        <f>IF(O460=0,"",VLOOKUP(C460&amp;D460&amp;E460,'(資料）基準単価表'!$I:$J,2,0))</f>
        <v/>
      </c>
      <c r="Q460" s="85">
        <f t="shared" ref="Q460:Q471" si="77">MIN(O460,P460)</f>
        <v>0</v>
      </c>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c r="AAA460"/>
      <c r="AAB460"/>
      <c r="AAC460"/>
      <c r="AAD460"/>
      <c r="AAE460"/>
      <c r="AAF460"/>
      <c r="AAG460"/>
      <c r="AAH460"/>
      <c r="AAI460"/>
      <c r="AAJ460"/>
      <c r="AAK460"/>
      <c r="AAL460"/>
      <c r="AAM460"/>
      <c r="AAN460"/>
      <c r="AAO460"/>
      <c r="AAP460"/>
      <c r="AAQ460"/>
      <c r="AAR460"/>
      <c r="AAS460"/>
      <c r="AAT460"/>
      <c r="AAU460"/>
      <c r="AAV460"/>
      <c r="AAW460"/>
      <c r="AAX460"/>
      <c r="AAY460"/>
      <c r="AAZ460"/>
      <c r="ABA460"/>
      <c r="ABB460"/>
      <c r="ABC460"/>
      <c r="ABD460"/>
      <c r="ABE460"/>
      <c r="ABF460"/>
      <c r="ABG460"/>
      <c r="ABH460"/>
      <c r="ABI460"/>
      <c r="ABJ460"/>
      <c r="ABK460"/>
      <c r="ABL460"/>
      <c r="ABM460"/>
      <c r="ABN460"/>
      <c r="ABO460"/>
      <c r="ABP460"/>
      <c r="ABQ460"/>
      <c r="ABR460"/>
      <c r="ABS460"/>
      <c r="ABT460"/>
      <c r="ABU460"/>
      <c r="ABV460"/>
      <c r="ABW460"/>
      <c r="ABX460"/>
      <c r="ABY460"/>
      <c r="ABZ460"/>
      <c r="ACA460"/>
      <c r="ACB460"/>
      <c r="ACC460"/>
      <c r="ACD460"/>
      <c r="ACE460"/>
      <c r="ACF460"/>
      <c r="ACG460"/>
      <c r="ACH460"/>
      <c r="ACI460"/>
      <c r="ACJ460"/>
      <c r="ACK460"/>
      <c r="ACL460"/>
      <c r="ACM460"/>
      <c r="ACN460"/>
      <c r="ACO460"/>
      <c r="ACP460"/>
      <c r="ACQ460"/>
      <c r="ACR460"/>
      <c r="ACS460"/>
      <c r="ACT460"/>
      <c r="ACU460"/>
      <c r="ACV460"/>
      <c r="ACW460"/>
      <c r="ACX460"/>
      <c r="ACY460"/>
      <c r="ACZ460"/>
      <c r="ADA460"/>
      <c r="ADB460"/>
      <c r="ADC460"/>
      <c r="ADD460"/>
      <c r="ADE460"/>
      <c r="ADF460"/>
      <c r="ADG460"/>
      <c r="ADH460"/>
      <c r="ADI460"/>
      <c r="ADJ460"/>
      <c r="ADK460"/>
      <c r="ADL460"/>
      <c r="ADM460"/>
      <c r="ADN460"/>
      <c r="ADO460"/>
      <c r="ADP460"/>
      <c r="ADQ460"/>
      <c r="ADR460"/>
      <c r="ADS460"/>
      <c r="ADT460"/>
      <c r="ADU460"/>
      <c r="ADV460"/>
      <c r="ADW460"/>
      <c r="ADX460"/>
      <c r="ADY460"/>
      <c r="ADZ460"/>
      <c r="AEA460"/>
      <c r="AEB460"/>
      <c r="AEC460"/>
      <c r="AED460"/>
      <c r="AEE460"/>
      <c r="AEF460"/>
      <c r="AEG460"/>
      <c r="AEH460"/>
      <c r="AEI460"/>
      <c r="AEJ460"/>
      <c r="AEK460"/>
      <c r="AEL460"/>
      <c r="AEM460"/>
      <c r="AEN460"/>
      <c r="AEO460"/>
      <c r="AEP460"/>
      <c r="AEQ460"/>
      <c r="AER460"/>
      <c r="AES460"/>
      <c r="AET460"/>
      <c r="AEU460"/>
      <c r="AEV460"/>
      <c r="AEW460"/>
      <c r="AEX460"/>
      <c r="AEY460"/>
      <c r="AEZ460"/>
      <c r="AFA460"/>
      <c r="AFB460"/>
      <c r="AFC460"/>
      <c r="AFD460"/>
      <c r="AFE460"/>
      <c r="AFF460"/>
      <c r="AFG460"/>
      <c r="AFH460"/>
      <c r="AFI460"/>
      <c r="AFJ460"/>
      <c r="AFK460"/>
      <c r="AFL460"/>
      <c r="AFM460"/>
      <c r="AFN460"/>
      <c r="AFO460"/>
      <c r="AFP460"/>
      <c r="AFQ460"/>
      <c r="AFR460"/>
      <c r="AFS460"/>
      <c r="AFT460"/>
      <c r="AFU460"/>
      <c r="AFV460"/>
      <c r="AFW460"/>
      <c r="AFX460"/>
      <c r="AFY460"/>
      <c r="AFZ460"/>
      <c r="AGA460"/>
      <c r="AGB460"/>
      <c r="AGC460"/>
      <c r="AGD460"/>
      <c r="AGE460"/>
      <c r="AGF460"/>
      <c r="AGG460"/>
      <c r="AGH460"/>
      <c r="AGI460"/>
      <c r="AGJ460"/>
      <c r="AGK460"/>
      <c r="AGL460"/>
      <c r="AGM460"/>
      <c r="AGN460"/>
      <c r="AGO460"/>
      <c r="AGP460"/>
      <c r="AGQ460"/>
      <c r="AGR460"/>
      <c r="AGS460"/>
      <c r="AGT460"/>
      <c r="AGU460"/>
      <c r="AGV460"/>
      <c r="AGW460"/>
      <c r="AGX460"/>
      <c r="AGY460"/>
      <c r="AGZ460"/>
      <c r="AHA460"/>
      <c r="AHB460"/>
      <c r="AHC460"/>
      <c r="AHD460"/>
      <c r="AHE460"/>
      <c r="AHF460"/>
      <c r="AHG460"/>
      <c r="AHH460"/>
      <c r="AHI460"/>
      <c r="AHJ460"/>
      <c r="AHK460"/>
      <c r="AHL460"/>
      <c r="AHM460"/>
      <c r="AHN460"/>
      <c r="AHO460"/>
      <c r="AHP460"/>
      <c r="AHQ460"/>
      <c r="AHR460"/>
      <c r="AHS460"/>
      <c r="AHT460"/>
      <c r="AHU460"/>
      <c r="AHV460"/>
      <c r="AHW460"/>
      <c r="AHX460"/>
      <c r="AHY460"/>
      <c r="AHZ460"/>
      <c r="AIA460"/>
      <c r="AIB460"/>
      <c r="AIC460"/>
      <c r="AID460"/>
      <c r="AIE460"/>
      <c r="AIF460"/>
      <c r="AIG460"/>
      <c r="AIH460"/>
      <c r="AII460"/>
      <c r="AIJ460"/>
      <c r="AIK460"/>
      <c r="AIL460"/>
      <c r="AIM460"/>
      <c r="AIN460"/>
      <c r="AIO460"/>
      <c r="AIP460"/>
      <c r="AIQ460"/>
      <c r="AIR460"/>
      <c r="AIS460"/>
      <c r="AIT460"/>
      <c r="AIU460"/>
      <c r="AIV460"/>
      <c r="AIW460"/>
      <c r="AIX460"/>
      <c r="AIY460"/>
      <c r="AIZ460"/>
      <c r="AJA460"/>
      <c r="AJB460"/>
      <c r="AJC460"/>
      <c r="AJD460"/>
      <c r="AJE460"/>
      <c r="AJF460"/>
      <c r="AJG460"/>
      <c r="AJH460"/>
      <c r="AJI460"/>
      <c r="AJJ460"/>
      <c r="AJK460"/>
      <c r="AJL460"/>
      <c r="AJM460"/>
      <c r="AJN460"/>
      <c r="AJO460"/>
      <c r="AJP460"/>
      <c r="AJQ460"/>
      <c r="AJR460"/>
      <c r="AJS460"/>
      <c r="AJT460"/>
      <c r="AJU460"/>
      <c r="AJV460"/>
      <c r="AJW460"/>
      <c r="AJX460"/>
      <c r="AJY460"/>
      <c r="AJZ460"/>
      <c r="AKA460"/>
      <c r="AKB460"/>
      <c r="AKC460"/>
      <c r="AKD460"/>
      <c r="AKE460"/>
      <c r="AKF460"/>
      <c r="AKG460"/>
      <c r="AKH460"/>
      <c r="AKI460"/>
      <c r="AKJ460"/>
      <c r="AKK460"/>
      <c r="AKL460"/>
      <c r="AKM460"/>
      <c r="AKN460"/>
      <c r="AKO460"/>
      <c r="AKP460"/>
      <c r="AKQ460"/>
      <c r="AKR460"/>
      <c r="AKS460"/>
      <c r="AKT460"/>
      <c r="AKU460"/>
      <c r="AKV460"/>
      <c r="AKW460"/>
      <c r="AKX460"/>
      <c r="AKY460"/>
      <c r="AKZ460"/>
      <c r="ALA460"/>
      <c r="ALB460"/>
      <c r="ALC460"/>
      <c r="ALD460"/>
      <c r="ALE460"/>
      <c r="ALF460"/>
      <c r="ALG460"/>
      <c r="ALH460"/>
      <c r="ALI460"/>
      <c r="ALJ460"/>
      <c r="ALK460"/>
      <c r="ALL460"/>
      <c r="ALM460"/>
      <c r="ALN460"/>
      <c r="ALO460"/>
      <c r="ALP460"/>
      <c r="ALQ460"/>
      <c r="ALR460"/>
      <c r="ALS460"/>
      <c r="ALT460"/>
      <c r="ALU460"/>
      <c r="ALV460"/>
      <c r="ALW460"/>
      <c r="ALX460"/>
      <c r="ALY460"/>
      <c r="ALZ460"/>
      <c r="AMA460"/>
      <c r="AMB460"/>
      <c r="AMC460"/>
      <c r="AMD460"/>
      <c r="AME460"/>
      <c r="AMF460"/>
      <c r="AMG460"/>
      <c r="AMH460"/>
      <c r="AMI460"/>
      <c r="AMJ460"/>
    </row>
    <row r="461" spans="1:1024" ht="22.5" customHeight="1">
      <c r="A461"/>
      <c r="B461" s="79" t="s">
        <v>108</v>
      </c>
      <c r="C461" s="80"/>
      <c r="D461" s="80"/>
      <c r="E461" s="80"/>
      <c r="F461" s="81"/>
      <c r="G461" s="82"/>
      <c r="H461" s="82"/>
      <c r="I461" s="82"/>
      <c r="J461" s="82"/>
      <c r="K461" s="82"/>
      <c r="L461" s="82"/>
      <c r="M461" s="83">
        <f t="shared" si="75"/>
        <v>0</v>
      </c>
      <c r="N461" s="80"/>
      <c r="O461" s="84">
        <f t="shared" si="76"/>
        <v>0</v>
      </c>
      <c r="P461" s="84" t="str">
        <f>IF(O461=0,"",VLOOKUP(C461&amp;D461&amp;E461,'(資料）基準単価表'!$I:$J,2,0))</f>
        <v/>
      </c>
      <c r="Q461" s="85">
        <f t="shared" si="77"/>
        <v>0</v>
      </c>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c r="AAA461"/>
      <c r="AAB461"/>
      <c r="AAC461"/>
      <c r="AAD461"/>
      <c r="AAE461"/>
      <c r="AAF461"/>
      <c r="AAG461"/>
      <c r="AAH461"/>
      <c r="AAI461"/>
      <c r="AAJ461"/>
      <c r="AAK461"/>
      <c r="AAL461"/>
      <c r="AAM461"/>
      <c r="AAN461"/>
      <c r="AAO461"/>
      <c r="AAP461"/>
      <c r="AAQ461"/>
      <c r="AAR461"/>
      <c r="AAS461"/>
      <c r="AAT461"/>
      <c r="AAU461"/>
      <c r="AAV461"/>
      <c r="AAW461"/>
      <c r="AAX461"/>
      <c r="AAY461"/>
      <c r="AAZ461"/>
      <c r="ABA461"/>
      <c r="ABB461"/>
      <c r="ABC461"/>
      <c r="ABD461"/>
      <c r="ABE461"/>
      <c r="ABF461"/>
      <c r="ABG461"/>
      <c r="ABH461"/>
      <c r="ABI461"/>
      <c r="ABJ461"/>
      <c r="ABK461"/>
      <c r="ABL461"/>
      <c r="ABM461"/>
      <c r="ABN461"/>
      <c r="ABO461"/>
      <c r="ABP461"/>
      <c r="ABQ461"/>
      <c r="ABR461"/>
      <c r="ABS461"/>
      <c r="ABT461"/>
      <c r="ABU461"/>
      <c r="ABV461"/>
      <c r="ABW461"/>
      <c r="ABX461"/>
      <c r="ABY461"/>
      <c r="ABZ461"/>
      <c r="ACA461"/>
      <c r="ACB461"/>
      <c r="ACC461"/>
      <c r="ACD461"/>
      <c r="ACE461"/>
      <c r="ACF461"/>
      <c r="ACG461"/>
      <c r="ACH461"/>
      <c r="ACI461"/>
      <c r="ACJ461"/>
      <c r="ACK461"/>
      <c r="ACL461"/>
      <c r="ACM461"/>
      <c r="ACN461"/>
      <c r="ACO461"/>
      <c r="ACP461"/>
      <c r="ACQ461"/>
      <c r="ACR461"/>
      <c r="ACS461"/>
      <c r="ACT461"/>
      <c r="ACU461"/>
      <c r="ACV461"/>
      <c r="ACW461"/>
      <c r="ACX461"/>
      <c r="ACY461"/>
      <c r="ACZ461"/>
      <c r="ADA461"/>
      <c r="ADB461"/>
      <c r="ADC461"/>
      <c r="ADD461"/>
      <c r="ADE461"/>
      <c r="ADF461"/>
      <c r="ADG461"/>
      <c r="ADH461"/>
      <c r="ADI461"/>
      <c r="ADJ461"/>
      <c r="ADK461"/>
      <c r="ADL461"/>
      <c r="ADM461"/>
      <c r="ADN461"/>
      <c r="ADO461"/>
      <c r="ADP461"/>
      <c r="ADQ461"/>
      <c r="ADR461"/>
      <c r="ADS461"/>
      <c r="ADT461"/>
      <c r="ADU461"/>
      <c r="ADV461"/>
      <c r="ADW461"/>
      <c r="ADX461"/>
      <c r="ADY461"/>
      <c r="ADZ461"/>
      <c r="AEA461"/>
      <c r="AEB461"/>
      <c r="AEC461"/>
      <c r="AED461"/>
      <c r="AEE461"/>
      <c r="AEF461"/>
      <c r="AEG461"/>
      <c r="AEH461"/>
      <c r="AEI461"/>
      <c r="AEJ461"/>
      <c r="AEK461"/>
      <c r="AEL461"/>
      <c r="AEM461"/>
      <c r="AEN461"/>
      <c r="AEO461"/>
      <c r="AEP461"/>
      <c r="AEQ461"/>
      <c r="AER461"/>
      <c r="AES461"/>
      <c r="AET461"/>
      <c r="AEU461"/>
      <c r="AEV461"/>
      <c r="AEW461"/>
      <c r="AEX461"/>
      <c r="AEY461"/>
      <c r="AEZ461"/>
      <c r="AFA461"/>
      <c r="AFB461"/>
      <c r="AFC461"/>
      <c r="AFD461"/>
      <c r="AFE461"/>
      <c r="AFF461"/>
      <c r="AFG461"/>
      <c r="AFH461"/>
      <c r="AFI461"/>
      <c r="AFJ461"/>
      <c r="AFK461"/>
      <c r="AFL461"/>
      <c r="AFM461"/>
      <c r="AFN461"/>
      <c r="AFO461"/>
      <c r="AFP461"/>
      <c r="AFQ461"/>
      <c r="AFR461"/>
      <c r="AFS461"/>
      <c r="AFT461"/>
      <c r="AFU461"/>
      <c r="AFV461"/>
      <c r="AFW461"/>
      <c r="AFX461"/>
      <c r="AFY461"/>
      <c r="AFZ461"/>
      <c r="AGA461"/>
      <c r="AGB461"/>
      <c r="AGC461"/>
      <c r="AGD461"/>
      <c r="AGE461"/>
      <c r="AGF461"/>
      <c r="AGG461"/>
      <c r="AGH461"/>
      <c r="AGI461"/>
      <c r="AGJ461"/>
      <c r="AGK461"/>
      <c r="AGL461"/>
      <c r="AGM461"/>
      <c r="AGN461"/>
      <c r="AGO461"/>
      <c r="AGP461"/>
      <c r="AGQ461"/>
      <c r="AGR461"/>
      <c r="AGS461"/>
      <c r="AGT461"/>
      <c r="AGU461"/>
      <c r="AGV461"/>
      <c r="AGW461"/>
      <c r="AGX461"/>
      <c r="AGY461"/>
      <c r="AGZ461"/>
      <c r="AHA461"/>
      <c r="AHB461"/>
      <c r="AHC461"/>
      <c r="AHD461"/>
      <c r="AHE461"/>
      <c r="AHF461"/>
      <c r="AHG461"/>
      <c r="AHH461"/>
      <c r="AHI461"/>
      <c r="AHJ461"/>
      <c r="AHK461"/>
      <c r="AHL461"/>
      <c r="AHM461"/>
      <c r="AHN461"/>
      <c r="AHO461"/>
      <c r="AHP461"/>
      <c r="AHQ461"/>
      <c r="AHR461"/>
      <c r="AHS461"/>
      <c r="AHT461"/>
      <c r="AHU461"/>
      <c r="AHV461"/>
      <c r="AHW461"/>
      <c r="AHX461"/>
      <c r="AHY461"/>
      <c r="AHZ461"/>
      <c r="AIA461"/>
      <c r="AIB461"/>
      <c r="AIC461"/>
      <c r="AID461"/>
      <c r="AIE461"/>
      <c r="AIF461"/>
      <c r="AIG461"/>
      <c r="AIH461"/>
      <c r="AII461"/>
      <c r="AIJ461"/>
      <c r="AIK461"/>
      <c r="AIL461"/>
      <c r="AIM461"/>
      <c r="AIN461"/>
      <c r="AIO461"/>
      <c r="AIP461"/>
      <c r="AIQ461"/>
      <c r="AIR461"/>
      <c r="AIS461"/>
      <c r="AIT461"/>
      <c r="AIU461"/>
      <c r="AIV461"/>
      <c r="AIW461"/>
      <c r="AIX461"/>
      <c r="AIY461"/>
      <c r="AIZ461"/>
      <c r="AJA461"/>
      <c r="AJB461"/>
      <c r="AJC461"/>
      <c r="AJD461"/>
      <c r="AJE461"/>
      <c r="AJF461"/>
      <c r="AJG461"/>
      <c r="AJH461"/>
      <c r="AJI461"/>
      <c r="AJJ461"/>
      <c r="AJK461"/>
      <c r="AJL461"/>
      <c r="AJM461"/>
      <c r="AJN461"/>
      <c r="AJO461"/>
      <c r="AJP461"/>
      <c r="AJQ461"/>
      <c r="AJR461"/>
      <c r="AJS461"/>
      <c r="AJT461"/>
      <c r="AJU461"/>
      <c r="AJV461"/>
      <c r="AJW461"/>
      <c r="AJX461"/>
      <c r="AJY461"/>
      <c r="AJZ461"/>
      <c r="AKA461"/>
      <c r="AKB461"/>
      <c r="AKC461"/>
      <c r="AKD461"/>
      <c r="AKE461"/>
      <c r="AKF461"/>
      <c r="AKG461"/>
      <c r="AKH461"/>
      <c r="AKI461"/>
      <c r="AKJ461"/>
      <c r="AKK461"/>
      <c r="AKL461"/>
      <c r="AKM461"/>
      <c r="AKN461"/>
      <c r="AKO461"/>
      <c r="AKP461"/>
      <c r="AKQ461"/>
      <c r="AKR461"/>
      <c r="AKS461"/>
      <c r="AKT461"/>
      <c r="AKU461"/>
      <c r="AKV461"/>
      <c r="AKW461"/>
      <c r="AKX461"/>
      <c r="AKY461"/>
      <c r="AKZ461"/>
      <c r="ALA461"/>
      <c r="ALB461"/>
      <c r="ALC461"/>
      <c r="ALD461"/>
      <c r="ALE461"/>
      <c r="ALF461"/>
      <c r="ALG461"/>
      <c r="ALH461"/>
      <c r="ALI461"/>
      <c r="ALJ461"/>
      <c r="ALK461"/>
      <c r="ALL461"/>
      <c r="ALM461"/>
      <c r="ALN461"/>
      <c r="ALO461"/>
      <c r="ALP461"/>
      <c r="ALQ461"/>
      <c r="ALR461"/>
      <c r="ALS461"/>
      <c r="ALT461"/>
      <c r="ALU461"/>
      <c r="ALV461"/>
      <c r="ALW461"/>
      <c r="ALX461"/>
      <c r="ALY461"/>
      <c r="ALZ461"/>
      <c r="AMA461"/>
      <c r="AMB461"/>
      <c r="AMC461"/>
      <c r="AMD461"/>
      <c r="AME461"/>
      <c r="AMF461"/>
      <c r="AMG461"/>
      <c r="AMH461"/>
      <c r="AMI461"/>
      <c r="AMJ461"/>
    </row>
    <row r="462" spans="1:1024" ht="22.5" customHeight="1">
      <c r="A462"/>
      <c r="B462" s="79" t="s">
        <v>109</v>
      </c>
      <c r="C462" s="80"/>
      <c r="D462" s="80"/>
      <c r="E462" s="80"/>
      <c r="F462" s="81"/>
      <c r="G462" s="82"/>
      <c r="H462" s="82"/>
      <c r="I462" s="82"/>
      <c r="J462" s="82"/>
      <c r="K462" s="82"/>
      <c r="L462" s="82"/>
      <c r="M462" s="83">
        <f t="shared" si="75"/>
        <v>0</v>
      </c>
      <c r="N462" s="80"/>
      <c r="O462" s="84">
        <f t="shared" si="76"/>
        <v>0</v>
      </c>
      <c r="P462" s="84" t="str">
        <f>IF(O462=0,"",VLOOKUP(C462&amp;D462&amp;E462,'(資料）基準単価表'!$I:$J,2,0))</f>
        <v/>
      </c>
      <c r="Q462" s="85">
        <f t="shared" si="77"/>
        <v>0</v>
      </c>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c r="AAA462"/>
      <c r="AAB462"/>
      <c r="AAC462"/>
      <c r="AAD462"/>
      <c r="AAE462"/>
      <c r="AAF462"/>
      <c r="AAG462"/>
      <c r="AAH462"/>
      <c r="AAI462"/>
      <c r="AAJ462"/>
      <c r="AAK462"/>
      <c r="AAL462"/>
      <c r="AAM462"/>
      <c r="AAN462"/>
      <c r="AAO462"/>
      <c r="AAP462"/>
      <c r="AAQ462"/>
      <c r="AAR462"/>
      <c r="AAS462"/>
      <c r="AAT462"/>
      <c r="AAU462"/>
      <c r="AAV462"/>
      <c r="AAW462"/>
      <c r="AAX462"/>
      <c r="AAY462"/>
      <c r="AAZ462"/>
      <c r="ABA462"/>
      <c r="ABB462"/>
      <c r="ABC462"/>
      <c r="ABD462"/>
      <c r="ABE462"/>
      <c r="ABF462"/>
      <c r="ABG462"/>
      <c r="ABH462"/>
      <c r="ABI462"/>
      <c r="ABJ462"/>
      <c r="ABK462"/>
      <c r="ABL462"/>
      <c r="ABM462"/>
      <c r="ABN462"/>
      <c r="ABO462"/>
      <c r="ABP462"/>
      <c r="ABQ462"/>
      <c r="ABR462"/>
      <c r="ABS462"/>
      <c r="ABT462"/>
      <c r="ABU462"/>
      <c r="ABV462"/>
      <c r="ABW462"/>
      <c r="ABX462"/>
      <c r="ABY462"/>
      <c r="ABZ462"/>
      <c r="ACA462"/>
      <c r="ACB462"/>
      <c r="ACC462"/>
      <c r="ACD462"/>
      <c r="ACE462"/>
      <c r="ACF462"/>
      <c r="ACG462"/>
      <c r="ACH462"/>
      <c r="ACI462"/>
      <c r="ACJ462"/>
      <c r="ACK462"/>
      <c r="ACL462"/>
      <c r="ACM462"/>
      <c r="ACN462"/>
      <c r="ACO462"/>
      <c r="ACP462"/>
      <c r="ACQ462"/>
      <c r="ACR462"/>
      <c r="ACS462"/>
      <c r="ACT462"/>
      <c r="ACU462"/>
      <c r="ACV462"/>
      <c r="ACW462"/>
      <c r="ACX462"/>
      <c r="ACY462"/>
      <c r="ACZ462"/>
      <c r="ADA462"/>
      <c r="ADB462"/>
      <c r="ADC462"/>
      <c r="ADD462"/>
      <c r="ADE462"/>
      <c r="ADF462"/>
      <c r="ADG462"/>
      <c r="ADH462"/>
      <c r="ADI462"/>
      <c r="ADJ462"/>
      <c r="ADK462"/>
      <c r="ADL462"/>
      <c r="ADM462"/>
      <c r="ADN462"/>
      <c r="ADO462"/>
      <c r="ADP462"/>
      <c r="ADQ462"/>
      <c r="ADR462"/>
      <c r="ADS462"/>
      <c r="ADT462"/>
      <c r="ADU462"/>
      <c r="ADV462"/>
      <c r="ADW462"/>
      <c r="ADX462"/>
      <c r="ADY462"/>
      <c r="ADZ462"/>
      <c r="AEA462"/>
      <c r="AEB462"/>
      <c r="AEC462"/>
      <c r="AED462"/>
      <c r="AEE462"/>
      <c r="AEF462"/>
      <c r="AEG462"/>
      <c r="AEH462"/>
      <c r="AEI462"/>
      <c r="AEJ462"/>
      <c r="AEK462"/>
      <c r="AEL462"/>
      <c r="AEM462"/>
      <c r="AEN462"/>
      <c r="AEO462"/>
      <c r="AEP462"/>
      <c r="AEQ462"/>
      <c r="AER462"/>
      <c r="AES462"/>
      <c r="AET462"/>
      <c r="AEU462"/>
      <c r="AEV462"/>
      <c r="AEW462"/>
      <c r="AEX462"/>
      <c r="AEY462"/>
      <c r="AEZ462"/>
      <c r="AFA462"/>
      <c r="AFB462"/>
      <c r="AFC462"/>
      <c r="AFD462"/>
      <c r="AFE462"/>
      <c r="AFF462"/>
      <c r="AFG462"/>
      <c r="AFH462"/>
      <c r="AFI462"/>
      <c r="AFJ462"/>
      <c r="AFK462"/>
      <c r="AFL462"/>
      <c r="AFM462"/>
      <c r="AFN462"/>
      <c r="AFO462"/>
      <c r="AFP462"/>
      <c r="AFQ462"/>
      <c r="AFR462"/>
      <c r="AFS462"/>
      <c r="AFT462"/>
      <c r="AFU462"/>
      <c r="AFV462"/>
      <c r="AFW462"/>
      <c r="AFX462"/>
      <c r="AFY462"/>
      <c r="AFZ462"/>
      <c r="AGA462"/>
      <c r="AGB462"/>
      <c r="AGC462"/>
      <c r="AGD462"/>
      <c r="AGE462"/>
      <c r="AGF462"/>
      <c r="AGG462"/>
      <c r="AGH462"/>
      <c r="AGI462"/>
      <c r="AGJ462"/>
      <c r="AGK462"/>
      <c r="AGL462"/>
      <c r="AGM462"/>
      <c r="AGN462"/>
      <c r="AGO462"/>
      <c r="AGP462"/>
      <c r="AGQ462"/>
      <c r="AGR462"/>
      <c r="AGS462"/>
      <c r="AGT462"/>
      <c r="AGU462"/>
      <c r="AGV462"/>
      <c r="AGW462"/>
      <c r="AGX462"/>
      <c r="AGY462"/>
      <c r="AGZ462"/>
      <c r="AHA462"/>
      <c r="AHB462"/>
      <c r="AHC462"/>
      <c r="AHD462"/>
      <c r="AHE462"/>
      <c r="AHF462"/>
      <c r="AHG462"/>
      <c r="AHH462"/>
      <c r="AHI462"/>
      <c r="AHJ462"/>
      <c r="AHK462"/>
      <c r="AHL462"/>
      <c r="AHM462"/>
      <c r="AHN462"/>
      <c r="AHO462"/>
      <c r="AHP462"/>
      <c r="AHQ462"/>
      <c r="AHR462"/>
      <c r="AHS462"/>
      <c r="AHT462"/>
      <c r="AHU462"/>
      <c r="AHV462"/>
      <c r="AHW462"/>
      <c r="AHX462"/>
      <c r="AHY462"/>
      <c r="AHZ462"/>
      <c r="AIA462"/>
      <c r="AIB462"/>
      <c r="AIC462"/>
      <c r="AID462"/>
      <c r="AIE462"/>
      <c r="AIF462"/>
      <c r="AIG462"/>
      <c r="AIH462"/>
      <c r="AII462"/>
      <c r="AIJ462"/>
      <c r="AIK462"/>
      <c r="AIL462"/>
      <c r="AIM462"/>
      <c r="AIN462"/>
      <c r="AIO462"/>
      <c r="AIP462"/>
      <c r="AIQ462"/>
      <c r="AIR462"/>
      <c r="AIS462"/>
      <c r="AIT462"/>
      <c r="AIU462"/>
      <c r="AIV462"/>
      <c r="AIW462"/>
      <c r="AIX462"/>
      <c r="AIY462"/>
      <c r="AIZ462"/>
      <c r="AJA462"/>
      <c r="AJB462"/>
      <c r="AJC462"/>
      <c r="AJD462"/>
      <c r="AJE462"/>
      <c r="AJF462"/>
      <c r="AJG462"/>
      <c r="AJH462"/>
      <c r="AJI462"/>
      <c r="AJJ462"/>
      <c r="AJK462"/>
      <c r="AJL462"/>
      <c r="AJM462"/>
      <c r="AJN462"/>
      <c r="AJO462"/>
      <c r="AJP462"/>
      <c r="AJQ462"/>
      <c r="AJR462"/>
      <c r="AJS462"/>
      <c r="AJT462"/>
      <c r="AJU462"/>
      <c r="AJV462"/>
      <c r="AJW462"/>
      <c r="AJX462"/>
      <c r="AJY462"/>
      <c r="AJZ462"/>
      <c r="AKA462"/>
      <c r="AKB462"/>
      <c r="AKC462"/>
      <c r="AKD462"/>
      <c r="AKE462"/>
      <c r="AKF462"/>
      <c r="AKG462"/>
      <c r="AKH462"/>
      <c r="AKI462"/>
      <c r="AKJ462"/>
      <c r="AKK462"/>
      <c r="AKL462"/>
      <c r="AKM462"/>
      <c r="AKN462"/>
      <c r="AKO462"/>
      <c r="AKP462"/>
      <c r="AKQ462"/>
      <c r="AKR462"/>
      <c r="AKS462"/>
      <c r="AKT462"/>
      <c r="AKU462"/>
      <c r="AKV462"/>
      <c r="AKW462"/>
      <c r="AKX462"/>
      <c r="AKY462"/>
      <c r="AKZ462"/>
      <c r="ALA462"/>
      <c r="ALB462"/>
      <c r="ALC462"/>
      <c r="ALD462"/>
      <c r="ALE462"/>
      <c r="ALF462"/>
      <c r="ALG462"/>
      <c r="ALH462"/>
      <c r="ALI462"/>
      <c r="ALJ462"/>
      <c r="ALK462"/>
      <c r="ALL462"/>
      <c r="ALM462"/>
      <c r="ALN462"/>
      <c r="ALO462"/>
      <c r="ALP462"/>
      <c r="ALQ462"/>
      <c r="ALR462"/>
      <c r="ALS462"/>
      <c r="ALT462"/>
      <c r="ALU462"/>
      <c r="ALV462"/>
      <c r="ALW462"/>
      <c r="ALX462"/>
      <c r="ALY462"/>
      <c r="ALZ462"/>
      <c r="AMA462"/>
      <c r="AMB462"/>
      <c r="AMC462"/>
      <c r="AMD462"/>
      <c r="AME462"/>
      <c r="AMF462"/>
      <c r="AMG462"/>
      <c r="AMH462"/>
      <c r="AMI462"/>
      <c r="AMJ462"/>
    </row>
    <row r="463" spans="1:1024" ht="22.5" customHeight="1">
      <c r="A463"/>
      <c r="B463" s="79" t="s">
        <v>110</v>
      </c>
      <c r="C463" s="80"/>
      <c r="D463" s="80"/>
      <c r="E463" s="80"/>
      <c r="F463" s="81"/>
      <c r="G463" s="82"/>
      <c r="H463" s="82"/>
      <c r="I463" s="82"/>
      <c r="J463" s="82"/>
      <c r="K463" s="82"/>
      <c r="L463" s="82"/>
      <c r="M463" s="83">
        <f t="shared" si="75"/>
        <v>0</v>
      </c>
      <c r="N463" s="80"/>
      <c r="O463" s="84">
        <f t="shared" si="76"/>
        <v>0</v>
      </c>
      <c r="P463" s="84" t="str">
        <f>IF(O463=0,"",VLOOKUP(C463&amp;D463&amp;E463,'(資料）基準単価表'!$I:$J,2,0))</f>
        <v/>
      </c>
      <c r="Q463" s="85">
        <f t="shared" si="77"/>
        <v>0</v>
      </c>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c r="AAA463"/>
      <c r="AAB463"/>
      <c r="AAC463"/>
      <c r="AAD463"/>
      <c r="AAE463"/>
      <c r="AAF463"/>
      <c r="AAG463"/>
      <c r="AAH463"/>
      <c r="AAI463"/>
      <c r="AAJ463"/>
      <c r="AAK463"/>
      <c r="AAL463"/>
      <c r="AAM463"/>
      <c r="AAN463"/>
      <c r="AAO463"/>
      <c r="AAP463"/>
      <c r="AAQ463"/>
      <c r="AAR463"/>
      <c r="AAS463"/>
      <c r="AAT463"/>
      <c r="AAU463"/>
      <c r="AAV463"/>
      <c r="AAW463"/>
      <c r="AAX463"/>
      <c r="AAY463"/>
      <c r="AAZ463"/>
      <c r="ABA463"/>
      <c r="ABB463"/>
      <c r="ABC463"/>
      <c r="ABD463"/>
      <c r="ABE463"/>
      <c r="ABF463"/>
      <c r="ABG463"/>
      <c r="ABH463"/>
      <c r="ABI463"/>
      <c r="ABJ463"/>
      <c r="ABK463"/>
      <c r="ABL463"/>
      <c r="ABM463"/>
      <c r="ABN463"/>
      <c r="ABO463"/>
      <c r="ABP463"/>
      <c r="ABQ463"/>
      <c r="ABR463"/>
      <c r="ABS463"/>
      <c r="ABT463"/>
      <c r="ABU463"/>
      <c r="ABV463"/>
      <c r="ABW463"/>
      <c r="ABX463"/>
      <c r="ABY463"/>
      <c r="ABZ463"/>
      <c r="ACA463"/>
      <c r="ACB463"/>
      <c r="ACC463"/>
      <c r="ACD463"/>
      <c r="ACE463"/>
      <c r="ACF463"/>
      <c r="ACG463"/>
      <c r="ACH463"/>
      <c r="ACI463"/>
      <c r="ACJ463"/>
      <c r="ACK463"/>
      <c r="ACL463"/>
      <c r="ACM463"/>
      <c r="ACN463"/>
      <c r="ACO463"/>
      <c r="ACP463"/>
      <c r="ACQ463"/>
      <c r="ACR463"/>
      <c r="ACS463"/>
      <c r="ACT463"/>
      <c r="ACU463"/>
      <c r="ACV463"/>
      <c r="ACW463"/>
      <c r="ACX463"/>
      <c r="ACY463"/>
      <c r="ACZ463"/>
      <c r="ADA463"/>
      <c r="ADB463"/>
      <c r="ADC463"/>
      <c r="ADD463"/>
      <c r="ADE463"/>
      <c r="ADF463"/>
      <c r="ADG463"/>
      <c r="ADH463"/>
      <c r="ADI463"/>
      <c r="ADJ463"/>
      <c r="ADK463"/>
      <c r="ADL463"/>
      <c r="ADM463"/>
      <c r="ADN463"/>
      <c r="ADO463"/>
      <c r="ADP463"/>
      <c r="ADQ463"/>
      <c r="ADR463"/>
      <c r="ADS463"/>
      <c r="ADT463"/>
      <c r="ADU463"/>
      <c r="ADV463"/>
      <c r="ADW463"/>
      <c r="ADX463"/>
      <c r="ADY463"/>
      <c r="ADZ463"/>
      <c r="AEA463"/>
      <c r="AEB463"/>
      <c r="AEC463"/>
      <c r="AED463"/>
      <c r="AEE463"/>
      <c r="AEF463"/>
      <c r="AEG463"/>
      <c r="AEH463"/>
      <c r="AEI463"/>
      <c r="AEJ463"/>
      <c r="AEK463"/>
      <c r="AEL463"/>
      <c r="AEM463"/>
      <c r="AEN463"/>
      <c r="AEO463"/>
      <c r="AEP463"/>
      <c r="AEQ463"/>
      <c r="AER463"/>
      <c r="AES463"/>
      <c r="AET463"/>
      <c r="AEU463"/>
      <c r="AEV463"/>
      <c r="AEW463"/>
      <c r="AEX463"/>
      <c r="AEY463"/>
      <c r="AEZ463"/>
      <c r="AFA463"/>
      <c r="AFB463"/>
      <c r="AFC463"/>
      <c r="AFD463"/>
      <c r="AFE463"/>
      <c r="AFF463"/>
      <c r="AFG463"/>
      <c r="AFH463"/>
      <c r="AFI463"/>
      <c r="AFJ463"/>
      <c r="AFK463"/>
      <c r="AFL463"/>
      <c r="AFM463"/>
      <c r="AFN463"/>
      <c r="AFO463"/>
      <c r="AFP463"/>
      <c r="AFQ463"/>
      <c r="AFR463"/>
      <c r="AFS463"/>
      <c r="AFT463"/>
      <c r="AFU463"/>
      <c r="AFV463"/>
      <c r="AFW463"/>
      <c r="AFX463"/>
      <c r="AFY463"/>
      <c r="AFZ463"/>
      <c r="AGA463"/>
      <c r="AGB463"/>
      <c r="AGC463"/>
      <c r="AGD463"/>
      <c r="AGE463"/>
      <c r="AGF463"/>
      <c r="AGG463"/>
      <c r="AGH463"/>
      <c r="AGI463"/>
      <c r="AGJ463"/>
      <c r="AGK463"/>
      <c r="AGL463"/>
      <c r="AGM463"/>
      <c r="AGN463"/>
      <c r="AGO463"/>
      <c r="AGP463"/>
      <c r="AGQ463"/>
      <c r="AGR463"/>
      <c r="AGS463"/>
      <c r="AGT463"/>
      <c r="AGU463"/>
      <c r="AGV463"/>
      <c r="AGW463"/>
      <c r="AGX463"/>
      <c r="AGY463"/>
      <c r="AGZ463"/>
      <c r="AHA463"/>
      <c r="AHB463"/>
      <c r="AHC463"/>
      <c r="AHD463"/>
      <c r="AHE463"/>
      <c r="AHF463"/>
      <c r="AHG463"/>
      <c r="AHH463"/>
      <c r="AHI463"/>
      <c r="AHJ463"/>
      <c r="AHK463"/>
      <c r="AHL463"/>
      <c r="AHM463"/>
      <c r="AHN463"/>
      <c r="AHO463"/>
      <c r="AHP463"/>
      <c r="AHQ463"/>
      <c r="AHR463"/>
      <c r="AHS463"/>
      <c r="AHT463"/>
      <c r="AHU463"/>
      <c r="AHV463"/>
      <c r="AHW463"/>
      <c r="AHX463"/>
      <c r="AHY463"/>
      <c r="AHZ463"/>
      <c r="AIA463"/>
      <c r="AIB463"/>
      <c r="AIC463"/>
      <c r="AID463"/>
      <c r="AIE463"/>
      <c r="AIF463"/>
      <c r="AIG463"/>
      <c r="AIH463"/>
      <c r="AII463"/>
      <c r="AIJ463"/>
      <c r="AIK463"/>
      <c r="AIL463"/>
      <c r="AIM463"/>
      <c r="AIN463"/>
      <c r="AIO463"/>
      <c r="AIP463"/>
      <c r="AIQ463"/>
      <c r="AIR463"/>
      <c r="AIS463"/>
      <c r="AIT463"/>
      <c r="AIU463"/>
      <c r="AIV463"/>
      <c r="AIW463"/>
      <c r="AIX463"/>
      <c r="AIY463"/>
      <c r="AIZ463"/>
      <c r="AJA463"/>
      <c r="AJB463"/>
      <c r="AJC463"/>
      <c r="AJD463"/>
      <c r="AJE463"/>
      <c r="AJF463"/>
      <c r="AJG463"/>
      <c r="AJH463"/>
      <c r="AJI463"/>
      <c r="AJJ463"/>
      <c r="AJK463"/>
      <c r="AJL463"/>
      <c r="AJM463"/>
      <c r="AJN463"/>
      <c r="AJO463"/>
      <c r="AJP463"/>
      <c r="AJQ463"/>
      <c r="AJR463"/>
      <c r="AJS463"/>
      <c r="AJT463"/>
      <c r="AJU463"/>
      <c r="AJV463"/>
      <c r="AJW463"/>
      <c r="AJX463"/>
      <c r="AJY463"/>
      <c r="AJZ463"/>
      <c r="AKA463"/>
      <c r="AKB463"/>
      <c r="AKC463"/>
      <c r="AKD463"/>
      <c r="AKE463"/>
      <c r="AKF463"/>
      <c r="AKG463"/>
      <c r="AKH463"/>
      <c r="AKI463"/>
      <c r="AKJ463"/>
      <c r="AKK463"/>
      <c r="AKL463"/>
      <c r="AKM463"/>
      <c r="AKN463"/>
      <c r="AKO463"/>
      <c r="AKP463"/>
      <c r="AKQ463"/>
      <c r="AKR463"/>
      <c r="AKS463"/>
      <c r="AKT463"/>
      <c r="AKU463"/>
      <c r="AKV463"/>
      <c r="AKW463"/>
      <c r="AKX463"/>
      <c r="AKY463"/>
      <c r="AKZ463"/>
      <c r="ALA463"/>
      <c r="ALB463"/>
      <c r="ALC463"/>
      <c r="ALD463"/>
      <c r="ALE463"/>
      <c r="ALF463"/>
      <c r="ALG463"/>
      <c r="ALH463"/>
      <c r="ALI463"/>
      <c r="ALJ463"/>
      <c r="ALK463"/>
      <c r="ALL463"/>
      <c r="ALM463"/>
      <c r="ALN463"/>
      <c r="ALO463"/>
      <c r="ALP463"/>
      <c r="ALQ463"/>
      <c r="ALR463"/>
      <c r="ALS463"/>
      <c r="ALT463"/>
      <c r="ALU463"/>
      <c r="ALV463"/>
      <c r="ALW463"/>
      <c r="ALX463"/>
      <c r="ALY463"/>
      <c r="ALZ463"/>
      <c r="AMA463"/>
      <c r="AMB463"/>
      <c r="AMC463"/>
      <c r="AMD463"/>
      <c r="AME463"/>
      <c r="AMF463"/>
      <c r="AMG463"/>
      <c r="AMH463"/>
      <c r="AMI463"/>
      <c r="AMJ463"/>
    </row>
    <row r="464" spans="1:1024" ht="22.5" customHeight="1">
      <c r="A464"/>
      <c r="B464" s="79" t="s">
        <v>111</v>
      </c>
      <c r="C464" s="80"/>
      <c r="D464" s="80"/>
      <c r="E464" s="80"/>
      <c r="F464" s="81"/>
      <c r="G464" s="82"/>
      <c r="H464" s="82"/>
      <c r="I464" s="82"/>
      <c r="J464" s="82"/>
      <c r="K464" s="82"/>
      <c r="L464" s="82"/>
      <c r="M464" s="83">
        <f t="shared" si="75"/>
        <v>0</v>
      </c>
      <c r="N464" s="80"/>
      <c r="O464" s="84">
        <f t="shared" si="76"/>
        <v>0</v>
      </c>
      <c r="P464" s="84" t="str">
        <f>IF(O464=0,"",VLOOKUP(C464&amp;D464&amp;E464,'(資料）基準単価表'!$I:$J,2,0))</f>
        <v/>
      </c>
      <c r="Q464" s="85">
        <f t="shared" si="77"/>
        <v>0</v>
      </c>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c r="AAA464"/>
      <c r="AAB464"/>
      <c r="AAC464"/>
      <c r="AAD464"/>
      <c r="AAE464"/>
      <c r="AAF464"/>
      <c r="AAG464"/>
      <c r="AAH464"/>
      <c r="AAI464"/>
      <c r="AAJ464"/>
      <c r="AAK464"/>
      <c r="AAL464"/>
      <c r="AAM464"/>
      <c r="AAN464"/>
      <c r="AAO464"/>
      <c r="AAP464"/>
      <c r="AAQ464"/>
      <c r="AAR464"/>
      <c r="AAS464"/>
      <c r="AAT464"/>
      <c r="AAU464"/>
      <c r="AAV464"/>
      <c r="AAW464"/>
      <c r="AAX464"/>
      <c r="AAY464"/>
      <c r="AAZ464"/>
      <c r="ABA464"/>
      <c r="ABB464"/>
      <c r="ABC464"/>
      <c r="ABD464"/>
      <c r="ABE464"/>
      <c r="ABF464"/>
      <c r="ABG464"/>
      <c r="ABH464"/>
      <c r="ABI464"/>
      <c r="ABJ464"/>
      <c r="ABK464"/>
      <c r="ABL464"/>
      <c r="ABM464"/>
      <c r="ABN464"/>
      <c r="ABO464"/>
      <c r="ABP464"/>
      <c r="ABQ464"/>
      <c r="ABR464"/>
      <c r="ABS464"/>
      <c r="ABT464"/>
      <c r="ABU464"/>
      <c r="ABV464"/>
      <c r="ABW464"/>
      <c r="ABX464"/>
      <c r="ABY464"/>
      <c r="ABZ464"/>
      <c r="ACA464"/>
      <c r="ACB464"/>
      <c r="ACC464"/>
      <c r="ACD464"/>
      <c r="ACE464"/>
      <c r="ACF464"/>
      <c r="ACG464"/>
      <c r="ACH464"/>
      <c r="ACI464"/>
      <c r="ACJ464"/>
      <c r="ACK464"/>
      <c r="ACL464"/>
      <c r="ACM464"/>
      <c r="ACN464"/>
      <c r="ACO464"/>
      <c r="ACP464"/>
      <c r="ACQ464"/>
      <c r="ACR464"/>
      <c r="ACS464"/>
      <c r="ACT464"/>
      <c r="ACU464"/>
      <c r="ACV464"/>
      <c r="ACW464"/>
      <c r="ACX464"/>
      <c r="ACY464"/>
      <c r="ACZ464"/>
      <c r="ADA464"/>
      <c r="ADB464"/>
      <c r="ADC464"/>
      <c r="ADD464"/>
      <c r="ADE464"/>
      <c r="ADF464"/>
      <c r="ADG464"/>
      <c r="ADH464"/>
      <c r="ADI464"/>
      <c r="ADJ464"/>
      <c r="ADK464"/>
      <c r="ADL464"/>
      <c r="ADM464"/>
      <c r="ADN464"/>
      <c r="ADO464"/>
      <c r="ADP464"/>
      <c r="ADQ464"/>
      <c r="ADR464"/>
      <c r="ADS464"/>
      <c r="ADT464"/>
      <c r="ADU464"/>
      <c r="ADV464"/>
      <c r="ADW464"/>
      <c r="ADX464"/>
      <c r="ADY464"/>
      <c r="ADZ464"/>
      <c r="AEA464"/>
      <c r="AEB464"/>
      <c r="AEC464"/>
      <c r="AED464"/>
      <c r="AEE464"/>
      <c r="AEF464"/>
      <c r="AEG464"/>
      <c r="AEH464"/>
      <c r="AEI464"/>
      <c r="AEJ464"/>
      <c r="AEK464"/>
      <c r="AEL464"/>
      <c r="AEM464"/>
      <c r="AEN464"/>
      <c r="AEO464"/>
      <c r="AEP464"/>
      <c r="AEQ464"/>
      <c r="AER464"/>
      <c r="AES464"/>
      <c r="AET464"/>
      <c r="AEU464"/>
      <c r="AEV464"/>
      <c r="AEW464"/>
      <c r="AEX464"/>
      <c r="AEY464"/>
      <c r="AEZ464"/>
      <c r="AFA464"/>
      <c r="AFB464"/>
      <c r="AFC464"/>
      <c r="AFD464"/>
      <c r="AFE464"/>
      <c r="AFF464"/>
      <c r="AFG464"/>
      <c r="AFH464"/>
      <c r="AFI464"/>
      <c r="AFJ464"/>
      <c r="AFK464"/>
      <c r="AFL464"/>
      <c r="AFM464"/>
      <c r="AFN464"/>
      <c r="AFO464"/>
      <c r="AFP464"/>
      <c r="AFQ464"/>
      <c r="AFR464"/>
      <c r="AFS464"/>
      <c r="AFT464"/>
      <c r="AFU464"/>
      <c r="AFV464"/>
      <c r="AFW464"/>
      <c r="AFX464"/>
      <c r="AFY464"/>
      <c r="AFZ464"/>
      <c r="AGA464"/>
      <c r="AGB464"/>
      <c r="AGC464"/>
      <c r="AGD464"/>
      <c r="AGE464"/>
      <c r="AGF464"/>
      <c r="AGG464"/>
      <c r="AGH464"/>
      <c r="AGI464"/>
      <c r="AGJ464"/>
      <c r="AGK464"/>
      <c r="AGL464"/>
      <c r="AGM464"/>
      <c r="AGN464"/>
      <c r="AGO464"/>
      <c r="AGP464"/>
      <c r="AGQ464"/>
      <c r="AGR464"/>
      <c r="AGS464"/>
      <c r="AGT464"/>
      <c r="AGU464"/>
      <c r="AGV464"/>
      <c r="AGW464"/>
      <c r="AGX464"/>
      <c r="AGY464"/>
      <c r="AGZ464"/>
      <c r="AHA464"/>
      <c r="AHB464"/>
      <c r="AHC464"/>
      <c r="AHD464"/>
      <c r="AHE464"/>
      <c r="AHF464"/>
      <c r="AHG464"/>
      <c r="AHH464"/>
      <c r="AHI464"/>
      <c r="AHJ464"/>
      <c r="AHK464"/>
      <c r="AHL464"/>
      <c r="AHM464"/>
      <c r="AHN464"/>
      <c r="AHO464"/>
      <c r="AHP464"/>
      <c r="AHQ464"/>
      <c r="AHR464"/>
      <c r="AHS464"/>
      <c r="AHT464"/>
      <c r="AHU464"/>
      <c r="AHV464"/>
      <c r="AHW464"/>
      <c r="AHX464"/>
      <c r="AHY464"/>
      <c r="AHZ464"/>
      <c r="AIA464"/>
      <c r="AIB464"/>
      <c r="AIC464"/>
      <c r="AID464"/>
      <c r="AIE464"/>
      <c r="AIF464"/>
      <c r="AIG464"/>
      <c r="AIH464"/>
      <c r="AII464"/>
      <c r="AIJ464"/>
      <c r="AIK464"/>
      <c r="AIL464"/>
      <c r="AIM464"/>
      <c r="AIN464"/>
      <c r="AIO464"/>
      <c r="AIP464"/>
      <c r="AIQ464"/>
      <c r="AIR464"/>
      <c r="AIS464"/>
      <c r="AIT464"/>
      <c r="AIU464"/>
      <c r="AIV464"/>
      <c r="AIW464"/>
      <c r="AIX464"/>
      <c r="AIY464"/>
      <c r="AIZ464"/>
      <c r="AJA464"/>
      <c r="AJB464"/>
      <c r="AJC464"/>
      <c r="AJD464"/>
      <c r="AJE464"/>
      <c r="AJF464"/>
      <c r="AJG464"/>
      <c r="AJH464"/>
      <c r="AJI464"/>
      <c r="AJJ464"/>
      <c r="AJK464"/>
      <c r="AJL464"/>
      <c r="AJM464"/>
      <c r="AJN464"/>
      <c r="AJO464"/>
      <c r="AJP464"/>
      <c r="AJQ464"/>
      <c r="AJR464"/>
      <c r="AJS464"/>
      <c r="AJT464"/>
      <c r="AJU464"/>
      <c r="AJV464"/>
      <c r="AJW464"/>
      <c r="AJX464"/>
      <c r="AJY464"/>
      <c r="AJZ464"/>
      <c r="AKA464"/>
      <c r="AKB464"/>
      <c r="AKC464"/>
      <c r="AKD464"/>
      <c r="AKE464"/>
      <c r="AKF464"/>
      <c r="AKG464"/>
      <c r="AKH464"/>
      <c r="AKI464"/>
      <c r="AKJ464"/>
      <c r="AKK464"/>
      <c r="AKL464"/>
      <c r="AKM464"/>
      <c r="AKN464"/>
      <c r="AKO464"/>
      <c r="AKP464"/>
      <c r="AKQ464"/>
      <c r="AKR464"/>
      <c r="AKS464"/>
      <c r="AKT464"/>
      <c r="AKU464"/>
      <c r="AKV464"/>
      <c r="AKW464"/>
      <c r="AKX464"/>
      <c r="AKY464"/>
      <c r="AKZ464"/>
      <c r="ALA464"/>
      <c r="ALB464"/>
      <c r="ALC464"/>
      <c r="ALD464"/>
      <c r="ALE464"/>
      <c r="ALF464"/>
      <c r="ALG464"/>
      <c r="ALH464"/>
      <c r="ALI464"/>
      <c r="ALJ464"/>
      <c r="ALK464"/>
      <c r="ALL464"/>
      <c r="ALM464"/>
      <c r="ALN464"/>
      <c r="ALO464"/>
      <c r="ALP464"/>
      <c r="ALQ464"/>
      <c r="ALR464"/>
      <c r="ALS464"/>
      <c r="ALT464"/>
      <c r="ALU464"/>
      <c r="ALV464"/>
      <c r="ALW464"/>
      <c r="ALX464"/>
      <c r="ALY464"/>
      <c r="ALZ464"/>
      <c r="AMA464"/>
      <c r="AMB464"/>
      <c r="AMC464"/>
      <c r="AMD464"/>
      <c r="AME464"/>
      <c r="AMF464"/>
      <c r="AMG464"/>
      <c r="AMH464"/>
      <c r="AMI464"/>
      <c r="AMJ464"/>
    </row>
    <row r="465" spans="1:1024" ht="22.5" customHeight="1">
      <c r="A465"/>
      <c r="B465" s="79" t="s">
        <v>112</v>
      </c>
      <c r="C465" s="80"/>
      <c r="D465" s="80"/>
      <c r="E465" s="80"/>
      <c r="F465" s="81"/>
      <c r="G465" s="82"/>
      <c r="H465" s="82"/>
      <c r="I465" s="82"/>
      <c r="J465" s="82"/>
      <c r="K465" s="82"/>
      <c r="L465" s="82"/>
      <c r="M465" s="83">
        <f t="shared" si="75"/>
        <v>0</v>
      </c>
      <c r="N465" s="80"/>
      <c r="O465" s="84">
        <f t="shared" si="76"/>
        <v>0</v>
      </c>
      <c r="P465" s="84" t="str">
        <f>IF(O465=0,"",VLOOKUP(C465&amp;D465&amp;E465,'(資料）基準単価表'!$I:$J,2,0))</f>
        <v/>
      </c>
      <c r="Q465" s="85">
        <f t="shared" si="77"/>
        <v>0</v>
      </c>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c r="YF465"/>
      <c r="YG465"/>
      <c r="YH465"/>
      <c r="YI465"/>
      <c r="YJ465"/>
      <c r="YK465"/>
      <c r="YL465"/>
      <c r="YM465"/>
      <c r="YN465"/>
      <c r="YO465"/>
      <c r="YP465"/>
      <c r="YQ465"/>
      <c r="YR465"/>
      <c r="YS465"/>
      <c r="YT465"/>
      <c r="YU465"/>
      <c r="YV465"/>
      <c r="YW465"/>
      <c r="YX465"/>
      <c r="YY465"/>
      <c r="YZ465"/>
      <c r="ZA465"/>
      <c r="ZB465"/>
      <c r="ZC465"/>
      <c r="ZD465"/>
      <c r="ZE465"/>
      <c r="ZF465"/>
      <c r="ZG465"/>
      <c r="ZH465"/>
      <c r="ZI465"/>
      <c r="ZJ465"/>
      <c r="ZK465"/>
      <c r="ZL465"/>
      <c r="ZM465"/>
      <c r="ZN465"/>
      <c r="ZO465"/>
      <c r="ZP465"/>
      <c r="ZQ465"/>
      <c r="ZR465"/>
      <c r="ZS465"/>
      <c r="ZT465"/>
      <c r="ZU465"/>
      <c r="ZV465"/>
      <c r="ZW465"/>
      <c r="ZX465"/>
      <c r="ZY465"/>
      <c r="ZZ465"/>
      <c r="AAA465"/>
      <c r="AAB465"/>
      <c r="AAC465"/>
      <c r="AAD465"/>
      <c r="AAE465"/>
      <c r="AAF465"/>
      <c r="AAG465"/>
      <c r="AAH465"/>
      <c r="AAI465"/>
      <c r="AAJ465"/>
      <c r="AAK465"/>
      <c r="AAL465"/>
      <c r="AAM465"/>
      <c r="AAN465"/>
      <c r="AAO465"/>
      <c r="AAP465"/>
      <c r="AAQ465"/>
      <c r="AAR465"/>
      <c r="AAS465"/>
      <c r="AAT465"/>
      <c r="AAU465"/>
      <c r="AAV465"/>
      <c r="AAW465"/>
      <c r="AAX465"/>
      <c r="AAY465"/>
      <c r="AAZ465"/>
      <c r="ABA465"/>
      <c r="ABB465"/>
      <c r="ABC465"/>
      <c r="ABD465"/>
      <c r="ABE465"/>
      <c r="ABF465"/>
      <c r="ABG465"/>
      <c r="ABH465"/>
      <c r="ABI465"/>
      <c r="ABJ465"/>
      <c r="ABK465"/>
      <c r="ABL465"/>
      <c r="ABM465"/>
      <c r="ABN465"/>
      <c r="ABO465"/>
      <c r="ABP465"/>
      <c r="ABQ465"/>
      <c r="ABR465"/>
      <c r="ABS465"/>
      <c r="ABT465"/>
      <c r="ABU465"/>
      <c r="ABV465"/>
      <c r="ABW465"/>
      <c r="ABX465"/>
      <c r="ABY465"/>
      <c r="ABZ465"/>
      <c r="ACA465"/>
      <c r="ACB465"/>
      <c r="ACC465"/>
      <c r="ACD465"/>
      <c r="ACE465"/>
      <c r="ACF465"/>
      <c r="ACG465"/>
      <c r="ACH465"/>
      <c r="ACI465"/>
      <c r="ACJ465"/>
      <c r="ACK465"/>
      <c r="ACL465"/>
      <c r="ACM465"/>
      <c r="ACN465"/>
      <c r="ACO465"/>
      <c r="ACP465"/>
      <c r="ACQ465"/>
      <c r="ACR465"/>
      <c r="ACS465"/>
      <c r="ACT465"/>
      <c r="ACU465"/>
      <c r="ACV465"/>
      <c r="ACW465"/>
      <c r="ACX465"/>
      <c r="ACY465"/>
      <c r="ACZ465"/>
      <c r="ADA465"/>
      <c r="ADB465"/>
      <c r="ADC465"/>
      <c r="ADD465"/>
      <c r="ADE465"/>
      <c r="ADF465"/>
      <c r="ADG465"/>
      <c r="ADH465"/>
      <c r="ADI465"/>
      <c r="ADJ465"/>
      <c r="ADK465"/>
      <c r="ADL465"/>
      <c r="ADM465"/>
      <c r="ADN465"/>
      <c r="ADO465"/>
      <c r="ADP465"/>
      <c r="ADQ465"/>
      <c r="ADR465"/>
      <c r="ADS465"/>
      <c r="ADT465"/>
      <c r="ADU465"/>
      <c r="ADV465"/>
      <c r="ADW465"/>
      <c r="ADX465"/>
      <c r="ADY465"/>
      <c r="ADZ465"/>
      <c r="AEA465"/>
      <c r="AEB465"/>
      <c r="AEC465"/>
      <c r="AED465"/>
      <c r="AEE465"/>
      <c r="AEF465"/>
      <c r="AEG465"/>
      <c r="AEH465"/>
      <c r="AEI465"/>
      <c r="AEJ465"/>
      <c r="AEK465"/>
      <c r="AEL465"/>
      <c r="AEM465"/>
      <c r="AEN465"/>
      <c r="AEO465"/>
      <c r="AEP465"/>
      <c r="AEQ465"/>
      <c r="AER465"/>
      <c r="AES465"/>
      <c r="AET465"/>
      <c r="AEU465"/>
      <c r="AEV465"/>
      <c r="AEW465"/>
      <c r="AEX465"/>
      <c r="AEY465"/>
      <c r="AEZ465"/>
      <c r="AFA465"/>
      <c r="AFB465"/>
      <c r="AFC465"/>
      <c r="AFD465"/>
      <c r="AFE465"/>
      <c r="AFF465"/>
      <c r="AFG465"/>
      <c r="AFH465"/>
      <c r="AFI465"/>
      <c r="AFJ465"/>
      <c r="AFK465"/>
      <c r="AFL465"/>
      <c r="AFM465"/>
      <c r="AFN465"/>
      <c r="AFO465"/>
      <c r="AFP465"/>
      <c r="AFQ465"/>
      <c r="AFR465"/>
      <c r="AFS465"/>
      <c r="AFT465"/>
      <c r="AFU465"/>
      <c r="AFV465"/>
      <c r="AFW465"/>
      <c r="AFX465"/>
      <c r="AFY465"/>
      <c r="AFZ465"/>
      <c r="AGA465"/>
      <c r="AGB465"/>
      <c r="AGC465"/>
      <c r="AGD465"/>
      <c r="AGE465"/>
      <c r="AGF465"/>
      <c r="AGG465"/>
      <c r="AGH465"/>
      <c r="AGI465"/>
      <c r="AGJ465"/>
      <c r="AGK465"/>
      <c r="AGL465"/>
      <c r="AGM465"/>
      <c r="AGN465"/>
      <c r="AGO465"/>
      <c r="AGP465"/>
      <c r="AGQ465"/>
      <c r="AGR465"/>
      <c r="AGS465"/>
      <c r="AGT465"/>
      <c r="AGU465"/>
      <c r="AGV465"/>
      <c r="AGW465"/>
      <c r="AGX465"/>
      <c r="AGY465"/>
      <c r="AGZ465"/>
      <c r="AHA465"/>
      <c r="AHB465"/>
      <c r="AHC465"/>
      <c r="AHD465"/>
      <c r="AHE465"/>
      <c r="AHF465"/>
      <c r="AHG465"/>
      <c r="AHH465"/>
      <c r="AHI465"/>
      <c r="AHJ465"/>
      <c r="AHK465"/>
      <c r="AHL465"/>
      <c r="AHM465"/>
      <c r="AHN465"/>
      <c r="AHO465"/>
      <c r="AHP465"/>
      <c r="AHQ465"/>
      <c r="AHR465"/>
      <c r="AHS465"/>
      <c r="AHT465"/>
      <c r="AHU465"/>
      <c r="AHV465"/>
      <c r="AHW465"/>
      <c r="AHX465"/>
      <c r="AHY465"/>
      <c r="AHZ465"/>
      <c r="AIA465"/>
      <c r="AIB465"/>
      <c r="AIC465"/>
      <c r="AID465"/>
      <c r="AIE465"/>
      <c r="AIF465"/>
      <c r="AIG465"/>
      <c r="AIH465"/>
      <c r="AII465"/>
      <c r="AIJ465"/>
      <c r="AIK465"/>
      <c r="AIL465"/>
      <c r="AIM465"/>
      <c r="AIN465"/>
      <c r="AIO465"/>
      <c r="AIP465"/>
      <c r="AIQ465"/>
      <c r="AIR465"/>
      <c r="AIS465"/>
      <c r="AIT465"/>
      <c r="AIU465"/>
      <c r="AIV465"/>
      <c r="AIW465"/>
      <c r="AIX465"/>
      <c r="AIY465"/>
      <c r="AIZ465"/>
      <c r="AJA465"/>
      <c r="AJB465"/>
      <c r="AJC465"/>
      <c r="AJD465"/>
      <c r="AJE465"/>
      <c r="AJF465"/>
      <c r="AJG465"/>
      <c r="AJH465"/>
      <c r="AJI465"/>
      <c r="AJJ465"/>
      <c r="AJK465"/>
      <c r="AJL465"/>
      <c r="AJM465"/>
      <c r="AJN465"/>
      <c r="AJO465"/>
      <c r="AJP465"/>
      <c r="AJQ465"/>
      <c r="AJR465"/>
      <c r="AJS465"/>
      <c r="AJT465"/>
      <c r="AJU465"/>
      <c r="AJV465"/>
      <c r="AJW465"/>
      <c r="AJX465"/>
      <c r="AJY465"/>
      <c r="AJZ465"/>
      <c r="AKA465"/>
      <c r="AKB465"/>
      <c r="AKC465"/>
      <c r="AKD465"/>
      <c r="AKE465"/>
      <c r="AKF465"/>
      <c r="AKG465"/>
      <c r="AKH465"/>
      <c r="AKI465"/>
      <c r="AKJ465"/>
      <c r="AKK465"/>
      <c r="AKL465"/>
      <c r="AKM465"/>
      <c r="AKN465"/>
      <c r="AKO465"/>
      <c r="AKP465"/>
      <c r="AKQ465"/>
      <c r="AKR465"/>
      <c r="AKS465"/>
      <c r="AKT465"/>
      <c r="AKU465"/>
      <c r="AKV465"/>
      <c r="AKW465"/>
      <c r="AKX465"/>
      <c r="AKY465"/>
      <c r="AKZ465"/>
      <c r="ALA465"/>
      <c r="ALB465"/>
      <c r="ALC465"/>
      <c r="ALD465"/>
      <c r="ALE465"/>
      <c r="ALF465"/>
      <c r="ALG465"/>
      <c r="ALH465"/>
      <c r="ALI465"/>
      <c r="ALJ465"/>
      <c r="ALK465"/>
      <c r="ALL465"/>
      <c r="ALM465"/>
      <c r="ALN465"/>
      <c r="ALO465"/>
      <c r="ALP465"/>
      <c r="ALQ465"/>
      <c r="ALR465"/>
      <c r="ALS465"/>
      <c r="ALT465"/>
      <c r="ALU465"/>
      <c r="ALV465"/>
      <c r="ALW465"/>
      <c r="ALX465"/>
      <c r="ALY465"/>
      <c r="ALZ465"/>
      <c r="AMA465"/>
      <c r="AMB465"/>
      <c r="AMC465"/>
      <c r="AMD465"/>
      <c r="AME465"/>
      <c r="AMF465"/>
      <c r="AMG465"/>
      <c r="AMH465"/>
      <c r="AMI465"/>
      <c r="AMJ465"/>
    </row>
    <row r="466" spans="1:1024" ht="22.5" customHeight="1">
      <c r="A466"/>
      <c r="B466" s="79" t="s">
        <v>113</v>
      </c>
      <c r="C466" s="80"/>
      <c r="D466" s="80"/>
      <c r="E466" s="80"/>
      <c r="F466" s="81"/>
      <c r="G466" s="82"/>
      <c r="H466" s="82"/>
      <c r="I466" s="82"/>
      <c r="J466" s="82"/>
      <c r="K466" s="82"/>
      <c r="L466" s="82"/>
      <c r="M466" s="83">
        <f t="shared" si="75"/>
        <v>0</v>
      </c>
      <c r="N466" s="80"/>
      <c r="O466" s="84">
        <f t="shared" si="76"/>
        <v>0</v>
      </c>
      <c r="P466" s="84" t="str">
        <f>IF(O466=0,"",VLOOKUP(C466&amp;D466&amp;E466,'(資料）基準単価表'!$I:$J,2,0))</f>
        <v/>
      </c>
      <c r="Q466" s="85">
        <f t="shared" si="77"/>
        <v>0</v>
      </c>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c r="ST466"/>
      <c r="SU466"/>
      <c r="SV466"/>
      <c r="SW466"/>
      <c r="SX466"/>
      <c r="SY466"/>
      <c r="SZ466"/>
      <c r="TA466"/>
      <c r="TB466"/>
      <c r="TC466"/>
      <c r="TD466"/>
      <c r="TE466"/>
      <c r="TF466"/>
      <c r="TG466"/>
      <c r="TH466"/>
      <c r="TI466"/>
      <c r="TJ466"/>
      <c r="TK466"/>
      <c r="TL466"/>
      <c r="TM466"/>
      <c r="TN466"/>
      <c r="TO466"/>
      <c r="TP466"/>
      <c r="TQ466"/>
      <c r="TR466"/>
      <c r="TS466"/>
      <c r="TT466"/>
      <c r="TU466"/>
      <c r="TV466"/>
      <c r="TW466"/>
      <c r="TX466"/>
      <c r="TY466"/>
      <c r="TZ466"/>
      <c r="UA466"/>
      <c r="UB466"/>
      <c r="UC466"/>
      <c r="UD466"/>
      <c r="UE466"/>
      <c r="UF466"/>
      <c r="UG466"/>
      <c r="UH466"/>
      <c r="UI466"/>
      <c r="UJ466"/>
      <c r="UK466"/>
      <c r="UL466"/>
      <c r="UM466"/>
      <c r="UN466"/>
      <c r="UO466"/>
      <c r="UP466"/>
      <c r="UQ466"/>
      <c r="UR466"/>
      <c r="US466"/>
      <c r="UT466"/>
      <c r="UU466"/>
      <c r="UV466"/>
      <c r="UW466"/>
      <c r="UX466"/>
      <c r="UY466"/>
      <c r="UZ466"/>
      <c r="VA466"/>
      <c r="VB466"/>
      <c r="VC466"/>
      <c r="VD466"/>
      <c r="VE466"/>
      <c r="VF466"/>
      <c r="VG466"/>
      <c r="VH466"/>
      <c r="VI466"/>
      <c r="VJ466"/>
      <c r="VK466"/>
      <c r="VL466"/>
      <c r="VM466"/>
      <c r="VN466"/>
      <c r="VO466"/>
      <c r="VP466"/>
      <c r="VQ466"/>
      <c r="VR466"/>
      <c r="VS466"/>
      <c r="VT466"/>
      <c r="VU466"/>
      <c r="VV466"/>
      <c r="VW466"/>
      <c r="VX466"/>
      <c r="VY466"/>
      <c r="VZ466"/>
      <c r="WA466"/>
      <c r="WB466"/>
      <c r="WC466"/>
      <c r="WD466"/>
      <c r="WE466"/>
      <c r="WF466"/>
      <c r="WG466"/>
      <c r="WH466"/>
      <c r="WI466"/>
      <c r="WJ466"/>
      <c r="WK466"/>
      <c r="WL466"/>
      <c r="WM466"/>
      <c r="WN466"/>
      <c r="WO466"/>
      <c r="WP466"/>
      <c r="WQ466"/>
      <c r="WR466"/>
      <c r="WS466"/>
      <c r="WT466"/>
      <c r="WU466"/>
      <c r="WV466"/>
      <c r="WW466"/>
      <c r="WX466"/>
      <c r="WY466"/>
      <c r="WZ466"/>
      <c r="XA466"/>
      <c r="XB466"/>
      <c r="XC466"/>
      <c r="XD466"/>
      <c r="XE466"/>
      <c r="XF466"/>
      <c r="XG466"/>
      <c r="XH466"/>
      <c r="XI466"/>
      <c r="XJ466"/>
      <c r="XK466"/>
      <c r="XL466"/>
      <c r="XM466"/>
      <c r="XN466"/>
      <c r="XO466"/>
      <c r="XP466"/>
      <c r="XQ466"/>
      <c r="XR466"/>
      <c r="XS466"/>
      <c r="XT466"/>
      <c r="XU466"/>
      <c r="XV466"/>
      <c r="XW466"/>
      <c r="XX466"/>
      <c r="XY466"/>
      <c r="XZ466"/>
      <c r="YA466"/>
      <c r="YB466"/>
      <c r="YC466"/>
      <c r="YD466"/>
      <c r="YE466"/>
      <c r="YF466"/>
      <c r="YG466"/>
      <c r="YH466"/>
      <c r="YI466"/>
      <c r="YJ466"/>
      <c r="YK466"/>
      <c r="YL466"/>
      <c r="YM466"/>
      <c r="YN466"/>
      <c r="YO466"/>
      <c r="YP466"/>
      <c r="YQ466"/>
      <c r="YR466"/>
      <c r="YS466"/>
      <c r="YT466"/>
      <c r="YU466"/>
      <c r="YV466"/>
      <c r="YW466"/>
      <c r="YX466"/>
      <c r="YY466"/>
      <c r="YZ466"/>
      <c r="ZA466"/>
      <c r="ZB466"/>
      <c r="ZC466"/>
      <c r="ZD466"/>
      <c r="ZE466"/>
      <c r="ZF466"/>
      <c r="ZG466"/>
      <c r="ZH466"/>
      <c r="ZI466"/>
      <c r="ZJ466"/>
      <c r="ZK466"/>
      <c r="ZL466"/>
      <c r="ZM466"/>
      <c r="ZN466"/>
      <c r="ZO466"/>
      <c r="ZP466"/>
      <c r="ZQ466"/>
      <c r="ZR466"/>
      <c r="ZS466"/>
      <c r="ZT466"/>
      <c r="ZU466"/>
      <c r="ZV466"/>
      <c r="ZW466"/>
      <c r="ZX466"/>
      <c r="ZY466"/>
      <c r="ZZ466"/>
      <c r="AAA466"/>
      <c r="AAB466"/>
      <c r="AAC466"/>
      <c r="AAD466"/>
      <c r="AAE466"/>
      <c r="AAF466"/>
      <c r="AAG466"/>
      <c r="AAH466"/>
      <c r="AAI466"/>
      <c r="AAJ466"/>
      <c r="AAK466"/>
      <c r="AAL466"/>
      <c r="AAM466"/>
      <c r="AAN466"/>
      <c r="AAO466"/>
      <c r="AAP466"/>
      <c r="AAQ466"/>
      <c r="AAR466"/>
      <c r="AAS466"/>
      <c r="AAT466"/>
      <c r="AAU466"/>
      <c r="AAV466"/>
      <c r="AAW466"/>
      <c r="AAX466"/>
      <c r="AAY466"/>
      <c r="AAZ466"/>
      <c r="ABA466"/>
      <c r="ABB466"/>
      <c r="ABC466"/>
      <c r="ABD466"/>
      <c r="ABE466"/>
      <c r="ABF466"/>
      <c r="ABG466"/>
      <c r="ABH466"/>
      <c r="ABI466"/>
      <c r="ABJ466"/>
      <c r="ABK466"/>
      <c r="ABL466"/>
      <c r="ABM466"/>
      <c r="ABN466"/>
      <c r="ABO466"/>
      <c r="ABP466"/>
      <c r="ABQ466"/>
      <c r="ABR466"/>
      <c r="ABS466"/>
      <c r="ABT466"/>
      <c r="ABU466"/>
      <c r="ABV466"/>
      <c r="ABW466"/>
      <c r="ABX466"/>
      <c r="ABY466"/>
      <c r="ABZ466"/>
      <c r="ACA466"/>
      <c r="ACB466"/>
      <c r="ACC466"/>
      <c r="ACD466"/>
      <c r="ACE466"/>
      <c r="ACF466"/>
      <c r="ACG466"/>
      <c r="ACH466"/>
      <c r="ACI466"/>
      <c r="ACJ466"/>
      <c r="ACK466"/>
      <c r="ACL466"/>
      <c r="ACM466"/>
      <c r="ACN466"/>
      <c r="ACO466"/>
      <c r="ACP466"/>
      <c r="ACQ466"/>
      <c r="ACR466"/>
      <c r="ACS466"/>
      <c r="ACT466"/>
      <c r="ACU466"/>
      <c r="ACV466"/>
      <c r="ACW466"/>
      <c r="ACX466"/>
      <c r="ACY466"/>
      <c r="ACZ466"/>
      <c r="ADA466"/>
      <c r="ADB466"/>
      <c r="ADC466"/>
      <c r="ADD466"/>
      <c r="ADE466"/>
      <c r="ADF466"/>
      <c r="ADG466"/>
      <c r="ADH466"/>
      <c r="ADI466"/>
      <c r="ADJ466"/>
      <c r="ADK466"/>
      <c r="ADL466"/>
      <c r="ADM466"/>
      <c r="ADN466"/>
      <c r="ADO466"/>
      <c r="ADP466"/>
      <c r="ADQ466"/>
      <c r="ADR466"/>
      <c r="ADS466"/>
      <c r="ADT466"/>
      <c r="ADU466"/>
      <c r="ADV466"/>
      <c r="ADW466"/>
      <c r="ADX466"/>
      <c r="ADY466"/>
      <c r="ADZ466"/>
      <c r="AEA466"/>
      <c r="AEB466"/>
      <c r="AEC466"/>
      <c r="AED466"/>
      <c r="AEE466"/>
      <c r="AEF466"/>
      <c r="AEG466"/>
      <c r="AEH466"/>
      <c r="AEI466"/>
      <c r="AEJ466"/>
      <c r="AEK466"/>
      <c r="AEL466"/>
      <c r="AEM466"/>
      <c r="AEN466"/>
      <c r="AEO466"/>
      <c r="AEP466"/>
      <c r="AEQ466"/>
      <c r="AER466"/>
      <c r="AES466"/>
      <c r="AET466"/>
      <c r="AEU466"/>
      <c r="AEV466"/>
      <c r="AEW466"/>
      <c r="AEX466"/>
      <c r="AEY466"/>
      <c r="AEZ466"/>
      <c r="AFA466"/>
      <c r="AFB466"/>
      <c r="AFC466"/>
      <c r="AFD466"/>
      <c r="AFE466"/>
      <c r="AFF466"/>
      <c r="AFG466"/>
      <c r="AFH466"/>
      <c r="AFI466"/>
      <c r="AFJ466"/>
      <c r="AFK466"/>
      <c r="AFL466"/>
      <c r="AFM466"/>
      <c r="AFN466"/>
      <c r="AFO466"/>
      <c r="AFP466"/>
      <c r="AFQ466"/>
      <c r="AFR466"/>
      <c r="AFS466"/>
      <c r="AFT466"/>
      <c r="AFU466"/>
      <c r="AFV466"/>
      <c r="AFW466"/>
      <c r="AFX466"/>
      <c r="AFY466"/>
      <c r="AFZ466"/>
      <c r="AGA466"/>
      <c r="AGB466"/>
      <c r="AGC466"/>
      <c r="AGD466"/>
      <c r="AGE466"/>
      <c r="AGF466"/>
      <c r="AGG466"/>
      <c r="AGH466"/>
      <c r="AGI466"/>
      <c r="AGJ466"/>
      <c r="AGK466"/>
      <c r="AGL466"/>
      <c r="AGM466"/>
      <c r="AGN466"/>
      <c r="AGO466"/>
      <c r="AGP466"/>
      <c r="AGQ466"/>
      <c r="AGR466"/>
      <c r="AGS466"/>
      <c r="AGT466"/>
      <c r="AGU466"/>
      <c r="AGV466"/>
      <c r="AGW466"/>
      <c r="AGX466"/>
      <c r="AGY466"/>
      <c r="AGZ466"/>
      <c r="AHA466"/>
      <c r="AHB466"/>
      <c r="AHC466"/>
      <c r="AHD466"/>
      <c r="AHE466"/>
      <c r="AHF466"/>
      <c r="AHG466"/>
      <c r="AHH466"/>
      <c r="AHI466"/>
      <c r="AHJ466"/>
      <c r="AHK466"/>
      <c r="AHL466"/>
      <c r="AHM466"/>
      <c r="AHN466"/>
      <c r="AHO466"/>
      <c r="AHP466"/>
      <c r="AHQ466"/>
      <c r="AHR466"/>
      <c r="AHS466"/>
      <c r="AHT466"/>
      <c r="AHU466"/>
      <c r="AHV466"/>
      <c r="AHW466"/>
      <c r="AHX466"/>
      <c r="AHY466"/>
      <c r="AHZ466"/>
      <c r="AIA466"/>
      <c r="AIB466"/>
      <c r="AIC466"/>
      <c r="AID466"/>
      <c r="AIE466"/>
      <c r="AIF466"/>
      <c r="AIG466"/>
      <c r="AIH466"/>
      <c r="AII466"/>
      <c r="AIJ466"/>
      <c r="AIK466"/>
      <c r="AIL466"/>
      <c r="AIM466"/>
      <c r="AIN466"/>
      <c r="AIO466"/>
      <c r="AIP466"/>
      <c r="AIQ466"/>
      <c r="AIR466"/>
      <c r="AIS466"/>
      <c r="AIT466"/>
      <c r="AIU466"/>
      <c r="AIV466"/>
      <c r="AIW466"/>
      <c r="AIX466"/>
      <c r="AIY466"/>
      <c r="AIZ466"/>
      <c r="AJA466"/>
      <c r="AJB466"/>
      <c r="AJC466"/>
      <c r="AJD466"/>
      <c r="AJE466"/>
      <c r="AJF466"/>
      <c r="AJG466"/>
      <c r="AJH466"/>
      <c r="AJI466"/>
      <c r="AJJ466"/>
      <c r="AJK466"/>
      <c r="AJL466"/>
      <c r="AJM466"/>
      <c r="AJN466"/>
      <c r="AJO466"/>
      <c r="AJP466"/>
      <c r="AJQ466"/>
      <c r="AJR466"/>
      <c r="AJS466"/>
      <c r="AJT466"/>
      <c r="AJU466"/>
      <c r="AJV466"/>
      <c r="AJW466"/>
      <c r="AJX466"/>
      <c r="AJY466"/>
      <c r="AJZ466"/>
      <c r="AKA466"/>
      <c r="AKB466"/>
      <c r="AKC466"/>
      <c r="AKD466"/>
      <c r="AKE466"/>
      <c r="AKF466"/>
      <c r="AKG466"/>
      <c r="AKH466"/>
      <c r="AKI466"/>
      <c r="AKJ466"/>
      <c r="AKK466"/>
      <c r="AKL466"/>
      <c r="AKM466"/>
      <c r="AKN466"/>
      <c r="AKO466"/>
      <c r="AKP466"/>
      <c r="AKQ466"/>
      <c r="AKR466"/>
      <c r="AKS466"/>
      <c r="AKT466"/>
      <c r="AKU466"/>
      <c r="AKV466"/>
      <c r="AKW466"/>
      <c r="AKX466"/>
      <c r="AKY466"/>
      <c r="AKZ466"/>
      <c r="ALA466"/>
      <c r="ALB466"/>
      <c r="ALC466"/>
      <c r="ALD466"/>
      <c r="ALE466"/>
      <c r="ALF466"/>
      <c r="ALG466"/>
      <c r="ALH466"/>
      <c r="ALI466"/>
      <c r="ALJ466"/>
      <c r="ALK466"/>
      <c r="ALL466"/>
      <c r="ALM466"/>
      <c r="ALN466"/>
      <c r="ALO466"/>
      <c r="ALP466"/>
      <c r="ALQ466"/>
      <c r="ALR466"/>
      <c r="ALS466"/>
      <c r="ALT466"/>
      <c r="ALU466"/>
      <c r="ALV466"/>
      <c r="ALW466"/>
      <c r="ALX466"/>
      <c r="ALY466"/>
      <c r="ALZ466"/>
      <c r="AMA466"/>
      <c r="AMB466"/>
      <c r="AMC466"/>
      <c r="AMD466"/>
      <c r="AME466"/>
      <c r="AMF466"/>
      <c r="AMG466"/>
      <c r="AMH466"/>
      <c r="AMI466"/>
      <c r="AMJ466"/>
    </row>
    <row r="467" spans="1:1024" ht="22.5" customHeight="1">
      <c r="A467"/>
      <c r="B467" s="79" t="s">
        <v>114</v>
      </c>
      <c r="C467" s="80"/>
      <c r="D467" s="80"/>
      <c r="E467" s="80"/>
      <c r="F467" s="81"/>
      <c r="G467" s="82"/>
      <c r="H467" s="82"/>
      <c r="I467" s="82"/>
      <c r="J467" s="82"/>
      <c r="K467" s="82"/>
      <c r="L467" s="82"/>
      <c r="M467" s="83">
        <f t="shared" si="75"/>
        <v>0</v>
      </c>
      <c r="N467" s="80"/>
      <c r="O467" s="84">
        <f t="shared" si="76"/>
        <v>0</v>
      </c>
      <c r="P467" s="84" t="str">
        <f>IF(O467=0,"",VLOOKUP(C467&amp;D467&amp;E467,'(資料）基準単価表'!$I:$J,2,0))</f>
        <v/>
      </c>
      <c r="Q467" s="85">
        <f t="shared" si="77"/>
        <v>0</v>
      </c>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c r="YE467"/>
      <c r="YF467"/>
      <c r="YG467"/>
      <c r="YH467"/>
      <c r="YI467"/>
      <c r="YJ467"/>
      <c r="YK467"/>
      <c r="YL467"/>
      <c r="YM467"/>
      <c r="YN467"/>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c r="AAA467"/>
      <c r="AAB467"/>
      <c r="AAC467"/>
      <c r="AAD467"/>
      <c r="AAE467"/>
      <c r="AAF467"/>
      <c r="AAG467"/>
      <c r="AAH467"/>
      <c r="AAI467"/>
      <c r="AAJ467"/>
      <c r="AAK467"/>
      <c r="AAL467"/>
      <c r="AAM467"/>
      <c r="AAN467"/>
      <c r="AAO467"/>
      <c r="AAP467"/>
      <c r="AAQ467"/>
      <c r="AAR467"/>
      <c r="AAS467"/>
      <c r="AAT467"/>
      <c r="AAU467"/>
      <c r="AAV467"/>
      <c r="AAW467"/>
      <c r="AAX467"/>
      <c r="AAY467"/>
      <c r="AAZ467"/>
      <c r="ABA467"/>
      <c r="ABB467"/>
      <c r="ABC467"/>
      <c r="ABD467"/>
      <c r="ABE467"/>
      <c r="ABF467"/>
      <c r="ABG467"/>
      <c r="ABH467"/>
      <c r="ABI467"/>
      <c r="ABJ467"/>
      <c r="ABK467"/>
      <c r="ABL467"/>
      <c r="ABM467"/>
      <c r="ABN467"/>
      <c r="ABO467"/>
      <c r="ABP467"/>
      <c r="ABQ467"/>
      <c r="ABR467"/>
      <c r="ABS467"/>
      <c r="ABT467"/>
      <c r="ABU467"/>
      <c r="ABV467"/>
      <c r="ABW467"/>
      <c r="ABX467"/>
      <c r="ABY467"/>
      <c r="ABZ467"/>
      <c r="ACA467"/>
      <c r="ACB467"/>
      <c r="ACC467"/>
      <c r="ACD467"/>
      <c r="ACE467"/>
      <c r="ACF467"/>
      <c r="ACG467"/>
      <c r="ACH467"/>
      <c r="ACI467"/>
      <c r="ACJ467"/>
      <c r="ACK467"/>
      <c r="ACL467"/>
      <c r="ACM467"/>
      <c r="ACN467"/>
      <c r="ACO467"/>
      <c r="ACP467"/>
      <c r="ACQ467"/>
      <c r="ACR467"/>
      <c r="ACS467"/>
      <c r="ACT467"/>
      <c r="ACU467"/>
      <c r="ACV467"/>
      <c r="ACW467"/>
      <c r="ACX467"/>
      <c r="ACY467"/>
      <c r="ACZ467"/>
      <c r="ADA467"/>
      <c r="ADB467"/>
      <c r="ADC467"/>
      <c r="ADD467"/>
      <c r="ADE467"/>
      <c r="ADF467"/>
      <c r="ADG467"/>
      <c r="ADH467"/>
      <c r="ADI467"/>
      <c r="ADJ467"/>
      <c r="ADK467"/>
      <c r="ADL467"/>
      <c r="ADM467"/>
      <c r="ADN467"/>
      <c r="ADO467"/>
      <c r="ADP467"/>
      <c r="ADQ467"/>
      <c r="ADR467"/>
      <c r="ADS467"/>
      <c r="ADT467"/>
      <c r="ADU467"/>
      <c r="ADV467"/>
      <c r="ADW467"/>
      <c r="ADX467"/>
      <c r="ADY467"/>
      <c r="ADZ467"/>
      <c r="AEA467"/>
      <c r="AEB467"/>
      <c r="AEC467"/>
      <c r="AED467"/>
      <c r="AEE467"/>
      <c r="AEF467"/>
      <c r="AEG467"/>
      <c r="AEH467"/>
      <c r="AEI467"/>
      <c r="AEJ467"/>
      <c r="AEK467"/>
      <c r="AEL467"/>
      <c r="AEM467"/>
      <c r="AEN467"/>
      <c r="AEO467"/>
      <c r="AEP467"/>
      <c r="AEQ467"/>
      <c r="AER467"/>
      <c r="AES467"/>
      <c r="AET467"/>
      <c r="AEU467"/>
      <c r="AEV467"/>
      <c r="AEW467"/>
      <c r="AEX467"/>
      <c r="AEY467"/>
      <c r="AEZ467"/>
      <c r="AFA467"/>
      <c r="AFB467"/>
      <c r="AFC467"/>
      <c r="AFD467"/>
      <c r="AFE467"/>
      <c r="AFF467"/>
      <c r="AFG467"/>
      <c r="AFH467"/>
      <c r="AFI467"/>
      <c r="AFJ467"/>
      <c r="AFK467"/>
      <c r="AFL467"/>
      <c r="AFM467"/>
      <c r="AFN467"/>
      <c r="AFO467"/>
      <c r="AFP467"/>
      <c r="AFQ467"/>
      <c r="AFR467"/>
      <c r="AFS467"/>
      <c r="AFT467"/>
      <c r="AFU467"/>
      <c r="AFV467"/>
      <c r="AFW467"/>
      <c r="AFX467"/>
      <c r="AFY467"/>
      <c r="AFZ467"/>
      <c r="AGA467"/>
      <c r="AGB467"/>
      <c r="AGC467"/>
      <c r="AGD467"/>
      <c r="AGE467"/>
      <c r="AGF467"/>
      <c r="AGG467"/>
      <c r="AGH467"/>
      <c r="AGI467"/>
      <c r="AGJ467"/>
      <c r="AGK467"/>
      <c r="AGL467"/>
      <c r="AGM467"/>
      <c r="AGN467"/>
      <c r="AGO467"/>
      <c r="AGP467"/>
      <c r="AGQ467"/>
      <c r="AGR467"/>
      <c r="AGS467"/>
      <c r="AGT467"/>
      <c r="AGU467"/>
      <c r="AGV467"/>
      <c r="AGW467"/>
      <c r="AGX467"/>
      <c r="AGY467"/>
      <c r="AGZ467"/>
      <c r="AHA467"/>
      <c r="AHB467"/>
      <c r="AHC467"/>
      <c r="AHD467"/>
      <c r="AHE467"/>
      <c r="AHF467"/>
      <c r="AHG467"/>
      <c r="AHH467"/>
      <c r="AHI467"/>
      <c r="AHJ467"/>
      <c r="AHK467"/>
      <c r="AHL467"/>
      <c r="AHM467"/>
      <c r="AHN467"/>
      <c r="AHO467"/>
      <c r="AHP467"/>
      <c r="AHQ467"/>
      <c r="AHR467"/>
      <c r="AHS467"/>
      <c r="AHT467"/>
      <c r="AHU467"/>
      <c r="AHV467"/>
      <c r="AHW467"/>
      <c r="AHX467"/>
      <c r="AHY467"/>
      <c r="AHZ467"/>
      <c r="AIA467"/>
      <c r="AIB467"/>
      <c r="AIC467"/>
      <c r="AID467"/>
      <c r="AIE467"/>
      <c r="AIF467"/>
      <c r="AIG467"/>
      <c r="AIH467"/>
      <c r="AII467"/>
      <c r="AIJ467"/>
      <c r="AIK467"/>
      <c r="AIL467"/>
      <c r="AIM467"/>
      <c r="AIN467"/>
      <c r="AIO467"/>
      <c r="AIP467"/>
      <c r="AIQ467"/>
      <c r="AIR467"/>
      <c r="AIS467"/>
      <c r="AIT467"/>
      <c r="AIU467"/>
      <c r="AIV467"/>
      <c r="AIW467"/>
      <c r="AIX467"/>
      <c r="AIY467"/>
      <c r="AIZ467"/>
      <c r="AJA467"/>
      <c r="AJB467"/>
      <c r="AJC467"/>
      <c r="AJD467"/>
      <c r="AJE467"/>
      <c r="AJF467"/>
      <c r="AJG467"/>
      <c r="AJH467"/>
      <c r="AJI467"/>
      <c r="AJJ467"/>
      <c r="AJK467"/>
      <c r="AJL467"/>
      <c r="AJM467"/>
      <c r="AJN467"/>
      <c r="AJO467"/>
      <c r="AJP467"/>
      <c r="AJQ467"/>
      <c r="AJR467"/>
      <c r="AJS467"/>
      <c r="AJT467"/>
      <c r="AJU467"/>
      <c r="AJV467"/>
      <c r="AJW467"/>
      <c r="AJX467"/>
      <c r="AJY467"/>
      <c r="AJZ467"/>
      <c r="AKA467"/>
      <c r="AKB467"/>
      <c r="AKC467"/>
      <c r="AKD467"/>
      <c r="AKE467"/>
      <c r="AKF467"/>
      <c r="AKG467"/>
      <c r="AKH467"/>
      <c r="AKI467"/>
      <c r="AKJ467"/>
      <c r="AKK467"/>
      <c r="AKL467"/>
      <c r="AKM467"/>
      <c r="AKN467"/>
      <c r="AKO467"/>
      <c r="AKP467"/>
      <c r="AKQ467"/>
      <c r="AKR467"/>
      <c r="AKS467"/>
      <c r="AKT467"/>
      <c r="AKU467"/>
      <c r="AKV467"/>
      <c r="AKW467"/>
      <c r="AKX467"/>
      <c r="AKY467"/>
      <c r="AKZ467"/>
      <c r="ALA467"/>
      <c r="ALB467"/>
      <c r="ALC467"/>
      <c r="ALD467"/>
      <c r="ALE467"/>
      <c r="ALF467"/>
      <c r="ALG467"/>
      <c r="ALH467"/>
      <c r="ALI467"/>
      <c r="ALJ467"/>
      <c r="ALK467"/>
      <c r="ALL467"/>
      <c r="ALM467"/>
      <c r="ALN467"/>
      <c r="ALO467"/>
      <c r="ALP467"/>
      <c r="ALQ467"/>
      <c r="ALR467"/>
      <c r="ALS467"/>
      <c r="ALT467"/>
      <c r="ALU467"/>
      <c r="ALV467"/>
      <c r="ALW467"/>
      <c r="ALX467"/>
      <c r="ALY467"/>
      <c r="ALZ467"/>
      <c r="AMA467"/>
      <c r="AMB467"/>
      <c r="AMC467"/>
      <c r="AMD467"/>
      <c r="AME467"/>
      <c r="AMF467"/>
      <c r="AMG467"/>
      <c r="AMH467"/>
      <c r="AMI467"/>
      <c r="AMJ467"/>
    </row>
    <row r="468" spans="1:1024" ht="22.5" customHeight="1">
      <c r="A468"/>
      <c r="B468" s="79" t="s">
        <v>115</v>
      </c>
      <c r="C468" s="80"/>
      <c r="D468" s="80"/>
      <c r="E468" s="80"/>
      <c r="F468" s="81"/>
      <c r="G468" s="82"/>
      <c r="H468" s="82"/>
      <c r="I468" s="82"/>
      <c r="J468" s="82"/>
      <c r="K468" s="82"/>
      <c r="L468" s="82"/>
      <c r="M468" s="83">
        <f t="shared" si="75"/>
        <v>0</v>
      </c>
      <c r="N468" s="80"/>
      <c r="O468" s="84">
        <f t="shared" si="76"/>
        <v>0</v>
      </c>
      <c r="P468" s="84" t="str">
        <f>IF(O468=0,"",VLOOKUP(C468&amp;D468&amp;E468,'(資料）基準単価表'!$I:$J,2,0))</f>
        <v/>
      </c>
      <c r="Q468" s="85">
        <f t="shared" si="77"/>
        <v>0</v>
      </c>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c r="AAA468"/>
      <c r="AAB468"/>
      <c r="AAC468"/>
      <c r="AAD468"/>
      <c r="AAE468"/>
      <c r="AAF468"/>
      <c r="AAG468"/>
      <c r="AAH468"/>
      <c r="AAI468"/>
      <c r="AAJ468"/>
      <c r="AAK468"/>
      <c r="AAL468"/>
      <c r="AAM468"/>
      <c r="AAN468"/>
      <c r="AAO468"/>
      <c r="AAP468"/>
      <c r="AAQ468"/>
      <c r="AAR468"/>
      <c r="AAS468"/>
      <c r="AAT468"/>
      <c r="AAU468"/>
      <c r="AAV468"/>
      <c r="AAW468"/>
      <c r="AAX468"/>
      <c r="AAY468"/>
      <c r="AAZ468"/>
      <c r="ABA468"/>
      <c r="ABB468"/>
      <c r="ABC468"/>
      <c r="ABD468"/>
      <c r="ABE468"/>
      <c r="ABF468"/>
      <c r="ABG468"/>
      <c r="ABH468"/>
      <c r="ABI468"/>
      <c r="ABJ468"/>
      <c r="ABK468"/>
      <c r="ABL468"/>
      <c r="ABM468"/>
      <c r="ABN468"/>
      <c r="ABO468"/>
      <c r="ABP468"/>
      <c r="ABQ468"/>
      <c r="ABR468"/>
      <c r="ABS468"/>
      <c r="ABT468"/>
      <c r="ABU468"/>
      <c r="ABV468"/>
      <c r="ABW468"/>
      <c r="ABX468"/>
      <c r="ABY468"/>
      <c r="ABZ468"/>
      <c r="ACA468"/>
      <c r="ACB468"/>
      <c r="ACC468"/>
      <c r="ACD468"/>
      <c r="ACE468"/>
      <c r="ACF468"/>
      <c r="ACG468"/>
      <c r="ACH468"/>
      <c r="ACI468"/>
      <c r="ACJ468"/>
      <c r="ACK468"/>
      <c r="ACL468"/>
      <c r="ACM468"/>
      <c r="ACN468"/>
      <c r="ACO468"/>
      <c r="ACP468"/>
      <c r="ACQ468"/>
      <c r="ACR468"/>
      <c r="ACS468"/>
      <c r="ACT468"/>
      <c r="ACU468"/>
      <c r="ACV468"/>
      <c r="ACW468"/>
      <c r="ACX468"/>
      <c r="ACY468"/>
      <c r="ACZ468"/>
      <c r="ADA468"/>
      <c r="ADB468"/>
      <c r="ADC468"/>
      <c r="ADD468"/>
      <c r="ADE468"/>
      <c r="ADF468"/>
      <c r="ADG468"/>
      <c r="ADH468"/>
      <c r="ADI468"/>
      <c r="ADJ468"/>
      <c r="ADK468"/>
      <c r="ADL468"/>
      <c r="ADM468"/>
      <c r="ADN468"/>
      <c r="ADO468"/>
      <c r="ADP468"/>
      <c r="ADQ468"/>
      <c r="ADR468"/>
      <c r="ADS468"/>
      <c r="ADT468"/>
      <c r="ADU468"/>
      <c r="ADV468"/>
      <c r="ADW468"/>
      <c r="ADX468"/>
      <c r="ADY468"/>
      <c r="ADZ468"/>
      <c r="AEA468"/>
      <c r="AEB468"/>
      <c r="AEC468"/>
      <c r="AED468"/>
      <c r="AEE468"/>
      <c r="AEF468"/>
      <c r="AEG468"/>
      <c r="AEH468"/>
      <c r="AEI468"/>
      <c r="AEJ468"/>
      <c r="AEK468"/>
      <c r="AEL468"/>
      <c r="AEM468"/>
      <c r="AEN468"/>
      <c r="AEO468"/>
      <c r="AEP468"/>
      <c r="AEQ468"/>
      <c r="AER468"/>
      <c r="AES468"/>
      <c r="AET468"/>
      <c r="AEU468"/>
      <c r="AEV468"/>
      <c r="AEW468"/>
      <c r="AEX468"/>
      <c r="AEY468"/>
      <c r="AEZ468"/>
      <c r="AFA468"/>
      <c r="AFB468"/>
      <c r="AFC468"/>
      <c r="AFD468"/>
      <c r="AFE468"/>
      <c r="AFF468"/>
      <c r="AFG468"/>
      <c r="AFH468"/>
      <c r="AFI468"/>
      <c r="AFJ468"/>
      <c r="AFK468"/>
      <c r="AFL468"/>
      <c r="AFM468"/>
      <c r="AFN468"/>
      <c r="AFO468"/>
      <c r="AFP468"/>
      <c r="AFQ468"/>
      <c r="AFR468"/>
      <c r="AFS468"/>
      <c r="AFT468"/>
      <c r="AFU468"/>
      <c r="AFV468"/>
      <c r="AFW468"/>
      <c r="AFX468"/>
      <c r="AFY468"/>
      <c r="AFZ468"/>
      <c r="AGA468"/>
      <c r="AGB468"/>
      <c r="AGC468"/>
      <c r="AGD468"/>
      <c r="AGE468"/>
      <c r="AGF468"/>
      <c r="AGG468"/>
      <c r="AGH468"/>
      <c r="AGI468"/>
      <c r="AGJ468"/>
      <c r="AGK468"/>
      <c r="AGL468"/>
      <c r="AGM468"/>
      <c r="AGN468"/>
      <c r="AGO468"/>
      <c r="AGP468"/>
      <c r="AGQ468"/>
      <c r="AGR468"/>
      <c r="AGS468"/>
      <c r="AGT468"/>
      <c r="AGU468"/>
      <c r="AGV468"/>
      <c r="AGW468"/>
      <c r="AGX468"/>
      <c r="AGY468"/>
      <c r="AGZ468"/>
      <c r="AHA468"/>
      <c r="AHB468"/>
      <c r="AHC468"/>
      <c r="AHD468"/>
      <c r="AHE468"/>
      <c r="AHF468"/>
      <c r="AHG468"/>
      <c r="AHH468"/>
      <c r="AHI468"/>
      <c r="AHJ468"/>
      <c r="AHK468"/>
      <c r="AHL468"/>
      <c r="AHM468"/>
      <c r="AHN468"/>
      <c r="AHO468"/>
      <c r="AHP468"/>
      <c r="AHQ468"/>
      <c r="AHR468"/>
      <c r="AHS468"/>
      <c r="AHT468"/>
      <c r="AHU468"/>
      <c r="AHV468"/>
      <c r="AHW468"/>
      <c r="AHX468"/>
      <c r="AHY468"/>
      <c r="AHZ468"/>
      <c r="AIA468"/>
      <c r="AIB468"/>
      <c r="AIC468"/>
      <c r="AID468"/>
      <c r="AIE468"/>
      <c r="AIF468"/>
      <c r="AIG468"/>
      <c r="AIH468"/>
      <c r="AII468"/>
      <c r="AIJ468"/>
      <c r="AIK468"/>
      <c r="AIL468"/>
      <c r="AIM468"/>
      <c r="AIN468"/>
      <c r="AIO468"/>
      <c r="AIP468"/>
      <c r="AIQ468"/>
      <c r="AIR468"/>
      <c r="AIS468"/>
      <c r="AIT468"/>
      <c r="AIU468"/>
      <c r="AIV468"/>
      <c r="AIW468"/>
      <c r="AIX468"/>
      <c r="AIY468"/>
      <c r="AIZ468"/>
      <c r="AJA468"/>
      <c r="AJB468"/>
      <c r="AJC468"/>
      <c r="AJD468"/>
      <c r="AJE468"/>
      <c r="AJF468"/>
      <c r="AJG468"/>
      <c r="AJH468"/>
      <c r="AJI468"/>
      <c r="AJJ468"/>
      <c r="AJK468"/>
      <c r="AJL468"/>
      <c r="AJM468"/>
      <c r="AJN468"/>
      <c r="AJO468"/>
      <c r="AJP468"/>
      <c r="AJQ468"/>
      <c r="AJR468"/>
      <c r="AJS468"/>
      <c r="AJT468"/>
      <c r="AJU468"/>
      <c r="AJV468"/>
      <c r="AJW468"/>
      <c r="AJX468"/>
      <c r="AJY468"/>
      <c r="AJZ468"/>
      <c r="AKA468"/>
      <c r="AKB468"/>
      <c r="AKC468"/>
      <c r="AKD468"/>
      <c r="AKE468"/>
      <c r="AKF468"/>
      <c r="AKG468"/>
      <c r="AKH468"/>
      <c r="AKI468"/>
      <c r="AKJ468"/>
      <c r="AKK468"/>
      <c r="AKL468"/>
      <c r="AKM468"/>
      <c r="AKN468"/>
      <c r="AKO468"/>
      <c r="AKP468"/>
      <c r="AKQ468"/>
      <c r="AKR468"/>
      <c r="AKS468"/>
      <c r="AKT468"/>
      <c r="AKU468"/>
      <c r="AKV468"/>
      <c r="AKW468"/>
      <c r="AKX468"/>
      <c r="AKY468"/>
      <c r="AKZ468"/>
      <c r="ALA468"/>
      <c r="ALB468"/>
      <c r="ALC468"/>
      <c r="ALD468"/>
      <c r="ALE468"/>
      <c r="ALF468"/>
      <c r="ALG468"/>
      <c r="ALH468"/>
      <c r="ALI468"/>
      <c r="ALJ468"/>
      <c r="ALK468"/>
      <c r="ALL468"/>
      <c r="ALM468"/>
      <c r="ALN468"/>
      <c r="ALO468"/>
      <c r="ALP468"/>
      <c r="ALQ468"/>
      <c r="ALR468"/>
      <c r="ALS468"/>
      <c r="ALT468"/>
      <c r="ALU468"/>
      <c r="ALV468"/>
      <c r="ALW468"/>
      <c r="ALX468"/>
      <c r="ALY468"/>
      <c r="ALZ468"/>
      <c r="AMA468"/>
      <c r="AMB468"/>
      <c r="AMC468"/>
      <c r="AMD468"/>
      <c r="AME468"/>
      <c r="AMF468"/>
      <c r="AMG468"/>
      <c r="AMH468"/>
      <c r="AMI468"/>
      <c r="AMJ468"/>
    </row>
    <row r="469" spans="1:1024" ht="22.5" customHeight="1">
      <c r="A469"/>
      <c r="B469" s="79" t="s">
        <v>116</v>
      </c>
      <c r="C469" s="80"/>
      <c r="D469" s="80"/>
      <c r="E469" s="80"/>
      <c r="F469" s="81"/>
      <c r="G469" s="82"/>
      <c r="H469" s="82"/>
      <c r="I469" s="82"/>
      <c r="J469" s="82"/>
      <c r="K469" s="82"/>
      <c r="L469" s="82"/>
      <c r="M469" s="83">
        <f t="shared" si="75"/>
        <v>0</v>
      </c>
      <c r="N469" s="80"/>
      <c r="O469" s="84">
        <f t="shared" si="76"/>
        <v>0</v>
      </c>
      <c r="P469" s="84" t="str">
        <f>IF(O469=0,"",VLOOKUP(C469&amp;D469&amp;E469,'(資料）基準単価表'!$I:$J,2,0))</f>
        <v/>
      </c>
      <c r="Q469" s="85">
        <f t="shared" si="77"/>
        <v>0</v>
      </c>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c r="AAA469"/>
      <c r="AAB469"/>
      <c r="AAC469"/>
      <c r="AAD469"/>
      <c r="AAE469"/>
      <c r="AAF469"/>
      <c r="AAG469"/>
      <c r="AAH469"/>
      <c r="AAI469"/>
      <c r="AAJ469"/>
      <c r="AAK469"/>
      <c r="AAL469"/>
      <c r="AAM469"/>
      <c r="AAN469"/>
      <c r="AAO469"/>
      <c r="AAP469"/>
      <c r="AAQ469"/>
      <c r="AAR469"/>
      <c r="AAS469"/>
      <c r="AAT469"/>
      <c r="AAU469"/>
      <c r="AAV469"/>
      <c r="AAW469"/>
      <c r="AAX469"/>
      <c r="AAY469"/>
      <c r="AAZ469"/>
      <c r="ABA469"/>
      <c r="ABB469"/>
      <c r="ABC469"/>
      <c r="ABD469"/>
      <c r="ABE469"/>
      <c r="ABF469"/>
      <c r="ABG469"/>
      <c r="ABH469"/>
      <c r="ABI469"/>
      <c r="ABJ469"/>
      <c r="ABK469"/>
      <c r="ABL469"/>
      <c r="ABM469"/>
      <c r="ABN469"/>
      <c r="ABO469"/>
      <c r="ABP469"/>
      <c r="ABQ469"/>
      <c r="ABR469"/>
      <c r="ABS469"/>
      <c r="ABT469"/>
      <c r="ABU469"/>
      <c r="ABV469"/>
      <c r="ABW469"/>
      <c r="ABX469"/>
      <c r="ABY469"/>
      <c r="ABZ469"/>
      <c r="ACA469"/>
      <c r="ACB469"/>
      <c r="ACC469"/>
      <c r="ACD469"/>
      <c r="ACE469"/>
      <c r="ACF469"/>
      <c r="ACG469"/>
      <c r="ACH469"/>
      <c r="ACI469"/>
      <c r="ACJ469"/>
      <c r="ACK469"/>
      <c r="ACL469"/>
      <c r="ACM469"/>
      <c r="ACN469"/>
      <c r="ACO469"/>
      <c r="ACP469"/>
      <c r="ACQ469"/>
      <c r="ACR469"/>
      <c r="ACS469"/>
      <c r="ACT469"/>
      <c r="ACU469"/>
      <c r="ACV469"/>
      <c r="ACW469"/>
      <c r="ACX469"/>
      <c r="ACY469"/>
      <c r="ACZ469"/>
      <c r="ADA469"/>
      <c r="ADB469"/>
      <c r="ADC469"/>
      <c r="ADD469"/>
      <c r="ADE469"/>
      <c r="ADF469"/>
      <c r="ADG469"/>
      <c r="ADH469"/>
      <c r="ADI469"/>
      <c r="ADJ469"/>
      <c r="ADK469"/>
      <c r="ADL469"/>
      <c r="ADM469"/>
      <c r="ADN469"/>
      <c r="ADO469"/>
      <c r="ADP469"/>
      <c r="ADQ469"/>
      <c r="ADR469"/>
      <c r="ADS469"/>
      <c r="ADT469"/>
      <c r="ADU469"/>
      <c r="ADV469"/>
      <c r="ADW469"/>
      <c r="ADX469"/>
      <c r="ADY469"/>
      <c r="ADZ469"/>
      <c r="AEA469"/>
      <c r="AEB469"/>
      <c r="AEC469"/>
      <c r="AED469"/>
      <c r="AEE469"/>
      <c r="AEF469"/>
      <c r="AEG469"/>
      <c r="AEH469"/>
      <c r="AEI469"/>
      <c r="AEJ469"/>
      <c r="AEK469"/>
      <c r="AEL469"/>
      <c r="AEM469"/>
      <c r="AEN469"/>
      <c r="AEO469"/>
      <c r="AEP469"/>
      <c r="AEQ469"/>
      <c r="AER469"/>
      <c r="AES469"/>
      <c r="AET469"/>
      <c r="AEU469"/>
      <c r="AEV469"/>
      <c r="AEW469"/>
      <c r="AEX469"/>
      <c r="AEY469"/>
      <c r="AEZ469"/>
      <c r="AFA469"/>
      <c r="AFB469"/>
      <c r="AFC469"/>
      <c r="AFD469"/>
      <c r="AFE469"/>
      <c r="AFF469"/>
      <c r="AFG469"/>
      <c r="AFH469"/>
      <c r="AFI469"/>
      <c r="AFJ469"/>
      <c r="AFK469"/>
      <c r="AFL469"/>
      <c r="AFM469"/>
      <c r="AFN469"/>
      <c r="AFO469"/>
      <c r="AFP469"/>
      <c r="AFQ469"/>
      <c r="AFR469"/>
      <c r="AFS469"/>
      <c r="AFT469"/>
      <c r="AFU469"/>
      <c r="AFV469"/>
      <c r="AFW469"/>
      <c r="AFX469"/>
      <c r="AFY469"/>
      <c r="AFZ469"/>
      <c r="AGA469"/>
      <c r="AGB469"/>
      <c r="AGC469"/>
      <c r="AGD469"/>
      <c r="AGE469"/>
      <c r="AGF469"/>
      <c r="AGG469"/>
      <c r="AGH469"/>
      <c r="AGI469"/>
      <c r="AGJ469"/>
      <c r="AGK469"/>
      <c r="AGL469"/>
      <c r="AGM469"/>
      <c r="AGN469"/>
      <c r="AGO469"/>
      <c r="AGP469"/>
      <c r="AGQ469"/>
      <c r="AGR469"/>
      <c r="AGS469"/>
      <c r="AGT469"/>
      <c r="AGU469"/>
      <c r="AGV469"/>
      <c r="AGW469"/>
      <c r="AGX469"/>
      <c r="AGY469"/>
      <c r="AGZ469"/>
      <c r="AHA469"/>
      <c r="AHB469"/>
      <c r="AHC469"/>
      <c r="AHD469"/>
      <c r="AHE469"/>
      <c r="AHF469"/>
      <c r="AHG469"/>
      <c r="AHH469"/>
      <c r="AHI469"/>
      <c r="AHJ469"/>
      <c r="AHK469"/>
      <c r="AHL469"/>
      <c r="AHM469"/>
      <c r="AHN469"/>
      <c r="AHO469"/>
      <c r="AHP469"/>
      <c r="AHQ469"/>
      <c r="AHR469"/>
      <c r="AHS469"/>
      <c r="AHT469"/>
      <c r="AHU469"/>
      <c r="AHV469"/>
      <c r="AHW469"/>
      <c r="AHX469"/>
      <c r="AHY469"/>
      <c r="AHZ469"/>
      <c r="AIA469"/>
      <c r="AIB469"/>
      <c r="AIC469"/>
      <c r="AID469"/>
      <c r="AIE469"/>
      <c r="AIF469"/>
      <c r="AIG469"/>
      <c r="AIH469"/>
      <c r="AII469"/>
      <c r="AIJ469"/>
      <c r="AIK469"/>
      <c r="AIL469"/>
      <c r="AIM469"/>
      <c r="AIN469"/>
      <c r="AIO469"/>
      <c r="AIP469"/>
      <c r="AIQ469"/>
      <c r="AIR469"/>
      <c r="AIS469"/>
      <c r="AIT469"/>
      <c r="AIU469"/>
      <c r="AIV469"/>
      <c r="AIW469"/>
      <c r="AIX469"/>
      <c r="AIY469"/>
      <c r="AIZ469"/>
      <c r="AJA469"/>
      <c r="AJB469"/>
      <c r="AJC469"/>
      <c r="AJD469"/>
      <c r="AJE469"/>
      <c r="AJF469"/>
      <c r="AJG469"/>
      <c r="AJH469"/>
      <c r="AJI469"/>
      <c r="AJJ469"/>
      <c r="AJK469"/>
      <c r="AJL469"/>
      <c r="AJM469"/>
      <c r="AJN469"/>
      <c r="AJO469"/>
      <c r="AJP469"/>
      <c r="AJQ469"/>
      <c r="AJR469"/>
      <c r="AJS469"/>
      <c r="AJT469"/>
      <c r="AJU469"/>
      <c r="AJV469"/>
      <c r="AJW469"/>
      <c r="AJX469"/>
      <c r="AJY469"/>
      <c r="AJZ469"/>
      <c r="AKA469"/>
      <c r="AKB469"/>
      <c r="AKC469"/>
      <c r="AKD469"/>
      <c r="AKE469"/>
      <c r="AKF469"/>
      <c r="AKG469"/>
      <c r="AKH469"/>
      <c r="AKI469"/>
      <c r="AKJ469"/>
      <c r="AKK469"/>
      <c r="AKL469"/>
      <c r="AKM469"/>
      <c r="AKN469"/>
      <c r="AKO469"/>
      <c r="AKP469"/>
      <c r="AKQ469"/>
      <c r="AKR469"/>
      <c r="AKS469"/>
      <c r="AKT469"/>
      <c r="AKU469"/>
      <c r="AKV469"/>
      <c r="AKW469"/>
      <c r="AKX469"/>
      <c r="AKY469"/>
      <c r="AKZ469"/>
      <c r="ALA469"/>
      <c r="ALB469"/>
      <c r="ALC469"/>
      <c r="ALD469"/>
      <c r="ALE469"/>
      <c r="ALF469"/>
      <c r="ALG469"/>
      <c r="ALH469"/>
      <c r="ALI469"/>
      <c r="ALJ469"/>
      <c r="ALK469"/>
      <c r="ALL469"/>
      <c r="ALM469"/>
      <c r="ALN469"/>
      <c r="ALO469"/>
      <c r="ALP469"/>
      <c r="ALQ469"/>
      <c r="ALR469"/>
      <c r="ALS469"/>
      <c r="ALT469"/>
      <c r="ALU469"/>
      <c r="ALV469"/>
      <c r="ALW469"/>
      <c r="ALX469"/>
      <c r="ALY469"/>
      <c r="ALZ469"/>
      <c r="AMA469"/>
      <c r="AMB469"/>
      <c r="AMC469"/>
      <c r="AMD469"/>
      <c r="AME469"/>
      <c r="AMF469"/>
      <c r="AMG469"/>
      <c r="AMH469"/>
      <c r="AMI469"/>
      <c r="AMJ469"/>
    </row>
    <row r="470" spans="1:1024" ht="22.5" customHeight="1">
      <c r="A470"/>
      <c r="B470" s="79" t="s">
        <v>117</v>
      </c>
      <c r="C470" s="80"/>
      <c r="D470" s="80"/>
      <c r="E470" s="80"/>
      <c r="F470" s="81"/>
      <c r="G470" s="82"/>
      <c r="H470" s="82"/>
      <c r="I470" s="82"/>
      <c r="J470" s="82"/>
      <c r="K470" s="82"/>
      <c r="L470" s="82"/>
      <c r="M470" s="83">
        <f t="shared" si="75"/>
        <v>0</v>
      </c>
      <c r="N470" s="80"/>
      <c r="O470" s="84">
        <f t="shared" si="76"/>
        <v>0</v>
      </c>
      <c r="P470" s="84" t="str">
        <f>IF(O470=0,"",VLOOKUP(C470&amp;D470&amp;E470,'(資料）基準単価表'!$I:$J,2,0))</f>
        <v/>
      </c>
      <c r="Q470" s="85">
        <f t="shared" si="77"/>
        <v>0</v>
      </c>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c r="AAA470"/>
      <c r="AAB470"/>
      <c r="AAC470"/>
      <c r="AAD470"/>
      <c r="AAE470"/>
      <c r="AAF470"/>
      <c r="AAG470"/>
      <c r="AAH470"/>
      <c r="AAI470"/>
      <c r="AAJ470"/>
      <c r="AAK470"/>
      <c r="AAL470"/>
      <c r="AAM470"/>
      <c r="AAN470"/>
      <c r="AAO470"/>
      <c r="AAP470"/>
      <c r="AAQ470"/>
      <c r="AAR470"/>
      <c r="AAS470"/>
      <c r="AAT470"/>
      <c r="AAU470"/>
      <c r="AAV470"/>
      <c r="AAW470"/>
      <c r="AAX470"/>
      <c r="AAY470"/>
      <c r="AAZ470"/>
      <c r="ABA470"/>
      <c r="ABB470"/>
      <c r="ABC470"/>
      <c r="ABD470"/>
      <c r="ABE470"/>
      <c r="ABF470"/>
      <c r="ABG470"/>
      <c r="ABH470"/>
      <c r="ABI470"/>
      <c r="ABJ470"/>
      <c r="ABK470"/>
      <c r="ABL470"/>
      <c r="ABM470"/>
      <c r="ABN470"/>
      <c r="ABO470"/>
      <c r="ABP470"/>
      <c r="ABQ470"/>
      <c r="ABR470"/>
      <c r="ABS470"/>
      <c r="ABT470"/>
      <c r="ABU470"/>
      <c r="ABV470"/>
      <c r="ABW470"/>
      <c r="ABX470"/>
      <c r="ABY470"/>
      <c r="ABZ470"/>
      <c r="ACA470"/>
      <c r="ACB470"/>
      <c r="ACC470"/>
      <c r="ACD470"/>
      <c r="ACE470"/>
      <c r="ACF470"/>
      <c r="ACG470"/>
      <c r="ACH470"/>
      <c r="ACI470"/>
      <c r="ACJ470"/>
      <c r="ACK470"/>
      <c r="ACL470"/>
      <c r="ACM470"/>
      <c r="ACN470"/>
      <c r="ACO470"/>
      <c r="ACP470"/>
      <c r="ACQ470"/>
      <c r="ACR470"/>
      <c r="ACS470"/>
      <c r="ACT470"/>
      <c r="ACU470"/>
      <c r="ACV470"/>
      <c r="ACW470"/>
      <c r="ACX470"/>
      <c r="ACY470"/>
      <c r="ACZ470"/>
      <c r="ADA470"/>
      <c r="ADB470"/>
      <c r="ADC470"/>
      <c r="ADD470"/>
      <c r="ADE470"/>
      <c r="ADF470"/>
      <c r="ADG470"/>
      <c r="ADH470"/>
      <c r="ADI470"/>
      <c r="ADJ470"/>
      <c r="ADK470"/>
      <c r="ADL470"/>
      <c r="ADM470"/>
      <c r="ADN470"/>
      <c r="ADO470"/>
      <c r="ADP470"/>
      <c r="ADQ470"/>
      <c r="ADR470"/>
      <c r="ADS470"/>
      <c r="ADT470"/>
      <c r="ADU470"/>
      <c r="ADV470"/>
      <c r="ADW470"/>
      <c r="ADX470"/>
      <c r="ADY470"/>
      <c r="ADZ470"/>
      <c r="AEA470"/>
      <c r="AEB470"/>
      <c r="AEC470"/>
      <c r="AED470"/>
      <c r="AEE470"/>
      <c r="AEF470"/>
      <c r="AEG470"/>
      <c r="AEH470"/>
      <c r="AEI470"/>
      <c r="AEJ470"/>
      <c r="AEK470"/>
      <c r="AEL470"/>
      <c r="AEM470"/>
      <c r="AEN470"/>
      <c r="AEO470"/>
      <c r="AEP470"/>
      <c r="AEQ470"/>
      <c r="AER470"/>
      <c r="AES470"/>
      <c r="AET470"/>
      <c r="AEU470"/>
      <c r="AEV470"/>
      <c r="AEW470"/>
      <c r="AEX470"/>
      <c r="AEY470"/>
      <c r="AEZ470"/>
      <c r="AFA470"/>
      <c r="AFB470"/>
      <c r="AFC470"/>
      <c r="AFD470"/>
      <c r="AFE470"/>
      <c r="AFF470"/>
      <c r="AFG470"/>
      <c r="AFH470"/>
      <c r="AFI470"/>
      <c r="AFJ470"/>
      <c r="AFK470"/>
      <c r="AFL470"/>
      <c r="AFM470"/>
      <c r="AFN470"/>
      <c r="AFO470"/>
      <c r="AFP470"/>
      <c r="AFQ470"/>
      <c r="AFR470"/>
      <c r="AFS470"/>
      <c r="AFT470"/>
      <c r="AFU470"/>
      <c r="AFV470"/>
      <c r="AFW470"/>
      <c r="AFX470"/>
      <c r="AFY470"/>
      <c r="AFZ470"/>
      <c r="AGA470"/>
      <c r="AGB470"/>
      <c r="AGC470"/>
      <c r="AGD470"/>
      <c r="AGE470"/>
      <c r="AGF470"/>
      <c r="AGG470"/>
      <c r="AGH470"/>
      <c r="AGI470"/>
      <c r="AGJ470"/>
      <c r="AGK470"/>
      <c r="AGL470"/>
      <c r="AGM470"/>
      <c r="AGN470"/>
      <c r="AGO470"/>
      <c r="AGP470"/>
      <c r="AGQ470"/>
      <c r="AGR470"/>
      <c r="AGS470"/>
      <c r="AGT470"/>
      <c r="AGU470"/>
      <c r="AGV470"/>
      <c r="AGW470"/>
      <c r="AGX470"/>
      <c r="AGY470"/>
      <c r="AGZ470"/>
      <c r="AHA470"/>
      <c r="AHB470"/>
      <c r="AHC470"/>
      <c r="AHD470"/>
      <c r="AHE470"/>
      <c r="AHF470"/>
      <c r="AHG470"/>
      <c r="AHH470"/>
      <c r="AHI470"/>
      <c r="AHJ470"/>
      <c r="AHK470"/>
      <c r="AHL470"/>
      <c r="AHM470"/>
      <c r="AHN470"/>
      <c r="AHO470"/>
      <c r="AHP470"/>
      <c r="AHQ470"/>
      <c r="AHR470"/>
      <c r="AHS470"/>
      <c r="AHT470"/>
      <c r="AHU470"/>
      <c r="AHV470"/>
      <c r="AHW470"/>
      <c r="AHX470"/>
      <c r="AHY470"/>
      <c r="AHZ470"/>
      <c r="AIA470"/>
      <c r="AIB470"/>
      <c r="AIC470"/>
      <c r="AID470"/>
      <c r="AIE470"/>
      <c r="AIF470"/>
      <c r="AIG470"/>
      <c r="AIH470"/>
      <c r="AII470"/>
      <c r="AIJ470"/>
      <c r="AIK470"/>
      <c r="AIL470"/>
      <c r="AIM470"/>
      <c r="AIN470"/>
      <c r="AIO470"/>
      <c r="AIP470"/>
      <c r="AIQ470"/>
      <c r="AIR470"/>
      <c r="AIS470"/>
      <c r="AIT470"/>
      <c r="AIU470"/>
      <c r="AIV470"/>
      <c r="AIW470"/>
      <c r="AIX470"/>
      <c r="AIY470"/>
      <c r="AIZ470"/>
      <c r="AJA470"/>
      <c r="AJB470"/>
      <c r="AJC470"/>
      <c r="AJD470"/>
      <c r="AJE470"/>
      <c r="AJF470"/>
      <c r="AJG470"/>
      <c r="AJH470"/>
      <c r="AJI470"/>
      <c r="AJJ470"/>
      <c r="AJK470"/>
      <c r="AJL470"/>
      <c r="AJM470"/>
      <c r="AJN470"/>
      <c r="AJO470"/>
      <c r="AJP470"/>
      <c r="AJQ470"/>
      <c r="AJR470"/>
      <c r="AJS470"/>
      <c r="AJT470"/>
      <c r="AJU470"/>
      <c r="AJV470"/>
      <c r="AJW470"/>
      <c r="AJX470"/>
      <c r="AJY470"/>
      <c r="AJZ470"/>
      <c r="AKA470"/>
      <c r="AKB470"/>
      <c r="AKC470"/>
      <c r="AKD470"/>
      <c r="AKE470"/>
      <c r="AKF470"/>
      <c r="AKG470"/>
      <c r="AKH470"/>
      <c r="AKI470"/>
      <c r="AKJ470"/>
      <c r="AKK470"/>
      <c r="AKL470"/>
      <c r="AKM470"/>
      <c r="AKN470"/>
      <c r="AKO470"/>
      <c r="AKP470"/>
      <c r="AKQ470"/>
      <c r="AKR470"/>
      <c r="AKS470"/>
      <c r="AKT470"/>
      <c r="AKU470"/>
      <c r="AKV470"/>
      <c r="AKW470"/>
      <c r="AKX470"/>
      <c r="AKY470"/>
      <c r="AKZ470"/>
      <c r="ALA470"/>
      <c r="ALB470"/>
      <c r="ALC470"/>
      <c r="ALD470"/>
      <c r="ALE470"/>
      <c r="ALF470"/>
      <c r="ALG470"/>
      <c r="ALH470"/>
      <c r="ALI470"/>
      <c r="ALJ470"/>
      <c r="ALK470"/>
      <c r="ALL470"/>
      <c r="ALM470"/>
      <c r="ALN470"/>
      <c r="ALO470"/>
      <c r="ALP470"/>
      <c r="ALQ470"/>
      <c r="ALR470"/>
      <c r="ALS470"/>
      <c r="ALT470"/>
      <c r="ALU470"/>
      <c r="ALV470"/>
      <c r="ALW470"/>
      <c r="ALX470"/>
      <c r="ALY470"/>
      <c r="ALZ470"/>
      <c r="AMA470"/>
      <c r="AMB470"/>
      <c r="AMC470"/>
      <c r="AMD470"/>
      <c r="AME470"/>
      <c r="AMF470"/>
      <c r="AMG470"/>
      <c r="AMH470"/>
      <c r="AMI470"/>
      <c r="AMJ470"/>
    </row>
    <row r="471" spans="1:1024" ht="22.5" customHeight="1">
      <c r="A471"/>
      <c r="B471" s="79" t="s">
        <v>118</v>
      </c>
      <c r="C471" s="80"/>
      <c r="D471" s="80"/>
      <c r="E471" s="80"/>
      <c r="F471" s="81"/>
      <c r="G471" s="82"/>
      <c r="H471" s="82"/>
      <c r="I471" s="82"/>
      <c r="J471" s="82"/>
      <c r="K471" s="82"/>
      <c r="L471" s="82"/>
      <c r="M471" s="83">
        <f t="shared" si="75"/>
        <v>0</v>
      </c>
      <c r="N471" s="80"/>
      <c r="O471" s="84">
        <f t="shared" si="76"/>
        <v>0</v>
      </c>
      <c r="P471" s="84" t="str">
        <f>IF(O471=0,"",VLOOKUP(C471&amp;D471&amp;E471,'(資料）基準単価表'!$I:$J,2,0))</f>
        <v/>
      </c>
      <c r="Q471" s="85">
        <f t="shared" si="77"/>
        <v>0</v>
      </c>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c r="AAA471"/>
      <c r="AAB471"/>
      <c r="AAC471"/>
      <c r="AAD471"/>
      <c r="AAE471"/>
      <c r="AAF471"/>
      <c r="AAG471"/>
      <c r="AAH471"/>
      <c r="AAI471"/>
      <c r="AAJ471"/>
      <c r="AAK471"/>
      <c r="AAL471"/>
      <c r="AAM471"/>
      <c r="AAN471"/>
      <c r="AAO471"/>
      <c r="AAP471"/>
      <c r="AAQ471"/>
      <c r="AAR471"/>
      <c r="AAS471"/>
      <c r="AAT471"/>
      <c r="AAU471"/>
      <c r="AAV471"/>
      <c r="AAW471"/>
      <c r="AAX471"/>
      <c r="AAY471"/>
      <c r="AAZ471"/>
      <c r="ABA471"/>
      <c r="ABB471"/>
      <c r="ABC471"/>
      <c r="ABD471"/>
      <c r="ABE471"/>
      <c r="ABF471"/>
      <c r="ABG471"/>
      <c r="ABH471"/>
      <c r="ABI471"/>
      <c r="ABJ471"/>
      <c r="ABK471"/>
      <c r="ABL471"/>
      <c r="ABM471"/>
      <c r="ABN471"/>
      <c r="ABO471"/>
      <c r="ABP471"/>
      <c r="ABQ471"/>
      <c r="ABR471"/>
      <c r="ABS471"/>
      <c r="ABT471"/>
      <c r="ABU471"/>
      <c r="ABV471"/>
      <c r="ABW471"/>
      <c r="ABX471"/>
      <c r="ABY471"/>
      <c r="ABZ471"/>
      <c r="ACA471"/>
      <c r="ACB471"/>
      <c r="ACC471"/>
      <c r="ACD471"/>
      <c r="ACE471"/>
      <c r="ACF471"/>
      <c r="ACG471"/>
      <c r="ACH471"/>
      <c r="ACI471"/>
      <c r="ACJ471"/>
      <c r="ACK471"/>
      <c r="ACL471"/>
      <c r="ACM471"/>
      <c r="ACN471"/>
      <c r="ACO471"/>
      <c r="ACP471"/>
      <c r="ACQ471"/>
      <c r="ACR471"/>
      <c r="ACS471"/>
      <c r="ACT471"/>
      <c r="ACU471"/>
      <c r="ACV471"/>
      <c r="ACW471"/>
      <c r="ACX471"/>
      <c r="ACY471"/>
      <c r="ACZ471"/>
      <c r="ADA471"/>
      <c r="ADB471"/>
      <c r="ADC471"/>
      <c r="ADD471"/>
      <c r="ADE471"/>
      <c r="ADF471"/>
      <c r="ADG471"/>
      <c r="ADH471"/>
      <c r="ADI471"/>
      <c r="ADJ471"/>
      <c r="ADK471"/>
      <c r="ADL471"/>
      <c r="ADM471"/>
      <c r="ADN471"/>
      <c r="ADO471"/>
      <c r="ADP471"/>
      <c r="ADQ471"/>
      <c r="ADR471"/>
      <c r="ADS471"/>
      <c r="ADT471"/>
      <c r="ADU471"/>
      <c r="ADV471"/>
      <c r="ADW471"/>
      <c r="ADX471"/>
      <c r="ADY471"/>
      <c r="ADZ471"/>
      <c r="AEA471"/>
      <c r="AEB471"/>
      <c r="AEC471"/>
      <c r="AED471"/>
      <c r="AEE471"/>
      <c r="AEF471"/>
      <c r="AEG471"/>
      <c r="AEH471"/>
      <c r="AEI471"/>
      <c r="AEJ471"/>
      <c r="AEK471"/>
      <c r="AEL471"/>
      <c r="AEM471"/>
      <c r="AEN471"/>
      <c r="AEO471"/>
      <c r="AEP471"/>
      <c r="AEQ471"/>
      <c r="AER471"/>
      <c r="AES471"/>
      <c r="AET471"/>
      <c r="AEU471"/>
      <c r="AEV471"/>
      <c r="AEW471"/>
      <c r="AEX471"/>
      <c r="AEY471"/>
      <c r="AEZ471"/>
      <c r="AFA471"/>
      <c r="AFB471"/>
      <c r="AFC471"/>
      <c r="AFD471"/>
      <c r="AFE471"/>
      <c r="AFF471"/>
      <c r="AFG471"/>
      <c r="AFH471"/>
      <c r="AFI471"/>
      <c r="AFJ471"/>
      <c r="AFK471"/>
      <c r="AFL471"/>
      <c r="AFM471"/>
      <c r="AFN471"/>
      <c r="AFO471"/>
      <c r="AFP471"/>
      <c r="AFQ471"/>
      <c r="AFR471"/>
      <c r="AFS471"/>
      <c r="AFT471"/>
      <c r="AFU471"/>
      <c r="AFV471"/>
      <c r="AFW471"/>
      <c r="AFX471"/>
      <c r="AFY471"/>
      <c r="AFZ471"/>
      <c r="AGA471"/>
      <c r="AGB471"/>
      <c r="AGC471"/>
      <c r="AGD471"/>
      <c r="AGE471"/>
      <c r="AGF471"/>
      <c r="AGG471"/>
      <c r="AGH471"/>
      <c r="AGI471"/>
      <c r="AGJ471"/>
      <c r="AGK471"/>
      <c r="AGL471"/>
      <c r="AGM471"/>
      <c r="AGN471"/>
      <c r="AGO471"/>
      <c r="AGP471"/>
      <c r="AGQ471"/>
      <c r="AGR471"/>
      <c r="AGS471"/>
      <c r="AGT471"/>
      <c r="AGU471"/>
      <c r="AGV471"/>
      <c r="AGW471"/>
      <c r="AGX471"/>
      <c r="AGY471"/>
      <c r="AGZ471"/>
      <c r="AHA471"/>
      <c r="AHB471"/>
      <c r="AHC471"/>
      <c r="AHD471"/>
      <c r="AHE471"/>
      <c r="AHF471"/>
      <c r="AHG471"/>
      <c r="AHH471"/>
      <c r="AHI471"/>
      <c r="AHJ471"/>
      <c r="AHK471"/>
      <c r="AHL471"/>
      <c r="AHM471"/>
      <c r="AHN471"/>
      <c r="AHO471"/>
      <c r="AHP471"/>
      <c r="AHQ471"/>
      <c r="AHR471"/>
      <c r="AHS471"/>
      <c r="AHT471"/>
      <c r="AHU471"/>
      <c r="AHV471"/>
      <c r="AHW471"/>
      <c r="AHX471"/>
      <c r="AHY471"/>
      <c r="AHZ471"/>
      <c r="AIA471"/>
      <c r="AIB471"/>
      <c r="AIC471"/>
      <c r="AID471"/>
      <c r="AIE471"/>
      <c r="AIF471"/>
      <c r="AIG471"/>
      <c r="AIH471"/>
      <c r="AII471"/>
      <c r="AIJ471"/>
      <c r="AIK471"/>
      <c r="AIL471"/>
      <c r="AIM471"/>
      <c r="AIN471"/>
      <c r="AIO471"/>
      <c r="AIP471"/>
      <c r="AIQ471"/>
      <c r="AIR471"/>
      <c r="AIS471"/>
      <c r="AIT471"/>
      <c r="AIU471"/>
      <c r="AIV471"/>
      <c r="AIW471"/>
      <c r="AIX471"/>
      <c r="AIY471"/>
      <c r="AIZ471"/>
      <c r="AJA471"/>
      <c r="AJB471"/>
      <c r="AJC471"/>
      <c r="AJD471"/>
      <c r="AJE471"/>
      <c r="AJF471"/>
      <c r="AJG471"/>
      <c r="AJH471"/>
      <c r="AJI471"/>
      <c r="AJJ471"/>
      <c r="AJK471"/>
      <c r="AJL471"/>
      <c r="AJM471"/>
      <c r="AJN471"/>
      <c r="AJO471"/>
      <c r="AJP471"/>
      <c r="AJQ471"/>
      <c r="AJR471"/>
      <c r="AJS471"/>
      <c r="AJT471"/>
      <c r="AJU471"/>
      <c r="AJV471"/>
      <c r="AJW471"/>
      <c r="AJX471"/>
      <c r="AJY471"/>
      <c r="AJZ471"/>
      <c r="AKA471"/>
      <c r="AKB471"/>
      <c r="AKC471"/>
      <c r="AKD471"/>
      <c r="AKE471"/>
      <c r="AKF471"/>
      <c r="AKG471"/>
      <c r="AKH471"/>
      <c r="AKI471"/>
      <c r="AKJ471"/>
      <c r="AKK471"/>
      <c r="AKL471"/>
      <c r="AKM471"/>
      <c r="AKN471"/>
      <c r="AKO471"/>
      <c r="AKP471"/>
      <c r="AKQ471"/>
      <c r="AKR471"/>
      <c r="AKS471"/>
      <c r="AKT471"/>
      <c r="AKU471"/>
      <c r="AKV471"/>
      <c r="AKW471"/>
      <c r="AKX471"/>
      <c r="AKY471"/>
      <c r="AKZ471"/>
      <c r="ALA471"/>
      <c r="ALB471"/>
      <c r="ALC471"/>
      <c r="ALD471"/>
      <c r="ALE471"/>
      <c r="ALF471"/>
      <c r="ALG471"/>
      <c r="ALH471"/>
      <c r="ALI471"/>
      <c r="ALJ471"/>
      <c r="ALK471"/>
      <c r="ALL471"/>
      <c r="ALM471"/>
      <c r="ALN471"/>
      <c r="ALO471"/>
      <c r="ALP471"/>
      <c r="ALQ471"/>
      <c r="ALR471"/>
      <c r="ALS471"/>
      <c r="ALT471"/>
      <c r="ALU471"/>
      <c r="ALV471"/>
      <c r="ALW471"/>
      <c r="ALX471"/>
      <c r="ALY471"/>
      <c r="ALZ471"/>
      <c r="AMA471"/>
      <c r="AMB471"/>
      <c r="AMC471"/>
      <c r="AMD471"/>
      <c r="AME471"/>
      <c r="AMF471"/>
      <c r="AMG471"/>
      <c r="AMH471"/>
      <c r="AMI471"/>
      <c r="AMJ471"/>
    </row>
    <row r="472" spans="1:1024">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c r="AAA472"/>
      <c r="AAB472"/>
      <c r="AAC472"/>
      <c r="AAD472"/>
      <c r="AAE472"/>
      <c r="AAF472"/>
      <c r="AAG472"/>
      <c r="AAH472"/>
      <c r="AAI472"/>
      <c r="AAJ472"/>
      <c r="AAK472"/>
      <c r="AAL472"/>
      <c r="AAM472"/>
      <c r="AAN472"/>
      <c r="AAO472"/>
      <c r="AAP472"/>
      <c r="AAQ472"/>
      <c r="AAR472"/>
      <c r="AAS472"/>
      <c r="AAT472"/>
      <c r="AAU472"/>
      <c r="AAV472"/>
      <c r="AAW472"/>
      <c r="AAX472"/>
      <c r="AAY472"/>
      <c r="AAZ472"/>
      <c r="ABA472"/>
      <c r="ABB472"/>
      <c r="ABC472"/>
      <c r="ABD472"/>
      <c r="ABE472"/>
      <c r="ABF472"/>
      <c r="ABG472"/>
      <c r="ABH472"/>
      <c r="ABI472"/>
      <c r="ABJ472"/>
      <c r="ABK472"/>
      <c r="ABL472"/>
      <c r="ABM472"/>
      <c r="ABN472"/>
      <c r="ABO472"/>
      <c r="ABP472"/>
      <c r="ABQ472"/>
      <c r="ABR472"/>
      <c r="ABS472"/>
      <c r="ABT472"/>
      <c r="ABU472"/>
      <c r="ABV472"/>
      <c r="ABW472"/>
      <c r="ABX472"/>
      <c r="ABY472"/>
      <c r="ABZ472"/>
      <c r="ACA472"/>
      <c r="ACB472"/>
      <c r="ACC472"/>
      <c r="ACD472"/>
      <c r="ACE472"/>
      <c r="ACF472"/>
      <c r="ACG472"/>
      <c r="ACH472"/>
      <c r="ACI472"/>
      <c r="ACJ472"/>
      <c r="ACK472"/>
      <c r="ACL472"/>
      <c r="ACM472"/>
      <c r="ACN472"/>
      <c r="ACO472"/>
      <c r="ACP472"/>
      <c r="ACQ472"/>
      <c r="ACR472"/>
      <c r="ACS472"/>
      <c r="ACT472"/>
      <c r="ACU472"/>
      <c r="ACV472"/>
      <c r="ACW472"/>
      <c r="ACX472"/>
      <c r="ACY472"/>
      <c r="ACZ472"/>
      <c r="ADA472"/>
      <c r="ADB472"/>
      <c r="ADC472"/>
      <c r="ADD472"/>
      <c r="ADE472"/>
      <c r="ADF472"/>
      <c r="ADG472"/>
      <c r="ADH472"/>
      <c r="ADI472"/>
      <c r="ADJ472"/>
      <c r="ADK472"/>
      <c r="ADL472"/>
      <c r="ADM472"/>
      <c r="ADN472"/>
      <c r="ADO472"/>
      <c r="ADP472"/>
      <c r="ADQ472"/>
      <c r="ADR472"/>
      <c r="ADS472"/>
      <c r="ADT472"/>
      <c r="ADU472"/>
      <c r="ADV472"/>
      <c r="ADW472"/>
      <c r="ADX472"/>
      <c r="ADY472"/>
      <c r="ADZ472"/>
      <c r="AEA472"/>
      <c r="AEB472"/>
      <c r="AEC472"/>
      <c r="AED472"/>
      <c r="AEE472"/>
      <c r="AEF472"/>
      <c r="AEG472"/>
      <c r="AEH472"/>
      <c r="AEI472"/>
      <c r="AEJ472"/>
      <c r="AEK472"/>
      <c r="AEL472"/>
      <c r="AEM472"/>
      <c r="AEN472"/>
      <c r="AEO472"/>
      <c r="AEP472"/>
      <c r="AEQ472"/>
      <c r="AER472"/>
      <c r="AES472"/>
      <c r="AET472"/>
      <c r="AEU472"/>
      <c r="AEV472"/>
      <c r="AEW472"/>
      <c r="AEX472"/>
      <c r="AEY472"/>
      <c r="AEZ472"/>
      <c r="AFA472"/>
      <c r="AFB472"/>
      <c r="AFC472"/>
      <c r="AFD472"/>
      <c r="AFE472"/>
      <c r="AFF472"/>
      <c r="AFG472"/>
      <c r="AFH472"/>
      <c r="AFI472"/>
      <c r="AFJ472"/>
      <c r="AFK472"/>
      <c r="AFL472"/>
      <c r="AFM472"/>
      <c r="AFN472"/>
      <c r="AFO472"/>
      <c r="AFP472"/>
      <c r="AFQ472"/>
      <c r="AFR472"/>
      <c r="AFS472"/>
      <c r="AFT472"/>
      <c r="AFU472"/>
      <c r="AFV472"/>
      <c r="AFW472"/>
      <c r="AFX472"/>
      <c r="AFY472"/>
      <c r="AFZ472"/>
      <c r="AGA472"/>
      <c r="AGB472"/>
      <c r="AGC472"/>
      <c r="AGD472"/>
      <c r="AGE472"/>
      <c r="AGF472"/>
      <c r="AGG472"/>
      <c r="AGH472"/>
      <c r="AGI472"/>
      <c r="AGJ472"/>
      <c r="AGK472"/>
      <c r="AGL472"/>
      <c r="AGM472"/>
      <c r="AGN472"/>
      <c r="AGO472"/>
      <c r="AGP472"/>
      <c r="AGQ472"/>
      <c r="AGR472"/>
      <c r="AGS472"/>
      <c r="AGT472"/>
      <c r="AGU472"/>
      <c r="AGV472"/>
      <c r="AGW472"/>
      <c r="AGX472"/>
      <c r="AGY472"/>
      <c r="AGZ472"/>
      <c r="AHA472"/>
      <c r="AHB472"/>
      <c r="AHC472"/>
      <c r="AHD472"/>
      <c r="AHE472"/>
      <c r="AHF472"/>
      <c r="AHG472"/>
      <c r="AHH472"/>
      <c r="AHI472"/>
      <c r="AHJ472"/>
      <c r="AHK472"/>
      <c r="AHL472"/>
      <c r="AHM472"/>
      <c r="AHN472"/>
      <c r="AHO472"/>
      <c r="AHP472"/>
      <c r="AHQ472"/>
      <c r="AHR472"/>
      <c r="AHS472"/>
      <c r="AHT472"/>
      <c r="AHU472"/>
      <c r="AHV472"/>
      <c r="AHW472"/>
      <c r="AHX472"/>
      <c r="AHY472"/>
      <c r="AHZ472"/>
      <c r="AIA472"/>
      <c r="AIB472"/>
      <c r="AIC472"/>
      <c r="AID472"/>
      <c r="AIE472"/>
      <c r="AIF472"/>
      <c r="AIG472"/>
      <c r="AIH472"/>
      <c r="AII472"/>
      <c r="AIJ472"/>
      <c r="AIK472"/>
      <c r="AIL472"/>
      <c r="AIM472"/>
      <c r="AIN472"/>
      <c r="AIO472"/>
      <c r="AIP472"/>
      <c r="AIQ472"/>
      <c r="AIR472"/>
      <c r="AIS472"/>
      <c r="AIT472"/>
      <c r="AIU472"/>
      <c r="AIV472"/>
      <c r="AIW472"/>
      <c r="AIX472"/>
      <c r="AIY472"/>
      <c r="AIZ472"/>
      <c r="AJA472"/>
      <c r="AJB472"/>
      <c r="AJC472"/>
      <c r="AJD472"/>
      <c r="AJE472"/>
      <c r="AJF472"/>
      <c r="AJG472"/>
      <c r="AJH472"/>
      <c r="AJI472"/>
      <c r="AJJ472"/>
      <c r="AJK472"/>
      <c r="AJL472"/>
      <c r="AJM472"/>
      <c r="AJN472"/>
      <c r="AJO472"/>
      <c r="AJP472"/>
      <c r="AJQ472"/>
      <c r="AJR472"/>
      <c r="AJS472"/>
      <c r="AJT472"/>
      <c r="AJU472"/>
      <c r="AJV472"/>
      <c r="AJW472"/>
      <c r="AJX472"/>
      <c r="AJY472"/>
      <c r="AJZ472"/>
      <c r="AKA472"/>
      <c r="AKB472"/>
      <c r="AKC472"/>
      <c r="AKD472"/>
      <c r="AKE472"/>
      <c r="AKF472"/>
      <c r="AKG472"/>
      <c r="AKH472"/>
      <c r="AKI472"/>
      <c r="AKJ472"/>
      <c r="AKK472"/>
      <c r="AKL472"/>
      <c r="AKM472"/>
      <c r="AKN472"/>
      <c r="AKO472"/>
      <c r="AKP472"/>
      <c r="AKQ472"/>
      <c r="AKR472"/>
      <c r="AKS472"/>
      <c r="AKT472"/>
      <c r="AKU472"/>
      <c r="AKV472"/>
      <c r="AKW472"/>
      <c r="AKX472"/>
      <c r="AKY472"/>
      <c r="AKZ472"/>
      <c r="ALA472"/>
      <c r="ALB472"/>
      <c r="ALC472"/>
      <c r="ALD472"/>
      <c r="ALE472"/>
      <c r="ALF472"/>
      <c r="ALG472"/>
      <c r="ALH472"/>
      <c r="ALI472"/>
      <c r="ALJ472"/>
      <c r="ALK472"/>
      <c r="ALL472"/>
      <c r="ALM472"/>
      <c r="ALN472"/>
      <c r="ALO472"/>
      <c r="ALP472"/>
      <c r="ALQ472"/>
      <c r="ALR472"/>
      <c r="ALS472"/>
      <c r="ALT472"/>
      <c r="ALU472"/>
      <c r="ALV472"/>
      <c r="ALW472"/>
      <c r="ALX472"/>
      <c r="ALY472"/>
      <c r="ALZ472"/>
      <c r="AMA472"/>
      <c r="AMB472"/>
      <c r="AMC472"/>
      <c r="AMD472"/>
      <c r="AME472"/>
      <c r="AMF472"/>
      <c r="AMG472"/>
      <c r="AMH472"/>
      <c r="AMI472"/>
      <c r="AMJ472"/>
    </row>
    <row r="473" spans="1:1024" ht="21.75" customHeight="1">
      <c r="A473"/>
      <c r="B473" s="211" t="s">
        <v>87</v>
      </c>
      <c r="C473" s="211"/>
      <c r="D473" s="58"/>
      <c r="E473" s="59"/>
      <c r="F473" s="56"/>
      <c r="G473" s="60" t="s">
        <v>88</v>
      </c>
      <c r="H473" s="61"/>
      <c r="I473"/>
      <c r="J473"/>
      <c r="K473"/>
      <c r="L473"/>
      <c r="M473"/>
      <c r="N473"/>
      <c r="O473" s="212" t="s">
        <v>89</v>
      </c>
      <c r="P473" s="212"/>
      <c r="Q473" s="63">
        <f>SUBTOTAL(9,Q478:Q489)</f>
        <v>0</v>
      </c>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c r="AAA473"/>
      <c r="AAB473"/>
      <c r="AAC473"/>
      <c r="AAD473"/>
      <c r="AAE473"/>
      <c r="AAF473"/>
      <c r="AAG473"/>
      <c r="AAH473"/>
      <c r="AAI473"/>
      <c r="AAJ473"/>
      <c r="AAK473"/>
      <c r="AAL473"/>
      <c r="AAM473"/>
      <c r="AAN473"/>
      <c r="AAO473"/>
      <c r="AAP473"/>
      <c r="AAQ473"/>
      <c r="AAR473"/>
      <c r="AAS473"/>
      <c r="AAT473"/>
      <c r="AAU473"/>
      <c r="AAV473"/>
      <c r="AAW473"/>
      <c r="AAX473"/>
      <c r="AAY473"/>
      <c r="AAZ473"/>
      <c r="ABA473"/>
      <c r="ABB473"/>
      <c r="ABC473"/>
      <c r="ABD473"/>
      <c r="ABE473"/>
      <c r="ABF473"/>
      <c r="ABG473"/>
      <c r="ABH473"/>
      <c r="ABI473"/>
      <c r="ABJ473"/>
      <c r="ABK473"/>
      <c r="ABL473"/>
      <c r="ABM473"/>
      <c r="ABN473"/>
      <c r="ABO473"/>
      <c r="ABP473"/>
      <c r="ABQ473"/>
      <c r="ABR473"/>
      <c r="ABS473"/>
      <c r="ABT473"/>
      <c r="ABU473"/>
      <c r="ABV473"/>
      <c r="ABW473"/>
      <c r="ABX473"/>
      <c r="ABY473"/>
      <c r="ABZ473"/>
      <c r="ACA473"/>
      <c r="ACB473"/>
      <c r="ACC473"/>
      <c r="ACD473"/>
      <c r="ACE473"/>
      <c r="ACF473"/>
      <c r="ACG473"/>
      <c r="ACH473"/>
      <c r="ACI473"/>
      <c r="ACJ473"/>
      <c r="ACK473"/>
      <c r="ACL473"/>
      <c r="ACM473"/>
      <c r="ACN473"/>
      <c r="ACO473"/>
      <c r="ACP473"/>
      <c r="ACQ473"/>
      <c r="ACR473"/>
      <c r="ACS473"/>
      <c r="ACT473"/>
      <c r="ACU473"/>
      <c r="ACV473"/>
      <c r="ACW473"/>
      <c r="ACX473"/>
      <c r="ACY473"/>
      <c r="ACZ473"/>
      <c r="ADA473"/>
      <c r="ADB473"/>
      <c r="ADC473"/>
      <c r="ADD473"/>
      <c r="ADE473"/>
      <c r="ADF473"/>
      <c r="ADG473"/>
      <c r="ADH473"/>
      <c r="ADI473"/>
      <c r="ADJ473"/>
      <c r="ADK473"/>
      <c r="ADL473"/>
      <c r="ADM473"/>
      <c r="ADN473"/>
      <c r="ADO473"/>
      <c r="ADP473"/>
      <c r="ADQ473"/>
      <c r="ADR473"/>
      <c r="ADS473"/>
      <c r="ADT473"/>
      <c r="ADU473"/>
      <c r="ADV473"/>
      <c r="ADW473"/>
      <c r="ADX473"/>
      <c r="ADY473"/>
      <c r="ADZ473"/>
      <c r="AEA473"/>
      <c r="AEB473"/>
      <c r="AEC473"/>
      <c r="AED473"/>
      <c r="AEE473"/>
      <c r="AEF473"/>
      <c r="AEG473"/>
      <c r="AEH473"/>
      <c r="AEI473"/>
      <c r="AEJ473"/>
      <c r="AEK473"/>
      <c r="AEL473"/>
      <c r="AEM473"/>
      <c r="AEN473"/>
      <c r="AEO473"/>
      <c r="AEP473"/>
      <c r="AEQ473"/>
      <c r="AER473"/>
      <c r="AES473"/>
      <c r="AET473"/>
      <c r="AEU473"/>
      <c r="AEV473"/>
      <c r="AEW473"/>
      <c r="AEX473"/>
      <c r="AEY473"/>
      <c r="AEZ473"/>
      <c r="AFA473"/>
      <c r="AFB473"/>
      <c r="AFC473"/>
      <c r="AFD473"/>
      <c r="AFE473"/>
      <c r="AFF473"/>
      <c r="AFG473"/>
      <c r="AFH473"/>
      <c r="AFI473"/>
      <c r="AFJ473"/>
      <c r="AFK473"/>
      <c r="AFL473"/>
      <c r="AFM473"/>
      <c r="AFN473"/>
      <c r="AFO473"/>
      <c r="AFP473"/>
      <c r="AFQ473"/>
      <c r="AFR473"/>
      <c r="AFS473"/>
      <c r="AFT473"/>
      <c r="AFU473"/>
      <c r="AFV473"/>
      <c r="AFW473"/>
      <c r="AFX473"/>
      <c r="AFY473"/>
      <c r="AFZ473"/>
      <c r="AGA473"/>
      <c r="AGB473"/>
      <c r="AGC473"/>
      <c r="AGD473"/>
      <c r="AGE473"/>
      <c r="AGF473"/>
      <c r="AGG473"/>
      <c r="AGH473"/>
      <c r="AGI473"/>
      <c r="AGJ473"/>
      <c r="AGK473"/>
      <c r="AGL473"/>
      <c r="AGM473"/>
      <c r="AGN473"/>
      <c r="AGO473"/>
      <c r="AGP473"/>
      <c r="AGQ473"/>
      <c r="AGR473"/>
      <c r="AGS473"/>
      <c r="AGT473"/>
      <c r="AGU473"/>
      <c r="AGV473"/>
      <c r="AGW473"/>
      <c r="AGX473"/>
      <c r="AGY473"/>
      <c r="AGZ473"/>
      <c r="AHA473"/>
      <c r="AHB473"/>
      <c r="AHC473"/>
      <c r="AHD473"/>
      <c r="AHE473"/>
      <c r="AHF473"/>
      <c r="AHG473"/>
      <c r="AHH473"/>
      <c r="AHI473"/>
      <c r="AHJ473"/>
      <c r="AHK473"/>
      <c r="AHL473"/>
      <c r="AHM473"/>
      <c r="AHN473"/>
      <c r="AHO473"/>
      <c r="AHP473"/>
      <c r="AHQ473"/>
      <c r="AHR473"/>
      <c r="AHS473"/>
      <c r="AHT473"/>
      <c r="AHU473"/>
      <c r="AHV473"/>
      <c r="AHW473"/>
      <c r="AHX473"/>
      <c r="AHY473"/>
      <c r="AHZ473"/>
      <c r="AIA473"/>
      <c r="AIB473"/>
      <c r="AIC473"/>
      <c r="AID473"/>
      <c r="AIE473"/>
      <c r="AIF473"/>
      <c r="AIG473"/>
      <c r="AIH473"/>
      <c r="AII473"/>
      <c r="AIJ473"/>
      <c r="AIK473"/>
      <c r="AIL473"/>
      <c r="AIM473"/>
      <c r="AIN473"/>
      <c r="AIO473"/>
      <c r="AIP473"/>
      <c r="AIQ473"/>
      <c r="AIR473"/>
      <c r="AIS473"/>
      <c r="AIT473"/>
      <c r="AIU473"/>
      <c r="AIV473"/>
      <c r="AIW473"/>
      <c r="AIX473"/>
      <c r="AIY473"/>
      <c r="AIZ473"/>
      <c r="AJA473"/>
      <c r="AJB473"/>
      <c r="AJC473"/>
      <c r="AJD473"/>
      <c r="AJE473"/>
      <c r="AJF473"/>
      <c r="AJG473"/>
      <c r="AJH473"/>
      <c r="AJI473"/>
      <c r="AJJ473"/>
      <c r="AJK473"/>
      <c r="AJL473"/>
      <c r="AJM473"/>
      <c r="AJN473"/>
      <c r="AJO473"/>
      <c r="AJP473"/>
      <c r="AJQ473"/>
      <c r="AJR473"/>
      <c r="AJS473"/>
      <c r="AJT473"/>
      <c r="AJU473"/>
      <c r="AJV473"/>
      <c r="AJW473"/>
      <c r="AJX473"/>
      <c r="AJY473"/>
      <c r="AJZ473"/>
      <c r="AKA473"/>
      <c r="AKB473"/>
      <c r="AKC473"/>
      <c r="AKD473"/>
      <c r="AKE473"/>
      <c r="AKF473"/>
      <c r="AKG473"/>
      <c r="AKH473"/>
      <c r="AKI473"/>
      <c r="AKJ473"/>
      <c r="AKK473"/>
      <c r="AKL473"/>
      <c r="AKM473"/>
      <c r="AKN473"/>
      <c r="AKO473"/>
      <c r="AKP473"/>
      <c r="AKQ473"/>
      <c r="AKR473"/>
      <c r="AKS473"/>
      <c r="AKT473"/>
      <c r="AKU473"/>
      <c r="AKV473"/>
      <c r="AKW473"/>
      <c r="AKX473"/>
      <c r="AKY473"/>
      <c r="AKZ473"/>
      <c r="ALA473"/>
      <c r="ALB473"/>
      <c r="ALC473"/>
      <c r="ALD473"/>
      <c r="ALE473"/>
      <c r="ALF473"/>
      <c r="ALG473"/>
      <c r="ALH473"/>
      <c r="ALI473"/>
      <c r="ALJ473"/>
      <c r="ALK473"/>
      <c r="ALL473"/>
      <c r="ALM473"/>
      <c r="ALN473"/>
      <c r="ALO473"/>
      <c r="ALP473"/>
      <c r="ALQ473"/>
      <c r="ALR473"/>
      <c r="ALS473"/>
      <c r="ALT473"/>
      <c r="ALU473"/>
      <c r="ALV473"/>
      <c r="ALW473"/>
      <c r="ALX473"/>
      <c r="ALY473"/>
      <c r="ALZ473"/>
      <c r="AMA473"/>
      <c r="AMB473"/>
      <c r="AMC473"/>
      <c r="AMD473"/>
      <c r="AME473"/>
      <c r="AMF473"/>
      <c r="AMG473"/>
      <c r="AMH473"/>
      <c r="AMI473"/>
      <c r="AMJ473"/>
    </row>
    <row r="474" spans="1:1024" ht="21.75" customHeight="1">
      <c r="A474"/>
      <c r="B474" s="211" t="s">
        <v>90</v>
      </c>
      <c r="C474" s="211"/>
      <c r="D474" s="58"/>
      <c r="E474"/>
      <c r="F474"/>
      <c r="G474" s="64" t="s">
        <v>91</v>
      </c>
      <c r="H474" s="65"/>
      <c r="I474"/>
      <c r="J474"/>
      <c r="K474"/>
      <c r="L474"/>
      <c r="M474"/>
      <c r="N474"/>
      <c r="O474" s="213" t="s">
        <v>92</v>
      </c>
      <c r="P474" s="213"/>
      <c r="Q474" s="66">
        <f>SUBTOTAL(9,P478:P489)</f>
        <v>0</v>
      </c>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c r="ST474"/>
      <c r="SU474"/>
      <c r="SV474"/>
      <c r="SW474"/>
      <c r="SX474"/>
      <c r="SY474"/>
      <c r="SZ474"/>
      <c r="TA474"/>
      <c r="TB474"/>
      <c r="TC474"/>
      <c r="TD474"/>
      <c r="TE474"/>
      <c r="TF474"/>
      <c r="TG474"/>
      <c r="TH474"/>
      <c r="TI474"/>
      <c r="TJ474"/>
      <c r="TK474"/>
      <c r="TL474"/>
      <c r="TM474"/>
      <c r="TN474"/>
      <c r="TO474"/>
      <c r="TP474"/>
      <c r="TQ474"/>
      <c r="TR474"/>
      <c r="TS474"/>
      <c r="TT474"/>
      <c r="TU474"/>
      <c r="TV474"/>
      <c r="TW474"/>
      <c r="TX474"/>
      <c r="TY474"/>
      <c r="TZ474"/>
      <c r="UA474"/>
      <c r="UB474"/>
      <c r="UC474"/>
      <c r="UD474"/>
      <c r="UE474"/>
      <c r="UF474"/>
      <c r="UG474"/>
      <c r="UH474"/>
      <c r="UI474"/>
      <c r="UJ474"/>
      <c r="UK474"/>
      <c r="UL474"/>
      <c r="UM474"/>
      <c r="UN474"/>
      <c r="UO474"/>
      <c r="UP474"/>
      <c r="UQ474"/>
      <c r="UR474"/>
      <c r="US474"/>
      <c r="UT474"/>
      <c r="UU474"/>
      <c r="UV474"/>
      <c r="UW474"/>
      <c r="UX474"/>
      <c r="UY474"/>
      <c r="UZ474"/>
      <c r="VA474"/>
      <c r="VB474"/>
      <c r="VC474"/>
      <c r="VD474"/>
      <c r="VE474"/>
      <c r="VF474"/>
      <c r="VG474"/>
      <c r="VH474"/>
      <c r="VI474"/>
      <c r="VJ474"/>
      <c r="VK474"/>
      <c r="VL474"/>
      <c r="VM474"/>
      <c r="VN474"/>
      <c r="VO474"/>
      <c r="VP474"/>
      <c r="VQ474"/>
      <c r="VR474"/>
      <c r="VS474"/>
      <c r="VT474"/>
      <c r="VU474"/>
      <c r="VV474"/>
      <c r="VW474"/>
      <c r="VX474"/>
      <c r="VY474"/>
      <c r="VZ474"/>
      <c r="WA474"/>
      <c r="WB474"/>
      <c r="WC474"/>
      <c r="WD474"/>
      <c r="WE474"/>
      <c r="WF474"/>
      <c r="WG474"/>
      <c r="WH474"/>
      <c r="WI474"/>
      <c r="WJ474"/>
      <c r="WK474"/>
      <c r="WL474"/>
      <c r="WM474"/>
      <c r="WN474"/>
      <c r="WO474"/>
      <c r="WP474"/>
      <c r="WQ474"/>
      <c r="WR474"/>
      <c r="WS474"/>
      <c r="WT474"/>
      <c r="WU474"/>
      <c r="WV474"/>
      <c r="WW474"/>
      <c r="WX474"/>
      <c r="WY474"/>
      <c r="WZ474"/>
      <c r="XA474"/>
      <c r="XB474"/>
      <c r="XC474"/>
      <c r="XD474"/>
      <c r="XE474"/>
      <c r="XF474"/>
      <c r="XG474"/>
      <c r="XH474"/>
      <c r="XI474"/>
      <c r="XJ474"/>
      <c r="XK474"/>
      <c r="XL474"/>
      <c r="XM474"/>
      <c r="XN474"/>
      <c r="XO474"/>
      <c r="XP474"/>
      <c r="XQ474"/>
      <c r="XR474"/>
      <c r="XS474"/>
      <c r="XT474"/>
      <c r="XU474"/>
      <c r="XV474"/>
      <c r="XW474"/>
      <c r="XX474"/>
      <c r="XY474"/>
      <c r="XZ474"/>
      <c r="YA474"/>
      <c r="YB474"/>
      <c r="YC474"/>
      <c r="YD474"/>
      <c r="YE474"/>
      <c r="YF474"/>
      <c r="YG474"/>
      <c r="YH474"/>
      <c r="YI474"/>
      <c r="YJ474"/>
      <c r="YK474"/>
      <c r="YL474"/>
      <c r="YM474"/>
      <c r="YN474"/>
      <c r="YO474"/>
      <c r="YP474"/>
      <c r="YQ474"/>
      <c r="YR474"/>
      <c r="YS474"/>
      <c r="YT474"/>
      <c r="YU474"/>
      <c r="YV474"/>
      <c r="YW474"/>
      <c r="YX474"/>
      <c r="YY474"/>
      <c r="YZ474"/>
      <c r="ZA474"/>
      <c r="ZB474"/>
      <c r="ZC474"/>
      <c r="ZD474"/>
      <c r="ZE474"/>
      <c r="ZF474"/>
      <c r="ZG474"/>
      <c r="ZH474"/>
      <c r="ZI474"/>
      <c r="ZJ474"/>
      <c r="ZK474"/>
      <c r="ZL474"/>
      <c r="ZM474"/>
      <c r="ZN474"/>
      <c r="ZO474"/>
      <c r="ZP474"/>
      <c r="ZQ474"/>
      <c r="ZR474"/>
      <c r="ZS474"/>
      <c r="ZT474"/>
      <c r="ZU474"/>
      <c r="ZV474"/>
      <c r="ZW474"/>
      <c r="ZX474"/>
      <c r="ZY474"/>
      <c r="ZZ474"/>
      <c r="AAA474"/>
      <c r="AAB474"/>
      <c r="AAC474"/>
      <c r="AAD474"/>
      <c r="AAE474"/>
      <c r="AAF474"/>
      <c r="AAG474"/>
      <c r="AAH474"/>
      <c r="AAI474"/>
      <c r="AAJ474"/>
      <c r="AAK474"/>
      <c r="AAL474"/>
      <c r="AAM474"/>
      <c r="AAN474"/>
      <c r="AAO474"/>
      <c r="AAP474"/>
      <c r="AAQ474"/>
      <c r="AAR474"/>
      <c r="AAS474"/>
      <c r="AAT474"/>
      <c r="AAU474"/>
      <c r="AAV474"/>
      <c r="AAW474"/>
      <c r="AAX474"/>
      <c r="AAY474"/>
      <c r="AAZ474"/>
      <c r="ABA474"/>
      <c r="ABB474"/>
      <c r="ABC474"/>
      <c r="ABD474"/>
      <c r="ABE474"/>
      <c r="ABF474"/>
      <c r="ABG474"/>
      <c r="ABH474"/>
      <c r="ABI474"/>
      <c r="ABJ474"/>
      <c r="ABK474"/>
      <c r="ABL474"/>
      <c r="ABM474"/>
      <c r="ABN474"/>
      <c r="ABO474"/>
      <c r="ABP474"/>
      <c r="ABQ474"/>
      <c r="ABR474"/>
      <c r="ABS474"/>
      <c r="ABT474"/>
      <c r="ABU474"/>
      <c r="ABV474"/>
      <c r="ABW474"/>
      <c r="ABX474"/>
      <c r="ABY474"/>
      <c r="ABZ474"/>
      <c r="ACA474"/>
      <c r="ACB474"/>
      <c r="ACC474"/>
      <c r="ACD474"/>
      <c r="ACE474"/>
      <c r="ACF474"/>
      <c r="ACG474"/>
      <c r="ACH474"/>
      <c r="ACI474"/>
      <c r="ACJ474"/>
      <c r="ACK474"/>
      <c r="ACL474"/>
      <c r="ACM474"/>
      <c r="ACN474"/>
      <c r="ACO474"/>
      <c r="ACP474"/>
      <c r="ACQ474"/>
      <c r="ACR474"/>
      <c r="ACS474"/>
      <c r="ACT474"/>
      <c r="ACU474"/>
      <c r="ACV474"/>
      <c r="ACW474"/>
      <c r="ACX474"/>
      <c r="ACY474"/>
      <c r="ACZ474"/>
      <c r="ADA474"/>
      <c r="ADB474"/>
      <c r="ADC474"/>
      <c r="ADD474"/>
      <c r="ADE474"/>
      <c r="ADF474"/>
      <c r="ADG474"/>
      <c r="ADH474"/>
      <c r="ADI474"/>
      <c r="ADJ474"/>
      <c r="ADK474"/>
      <c r="ADL474"/>
      <c r="ADM474"/>
      <c r="ADN474"/>
      <c r="ADO474"/>
      <c r="ADP474"/>
      <c r="ADQ474"/>
      <c r="ADR474"/>
      <c r="ADS474"/>
      <c r="ADT474"/>
      <c r="ADU474"/>
      <c r="ADV474"/>
      <c r="ADW474"/>
      <c r="ADX474"/>
      <c r="ADY474"/>
      <c r="ADZ474"/>
      <c r="AEA474"/>
      <c r="AEB474"/>
      <c r="AEC474"/>
      <c r="AED474"/>
      <c r="AEE474"/>
      <c r="AEF474"/>
      <c r="AEG474"/>
      <c r="AEH474"/>
      <c r="AEI474"/>
      <c r="AEJ474"/>
      <c r="AEK474"/>
      <c r="AEL474"/>
      <c r="AEM474"/>
      <c r="AEN474"/>
      <c r="AEO474"/>
      <c r="AEP474"/>
      <c r="AEQ474"/>
      <c r="AER474"/>
      <c r="AES474"/>
      <c r="AET474"/>
      <c r="AEU474"/>
      <c r="AEV474"/>
      <c r="AEW474"/>
      <c r="AEX474"/>
      <c r="AEY474"/>
      <c r="AEZ474"/>
      <c r="AFA474"/>
      <c r="AFB474"/>
      <c r="AFC474"/>
      <c r="AFD474"/>
      <c r="AFE474"/>
      <c r="AFF474"/>
      <c r="AFG474"/>
      <c r="AFH474"/>
      <c r="AFI474"/>
      <c r="AFJ474"/>
      <c r="AFK474"/>
      <c r="AFL474"/>
      <c r="AFM474"/>
      <c r="AFN474"/>
      <c r="AFO474"/>
      <c r="AFP474"/>
      <c r="AFQ474"/>
      <c r="AFR474"/>
      <c r="AFS474"/>
      <c r="AFT474"/>
      <c r="AFU474"/>
      <c r="AFV474"/>
      <c r="AFW474"/>
      <c r="AFX474"/>
      <c r="AFY474"/>
      <c r="AFZ474"/>
      <c r="AGA474"/>
      <c r="AGB474"/>
      <c r="AGC474"/>
      <c r="AGD474"/>
      <c r="AGE474"/>
      <c r="AGF474"/>
      <c r="AGG474"/>
      <c r="AGH474"/>
      <c r="AGI474"/>
      <c r="AGJ474"/>
      <c r="AGK474"/>
      <c r="AGL474"/>
      <c r="AGM474"/>
      <c r="AGN474"/>
      <c r="AGO474"/>
      <c r="AGP474"/>
      <c r="AGQ474"/>
      <c r="AGR474"/>
      <c r="AGS474"/>
      <c r="AGT474"/>
      <c r="AGU474"/>
      <c r="AGV474"/>
      <c r="AGW474"/>
      <c r="AGX474"/>
      <c r="AGY474"/>
      <c r="AGZ474"/>
      <c r="AHA474"/>
      <c r="AHB474"/>
      <c r="AHC474"/>
      <c r="AHD474"/>
      <c r="AHE474"/>
      <c r="AHF474"/>
      <c r="AHG474"/>
      <c r="AHH474"/>
      <c r="AHI474"/>
      <c r="AHJ474"/>
      <c r="AHK474"/>
      <c r="AHL474"/>
      <c r="AHM474"/>
      <c r="AHN474"/>
      <c r="AHO474"/>
      <c r="AHP474"/>
      <c r="AHQ474"/>
      <c r="AHR474"/>
      <c r="AHS474"/>
      <c r="AHT474"/>
      <c r="AHU474"/>
      <c r="AHV474"/>
      <c r="AHW474"/>
      <c r="AHX474"/>
      <c r="AHY474"/>
      <c r="AHZ474"/>
      <c r="AIA474"/>
      <c r="AIB474"/>
      <c r="AIC474"/>
      <c r="AID474"/>
      <c r="AIE474"/>
      <c r="AIF474"/>
      <c r="AIG474"/>
      <c r="AIH474"/>
      <c r="AII474"/>
      <c r="AIJ474"/>
      <c r="AIK474"/>
      <c r="AIL474"/>
      <c r="AIM474"/>
      <c r="AIN474"/>
      <c r="AIO474"/>
      <c r="AIP474"/>
      <c r="AIQ474"/>
      <c r="AIR474"/>
      <c r="AIS474"/>
      <c r="AIT474"/>
      <c r="AIU474"/>
      <c r="AIV474"/>
      <c r="AIW474"/>
      <c r="AIX474"/>
      <c r="AIY474"/>
      <c r="AIZ474"/>
      <c r="AJA474"/>
      <c r="AJB474"/>
      <c r="AJC474"/>
      <c r="AJD474"/>
      <c r="AJE474"/>
      <c r="AJF474"/>
      <c r="AJG474"/>
      <c r="AJH474"/>
      <c r="AJI474"/>
      <c r="AJJ474"/>
      <c r="AJK474"/>
      <c r="AJL474"/>
      <c r="AJM474"/>
      <c r="AJN474"/>
      <c r="AJO474"/>
      <c r="AJP474"/>
      <c r="AJQ474"/>
      <c r="AJR474"/>
      <c r="AJS474"/>
      <c r="AJT474"/>
      <c r="AJU474"/>
      <c r="AJV474"/>
      <c r="AJW474"/>
      <c r="AJX474"/>
      <c r="AJY474"/>
      <c r="AJZ474"/>
      <c r="AKA474"/>
      <c r="AKB474"/>
      <c r="AKC474"/>
      <c r="AKD474"/>
      <c r="AKE474"/>
      <c r="AKF474"/>
      <c r="AKG474"/>
      <c r="AKH474"/>
      <c r="AKI474"/>
      <c r="AKJ474"/>
      <c r="AKK474"/>
      <c r="AKL474"/>
      <c r="AKM474"/>
      <c r="AKN474"/>
      <c r="AKO474"/>
      <c r="AKP474"/>
      <c r="AKQ474"/>
      <c r="AKR474"/>
      <c r="AKS474"/>
      <c r="AKT474"/>
      <c r="AKU474"/>
      <c r="AKV474"/>
      <c r="AKW474"/>
      <c r="AKX474"/>
      <c r="AKY474"/>
      <c r="AKZ474"/>
      <c r="ALA474"/>
      <c r="ALB474"/>
      <c r="ALC474"/>
      <c r="ALD474"/>
      <c r="ALE474"/>
      <c r="ALF474"/>
      <c r="ALG474"/>
      <c r="ALH474"/>
      <c r="ALI474"/>
      <c r="ALJ474"/>
      <c r="ALK474"/>
      <c r="ALL474"/>
      <c r="ALM474"/>
      <c r="ALN474"/>
      <c r="ALO474"/>
      <c r="ALP474"/>
      <c r="ALQ474"/>
      <c r="ALR474"/>
      <c r="ALS474"/>
      <c r="ALT474"/>
      <c r="ALU474"/>
      <c r="ALV474"/>
      <c r="ALW474"/>
      <c r="ALX474"/>
      <c r="ALY474"/>
      <c r="ALZ474"/>
      <c r="AMA474"/>
      <c r="AMB474"/>
      <c r="AMC474"/>
      <c r="AMD474"/>
      <c r="AME474"/>
      <c r="AMF474"/>
      <c r="AMG474"/>
      <c r="AMH474"/>
      <c r="AMI474"/>
      <c r="AMJ474"/>
    </row>
    <row r="475" spans="1:1024" ht="21.75" customHeight="1">
      <c r="A475"/>
      <c r="B475" s="59"/>
      <c r="C475" s="59"/>
      <c r="D475" s="67"/>
      <c r="E475"/>
      <c r="F475"/>
      <c r="G475" s="64"/>
      <c r="H475" s="64"/>
      <c r="I475" s="64"/>
      <c r="J475" s="64"/>
      <c r="K475" s="64"/>
      <c r="L475"/>
      <c r="M475"/>
      <c r="N475"/>
      <c r="O475" s="210" t="s">
        <v>93</v>
      </c>
      <c r="P475" s="210"/>
      <c r="Q475" s="68">
        <f>Q474-Q473</f>
        <v>0</v>
      </c>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c r="AAA475"/>
      <c r="AAB475"/>
      <c r="AAC475"/>
      <c r="AAD475"/>
      <c r="AAE475"/>
      <c r="AAF475"/>
      <c r="AAG475"/>
      <c r="AAH475"/>
      <c r="AAI475"/>
      <c r="AAJ475"/>
      <c r="AAK475"/>
      <c r="AAL475"/>
      <c r="AAM475"/>
      <c r="AAN475"/>
      <c r="AAO475"/>
      <c r="AAP475"/>
      <c r="AAQ475"/>
      <c r="AAR475"/>
      <c r="AAS475"/>
      <c r="AAT475"/>
      <c r="AAU475"/>
      <c r="AAV475"/>
      <c r="AAW475"/>
      <c r="AAX475"/>
      <c r="AAY475"/>
      <c r="AAZ475"/>
      <c r="ABA475"/>
      <c r="ABB475"/>
      <c r="ABC475"/>
      <c r="ABD475"/>
      <c r="ABE475"/>
      <c r="ABF475"/>
      <c r="ABG475"/>
      <c r="ABH475"/>
      <c r="ABI475"/>
      <c r="ABJ475"/>
      <c r="ABK475"/>
      <c r="ABL475"/>
      <c r="ABM475"/>
      <c r="ABN475"/>
      <c r="ABO475"/>
      <c r="ABP475"/>
      <c r="ABQ475"/>
      <c r="ABR475"/>
      <c r="ABS475"/>
      <c r="ABT475"/>
      <c r="ABU475"/>
      <c r="ABV475"/>
      <c r="ABW475"/>
      <c r="ABX475"/>
      <c r="ABY475"/>
      <c r="ABZ475"/>
      <c r="ACA475"/>
      <c r="ACB475"/>
      <c r="ACC475"/>
      <c r="ACD475"/>
      <c r="ACE475"/>
      <c r="ACF475"/>
      <c r="ACG475"/>
      <c r="ACH475"/>
      <c r="ACI475"/>
      <c r="ACJ475"/>
      <c r="ACK475"/>
      <c r="ACL475"/>
      <c r="ACM475"/>
      <c r="ACN475"/>
      <c r="ACO475"/>
      <c r="ACP475"/>
      <c r="ACQ475"/>
      <c r="ACR475"/>
      <c r="ACS475"/>
      <c r="ACT475"/>
      <c r="ACU475"/>
      <c r="ACV475"/>
      <c r="ACW475"/>
      <c r="ACX475"/>
      <c r="ACY475"/>
      <c r="ACZ475"/>
      <c r="ADA475"/>
      <c r="ADB475"/>
      <c r="ADC475"/>
      <c r="ADD475"/>
      <c r="ADE475"/>
      <c r="ADF475"/>
      <c r="ADG475"/>
      <c r="ADH475"/>
      <c r="ADI475"/>
      <c r="ADJ475"/>
      <c r="ADK475"/>
      <c r="ADL475"/>
      <c r="ADM475"/>
      <c r="ADN475"/>
      <c r="ADO475"/>
      <c r="ADP475"/>
      <c r="ADQ475"/>
      <c r="ADR475"/>
      <c r="ADS475"/>
      <c r="ADT475"/>
      <c r="ADU475"/>
      <c r="ADV475"/>
      <c r="ADW475"/>
      <c r="ADX475"/>
      <c r="ADY475"/>
      <c r="ADZ475"/>
      <c r="AEA475"/>
      <c r="AEB475"/>
      <c r="AEC475"/>
      <c r="AED475"/>
      <c r="AEE475"/>
      <c r="AEF475"/>
      <c r="AEG475"/>
      <c r="AEH475"/>
      <c r="AEI475"/>
      <c r="AEJ475"/>
      <c r="AEK475"/>
      <c r="AEL475"/>
      <c r="AEM475"/>
      <c r="AEN475"/>
      <c r="AEO475"/>
      <c r="AEP475"/>
      <c r="AEQ475"/>
      <c r="AER475"/>
      <c r="AES475"/>
      <c r="AET475"/>
      <c r="AEU475"/>
      <c r="AEV475"/>
      <c r="AEW475"/>
      <c r="AEX475"/>
      <c r="AEY475"/>
      <c r="AEZ475"/>
      <c r="AFA475"/>
      <c r="AFB475"/>
      <c r="AFC475"/>
      <c r="AFD475"/>
      <c r="AFE475"/>
      <c r="AFF475"/>
      <c r="AFG475"/>
      <c r="AFH475"/>
      <c r="AFI475"/>
      <c r="AFJ475"/>
      <c r="AFK475"/>
      <c r="AFL475"/>
      <c r="AFM475"/>
      <c r="AFN475"/>
      <c r="AFO475"/>
      <c r="AFP475"/>
      <c r="AFQ475"/>
      <c r="AFR475"/>
      <c r="AFS475"/>
      <c r="AFT475"/>
      <c r="AFU475"/>
      <c r="AFV475"/>
      <c r="AFW475"/>
      <c r="AFX475"/>
      <c r="AFY475"/>
      <c r="AFZ475"/>
      <c r="AGA475"/>
      <c r="AGB475"/>
      <c r="AGC475"/>
      <c r="AGD475"/>
      <c r="AGE475"/>
      <c r="AGF475"/>
      <c r="AGG475"/>
      <c r="AGH475"/>
      <c r="AGI475"/>
      <c r="AGJ475"/>
      <c r="AGK475"/>
      <c r="AGL475"/>
      <c r="AGM475"/>
      <c r="AGN475"/>
      <c r="AGO475"/>
      <c r="AGP475"/>
      <c r="AGQ475"/>
      <c r="AGR475"/>
      <c r="AGS475"/>
      <c r="AGT475"/>
      <c r="AGU475"/>
      <c r="AGV475"/>
      <c r="AGW475"/>
      <c r="AGX475"/>
      <c r="AGY475"/>
      <c r="AGZ475"/>
      <c r="AHA475"/>
      <c r="AHB475"/>
      <c r="AHC475"/>
      <c r="AHD475"/>
      <c r="AHE475"/>
      <c r="AHF475"/>
      <c r="AHG475"/>
      <c r="AHH475"/>
      <c r="AHI475"/>
      <c r="AHJ475"/>
      <c r="AHK475"/>
      <c r="AHL475"/>
      <c r="AHM475"/>
      <c r="AHN475"/>
      <c r="AHO475"/>
      <c r="AHP475"/>
      <c r="AHQ475"/>
      <c r="AHR475"/>
      <c r="AHS475"/>
      <c r="AHT475"/>
      <c r="AHU475"/>
      <c r="AHV475"/>
      <c r="AHW475"/>
      <c r="AHX475"/>
      <c r="AHY475"/>
      <c r="AHZ475"/>
      <c r="AIA475"/>
      <c r="AIB475"/>
      <c r="AIC475"/>
      <c r="AID475"/>
      <c r="AIE475"/>
      <c r="AIF475"/>
      <c r="AIG475"/>
      <c r="AIH475"/>
      <c r="AII475"/>
      <c r="AIJ475"/>
      <c r="AIK475"/>
      <c r="AIL475"/>
      <c r="AIM475"/>
      <c r="AIN475"/>
      <c r="AIO475"/>
      <c r="AIP475"/>
      <c r="AIQ475"/>
      <c r="AIR475"/>
      <c r="AIS475"/>
      <c r="AIT475"/>
      <c r="AIU475"/>
      <c r="AIV475"/>
      <c r="AIW475"/>
      <c r="AIX475"/>
      <c r="AIY475"/>
      <c r="AIZ475"/>
      <c r="AJA475"/>
      <c r="AJB475"/>
      <c r="AJC475"/>
      <c r="AJD475"/>
      <c r="AJE475"/>
      <c r="AJF475"/>
      <c r="AJG475"/>
      <c r="AJH475"/>
      <c r="AJI475"/>
      <c r="AJJ475"/>
      <c r="AJK475"/>
      <c r="AJL475"/>
      <c r="AJM475"/>
      <c r="AJN475"/>
      <c r="AJO475"/>
      <c r="AJP475"/>
      <c r="AJQ475"/>
      <c r="AJR475"/>
      <c r="AJS475"/>
      <c r="AJT475"/>
      <c r="AJU475"/>
      <c r="AJV475"/>
      <c r="AJW475"/>
      <c r="AJX475"/>
      <c r="AJY475"/>
      <c r="AJZ475"/>
      <c r="AKA475"/>
      <c r="AKB475"/>
      <c r="AKC475"/>
      <c r="AKD475"/>
      <c r="AKE475"/>
      <c r="AKF475"/>
      <c r="AKG475"/>
      <c r="AKH475"/>
      <c r="AKI475"/>
      <c r="AKJ475"/>
      <c r="AKK475"/>
      <c r="AKL475"/>
      <c r="AKM475"/>
      <c r="AKN475"/>
      <c r="AKO475"/>
      <c r="AKP475"/>
      <c r="AKQ475"/>
      <c r="AKR475"/>
      <c r="AKS475"/>
      <c r="AKT475"/>
      <c r="AKU475"/>
      <c r="AKV475"/>
      <c r="AKW475"/>
      <c r="AKX475"/>
      <c r="AKY475"/>
      <c r="AKZ475"/>
      <c r="ALA475"/>
      <c r="ALB475"/>
      <c r="ALC475"/>
      <c r="ALD475"/>
      <c r="ALE475"/>
      <c r="ALF475"/>
      <c r="ALG475"/>
      <c r="ALH475"/>
      <c r="ALI475"/>
      <c r="ALJ475"/>
      <c r="ALK475"/>
      <c r="ALL475"/>
      <c r="ALM475"/>
      <c r="ALN475"/>
      <c r="ALO475"/>
      <c r="ALP475"/>
      <c r="ALQ475"/>
      <c r="ALR475"/>
      <c r="ALS475"/>
      <c r="ALT475"/>
      <c r="ALU475"/>
      <c r="ALV475"/>
      <c r="ALW475"/>
      <c r="ALX475"/>
      <c r="ALY475"/>
      <c r="ALZ475"/>
      <c r="AMA475"/>
      <c r="AMB475"/>
      <c r="AMC475"/>
      <c r="AMD475"/>
      <c r="AME475"/>
      <c r="AMF475"/>
      <c r="AMG475"/>
      <c r="AMH475"/>
      <c r="AMI475"/>
      <c r="AMJ475"/>
    </row>
    <row r="476" spans="1:1024" ht="8.25" customHeight="1">
      <c r="A476"/>
      <c r="B476" s="59"/>
      <c r="C476" s="59"/>
      <c r="D476" s="69"/>
      <c r="E476"/>
      <c r="F476"/>
      <c r="G476" s="64"/>
      <c r="H476" s="64"/>
      <c r="I476" s="64"/>
      <c r="J476" s="64"/>
      <c r="K476" s="64"/>
      <c r="L476"/>
      <c r="M476" s="70"/>
      <c r="N476"/>
      <c r="O476" s="71"/>
      <c r="P476" s="72"/>
      <c r="Q476" s="73"/>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c r="AAA476"/>
      <c r="AAB476"/>
      <c r="AAC476"/>
      <c r="AAD476"/>
      <c r="AAE476"/>
      <c r="AAF476"/>
      <c r="AAG476"/>
      <c r="AAH476"/>
      <c r="AAI476"/>
      <c r="AAJ476"/>
      <c r="AAK476"/>
      <c r="AAL476"/>
      <c r="AAM476"/>
      <c r="AAN476"/>
      <c r="AAO476"/>
      <c r="AAP476"/>
      <c r="AAQ476"/>
      <c r="AAR476"/>
      <c r="AAS476"/>
      <c r="AAT476"/>
      <c r="AAU476"/>
      <c r="AAV476"/>
      <c r="AAW476"/>
      <c r="AAX476"/>
      <c r="AAY476"/>
      <c r="AAZ476"/>
      <c r="ABA476"/>
      <c r="ABB476"/>
      <c r="ABC476"/>
      <c r="ABD476"/>
      <c r="ABE476"/>
      <c r="ABF476"/>
      <c r="ABG476"/>
      <c r="ABH476"/>
      <c r="ABI476"/>
      <c r="ABJ476"/>
      <c r="ABK476"/>
      <c r="ABL476"/>
      <c r="ABM476"/>
      <c r="ABN476"/>
      <c r="ABO476"/>
      <c r="ABP476"/>
      <c r="ABQ476"/>
      <c r="ABR476"/>
      <c r="ABS476"/>
      <c r="ABT476"/>
      <c r="ABU476"/>
      <c r="ABV476"/>
      <c r="ABW476"/>
      <c r="ABX476"/>
      <c r="ABY476"/>
      <c r="ABZ476"/>
      <c r="ACA476"/>
      <c r="ACB476"/>
      <c r="ACC476"/>
      <c r="ACD476"/>
      <c r="ACE476"/>
      <c r="ACF476"/>
      <c r="ACG476"/>
      <c r="ACH476"/>
      <c r="ACI476"/>
      <c r="ACJ476"/>
      <c r="ACK476"/>
      <c r="ACL476"/>
      <c r="ACM476"/>
      <c r="ACN476"/>
      <c r="ACO476"/>
      <c r="ACP476"/>
      <c r="ACQ476"/>
      <c r="ACR476"/>
      <c r="ACS476"/>
      <c r="ACT476"/>
      <c r="ACU476"/>
      <c r="ACV476"/>
      <c r="ACW476"/>
      <c r="ACX476"/>
      <c r="ACY476"/>
      <c r="ACZ476"/>
      <c r="ADA476"/>
      <c r="ADB476"/>
      <c r="ADC476"/>
      <c r="ADD476"/>
      <c r="ADE476"/>
      <c r="ADF476"/>
      <c r="ADG476"/>
      <c r="ADH476"/>
      <c r="ADI476"/>
      <c r="ADJ476"/>
      <c r="ADK476"/>
      <c r="ADL476"/>
      <c r="ADM476"/>
      <c r="ADN476"/>
      <c r="ADO476"/>
      <c r="ADP476"/>
      <c r="ADQ476"/>
      <c r="ADR476"/>
      <c r="ADS476"/>
      <c r="ADT476"/>
      <c r="ADU476"/>
      <c r="ADV476"/>
      <c r="ADW476"/>
      <c r="ADX476"/>
      <c r="ADY476"/>
      <c r="ADZ476"/>
      <c r="AEA476"/>
      <c r="AEB476"/>
      <c r="AEC476"/>
      <c r="AED476"/>
      <c r="AEE476"/>
      <c r="AEF476"/>
      <c r="AEG476"/>
      <c r="AEH476"/>
      <c r="AEI476"/>
      <c r="AEJ476"/>
      <c r="AEK476"/>
      <c r="AEL476"/>
      <c r="AEM476"/>
      <c r="AEN476"/>
      <c r="AEO476"/>
      <c r="AEP476"/>
      <c r="AEQ476"/>
      <c r="AER476"/>
      <c r="AES476"/>
      <c r="AET476"/>
      <c r="AEU476"/>
      <c r="AEV476"/>
      <c r="AEW476"/>
      <c r="AEX476"/>
      <c r="AEY476"/>
      <c r="AEZ476"/>
      <c r="AFA476"/>
      <c r="AFB476"/>
      <c r="AFC476"/>
      <c r="AFD476"/>
      <c r="AFE476"/>
      <c r="AFF476"/>
      <c r="AFG476"/>
      <c r="AFH476"/>
      <c r="AFI476"/>
      <c r="AFJ476"/>
      <c r="AFK476"/>
      <c r="AFL476"/>
      <c r="AFM476"/>
      <c r="AFN476"/>
      <c r="AFO476"/>
      <c r="AFP476"/>
      <c r="AFQ476"/>
      <c r="AFR476"/>
      <c r="AFS476"/>
      <c r="AFT476"/>
      <c r="AFU476"/>
      <c r="AFV476"/>
      <c r="AFW476"/>
      <c r="AFX476"/>
      <c r="AFY476"/>
      <c r="AFZ476"/>
      <c r="AGA476"/>
      <c r="AGB476"/>
      <c r="AGC476"/>
      <c r="AGD476"/>
      <c r="AGE476"/>
      <c r="AGF476"/>
      <c r="AGG476"/>
      <c r="AGH476"/>
      <c r="AGI476"/>
      <c r="AGJ476"/>
      <c r="AGK476"/>
      <c r="AGL476"/>
      <c r="AGM476"/>
      <c r="AGN476"/>
      <c r="AGO476"/>
      <c r="AGP476"/>
      <c r="AGQ476"/>
      <c r="AGR476"/>
      <c r="AGS476"/>
      <c r="AGT476"/>
      <c r="AGU476"/>
      <c r="AGV476"/>
      <c r="AGW476"/>
      <c r="AGX476"/>
      <c r="AGY476"/>
      <c r="AGZ476"/>
      <c r="AHA476"/>
      <c r="AHB476"/>
      <c r="AHC476"/>
      <c r="AHD476"/>
      <c r="AHE476"/>
      <c r="AHF476"/>
      <c r="AHG476"/>
      <c r="AHH476"/>
      <c r="AHI476"/>
      <c r="AHJ476"/>
      <c r="AHK476"/>
      <c r="AHL476"/>
      <c r="AHM476"/>
      <c r="AHN476"/>
      <c r="AHO476"/>
      <c r="AHP476"/>
      <c r="AHQ476"/>
      <c r="AHR476"/>
      <c r="AHS476"/>
      <c r="AHT476"/>
      <c r="AHU476"/>
      <c r="AHV476"/>
      <c r="AHW476"/>
      <c r="AHX476"/>
      <c r="AHY476"/>
      <c r="AHZ476"/>
      <c r="AIA476"/>
      <c r="AIB476"/>
      <c r="AIC476"/>
      <c r="AID476"/>
      <c r="AIE476"/>
      <c r="AIF476"/>
      <c r="AIG476"/>
      <c r="AIH476"/>
      <c r="AII476"/>
      <c r="AIJ476"/>
      <c r="AIK476"/>
      <c r="AIL476"/>
      <c r="AIM476"/>
      <c r="AIN476"/>
      <c r="AIO476"/>
      <c r="AIP476"/>
      <c r="AIQ476"/>
      <c r="AIR476"/>
      <c r="AIS476"/>
      <c r="AIT476"/>
      <c r="AIU476"/>
      <c r="AIV476"/>
      <c r="AIW476"/>
      <c r="AIX476"/>
      <c r="AIY476"/>
      <c r="AIZ476"/>
      <c r="AJA476"/>
      <c r="AJB476"/>
      <c r="AJC476"/>
      <c r="AJD476"/>
      <c r="AJE476"/>
      <c r="AJF476"/>
      <c r="AJG476"/>
      <c r="AJH476"/>
      <c r="AJI476"/>
      <c r="AJJ476"/>
      <c r="AJK476"/>
      <c r="AJL476"/>
      <c r="AJM476"/>
      <c r="AJN476"/>
      <c r="AJO476"/>
      <c r="AJP476"/>
      <c r="AJQ476"/>
      <c r="AJR476"/>
      <c r="AJS476"/>
      <c r="AJT476"/>
      <c r="AJU476"/>
      <c r="AJV476"/>
      <c r="AJW476"/>
      <c r="AJX476"/>
      <c r="AJY476"/>
      <c r="AJZ476"/>
      <c r="AKA476"/>
      <c r="AKB476"/>
      <c r="AKC476"/>
      <c r="AKD476"/>
      <c r="AKE476"/>
      <c r="AKF476"/>
      <c r="AKG476"/>
      <c r="AKH476"/>
      <c r="AKI476"/>
      <c r="AKJ476"/>
      <c r="AKK476"/>
      <c r="AKL476"/>
      <c r="AKM476"/>
      <c r="AKN476"/>
      <c r="AKO476"/>
      <c r="AKP476"/>
      <c r="AKQ476"/>
      <c r="AKR476"/>
      <c r="AKS476"/>
      <c r="AKT476"/>
      <c r="AKU476"/>
      <c r="AKV476"/>
      <c r="AKW476"/>
      <c r="AKX476"/>
      <c r="AKY476"/>
      <c r="AKZ476"/>
      <c r="ALA476"/>
      <c r="ALB476"/>
      <c r="ALC476"/>
      <c r="ALD476"/>
      <c r="ALE476"/>
      <c r="ALF476"/>
      <c r="ALG476"/>
      <c r="ALH476"/>
      <c r="ALI476"/>
      <c r="ALJ476"/>
      <c r="ALK476"/>
      <c r="ALL476"/>
      <c r="ALM476"/>
      <c r="ALN476"/>
      <c r="ALO476"/>
      <c r="ALP476"/>
      <c r="ALQ476"/>
      <c r="ALR476"/>
      <c r="ALS476"/>
      <c r="ALT476"/>
      <c r="ALU476"/>
      <c r="ALV476"/>
      <c r="ALW476"/>
      <c r="ALX476"/>
      <c r="ALY476"/>
      <c r="ALZ476"/>
      <c r="AMA476"/>
      <c r="AMB476"/>
      <c r="AMC476"/>
      <c r="AMD476"/>
      <c r="AME476"/>
      <c r="AMF476"/>
      <c r="AMG476"/>
      <c r="AMH476"/>
      <c r="AMI476"/>
      <c r="AMJ476"/>
    </row>
    <row r="477" spans="1:1024" s="74" customFormat="1" ht="42" customHeight="1">
      <c r="B477" s="75" t="s">
        <v>94</v>
      </c>
      <c r="C477" s="76" t="s">
        <v>95</v>
      </c>
      <c r="D477" s="75" t="s">
        <v>56</v>
      </c>
      <c r="E477" s="76" t="s">
        <v>53</v>
      </c>
      <c r="F477" s="75" t="s">
        <v>96</v>
      </c>
      <c r="G477" s="77" t="s">
        <v>97</v>
      </c>
      <c r="H477" s="77" t="s">
        <v>98</v>
      </c>
      <c r="I477" s="77" t="s">
        <v>99</v>
      </c>
      <c r="J477" s="77" t="s">
        <v>100</v>
      </c>
      <c r="K477" s="77" t="s">
        <v>101</v>
      </c>
      <c r="L477" s="77" t="s">
        <v>102</v>
      </c>
      <c r="M477" s="76" t="s">
        <v>103</v>
      </c>
      <c r="N477" s="76" t="s">
        <v>104</v>
      </c>
      <c r="O477" s="78" t="s">
        <v>105</v>
      </c>
      <c r="P477" s="62" t="s">
        <v>106</v>
      </c>
      <c r="Q477" s="76" t="s">
        <v>89</v>
      </c>
    </row>
    <row r="478" spans="1:1024" ht="22.5" customHeight="1">
      <c r="B478" s="79" t="s">
        <v>107</v>
      </c>
      <c r="C478" s="80"/>
      <c r="D478" s="80"/>
      <c r="E478" s="80"/>
      <c r="F478" s="81"/>
      <c r="G478" s="82"/>
      <c r="H478" s="82"/>
      <c r="I478" s="82"/>
      <c r="J478" s="82"/>
      <c r="K478" s="82"/>
      <c r="L478" s="82"/>
      <c r="M478" s="83">
        <f t="shared" ref="M478:M489" si="78">SUM(G478:L478)</f>
        <v>0</v>
      </c>
      <c r="N478" s="80"/>
      <c r="O478" s="84">
        <f t="shared" ref="O478:O489" si="79">ROUNDDOWN(M478*N478,0)</f>
        <v>0</v>
      </c>
      <c r="P478" s="84" t="str">
        <f>IF(O478=0,"",VLOOKUP(C478&amp;D478&amp;E478,'(資料）基準単価表'!$I:$J,2,0))</f>
        <v/>
      </c>
      <c r="Q478" s="85">
        <f t="shared" ref="Q478:Q489" si="80">MIN(O478,P478)</f>
        <v>0</v>
      </c>
    </row>
    <row r="479" spans="1:1024" ht="22.5" customHeight="1">
      <c r="B479" s="79" t="s">
        <v>108</v>
      </c>
      <c r="C479" s="80"/>
      <c r="D479" s="80"/>
      <c r="E479" s="80"/>
      <c r="F479" s="81"/>
      <c r="G479" s="82"/>
      <c r="H479" s="82"/>
      <c r="I479" s="82"/>
      <c r="J479" s="82"/>
      <c r="K479" s="82"/>
      <c r="L479" s="82"/>
      <c r="M479" s="83">
        <f t="shared" si="78"/>
        <v>0</v>
      </c>
      <c r="N479" s="80"/>
      <c r="O479" s="84">
        <f t="shared" si="79"/>
        <v>0</v>
      </c>
      <c r="P479" s="84" t="str">
        <f>IF(O479=0,"",VLOOKUP(C479&amp;D479&amp;E479,'(資料）基準単価表'!$I:$J,2,0))</f>
        <v/>
      </c>
      <c r="Q479" s="85">
        <f t="shared" si="80"/>
        <v>0</v>
      </c>
    </row>
    <row r="480" spans="1:1024" ht="22.5" customHeight="1">
      <c r="B480" s="79" t="s">
        <v>109</v>
      </c>
      <c r="C480" s="80"/>
      <c r="D480" s="80"/>
      <c r="E480" s="80"/>
      <c r="F480" s="81"/>
      <c r="G480" s="82"/>
      <c r="H480" s="82"/>
      <c r="I480" s="82"/>
      <c r="J480" s="82"/>
      <c r="K480" s="82"/>
      <c r="L480" s="82"/>
      <c r="M480" s="83">
        <f t="shared" si="78"/>
        <v>0</v>
      </c>
      <c r="N480" s="80"/>
      <c r="O480" s="84">
        <f t="shared" si="79"/>
        <v>0</v>
      </c>
      <c r="P480" s="84" t="str">
        <f>IF(O480=0,"",VLOOKUP(C480&amp;D480&amp;E480,'(資料）基準単価表'!$I:$J,2,0))</f>
        <v/>
      </c>
      <c r="Q480" s="85">
        <f t="shared" si="80"/>
        <v>0</v>
      </c>
    </row>
    <row r="481" spans="2:17" ht="22.5" customHeight="1">
      <c r="B481" s="79" t="s">
        <v>110</v>
      </c>
      <c r="C481" s="80"/>
      <c r="D481" s="80"/>
      <c r="E481" s="80"/>
      <c r="F481" s="81"/>
      <c r="G481" s="82"/>
      <c r="H481" s="82"/>
      <c r="I481" s="82"/>
      <c r="J481" s="82"/>
      <c r="K481" s="82"/>
      <c r="L481" s="82"/>
      <c r="M481" s="83">
        <f t="shared" si="78"/>
        <v>0</v>
      </c>
      <c r="N481" s="80"/>
      <c r="O481" s="84">
        <f t="shared" si="79"/>
        <v>0</v>
      </c>
      <c r="P481" s="84" t="str">
        <f>IF(O481=0,"",VLOOKUP(C481&amp;D481&amp;E481,'(資料）基準単価表'!$I:$J,2,0))</f>
        <v/>
      </c>
      <c r="Q481" s="85">
        <f t="shared" si="80"/>
        <v>0</v>
      </c>
    </row>
    <row r="482" spans="2:17" ht="22.5" customHeight="1">
      <c r="B482" s="79" t="s">
        <v>111</v>
      </c>
      <c r="C482" s="80"/>
      <c r="D482" s="80"/>
      <c r="E482" s="80"/>
      <c r="F482" s="81"/>
      <c r="G482" s="82"/>
      <c r="H482" s="82"/>
      <c r="I482" s="82"/>
      <c r="J482" s="82"/>
      <c r="K482" s="82"/>
      <c r="L482" s="82"/>
      <c r="M482" s="83">
        <f t="shared" si="78"/>
        <v>0</v>
      </c>
      <c r="N482" s="80"/>
      <c r="O482" s="84">
        <f t="shared" si="79"/>
        <v>0</v>
      </c>
      <c r="P482" s="84" t="str">
        <f>IF(O482=0,"",VLOOKUP(C482&amp;D482&amp;E482,'(資料）基準単価表'!$I:$J,2,0))</f>
        <v/>
      </c>
      <c r="Q482" s="85">
        <f t="shared" si="80"/>
        <v>0</v>
      </c>
    </row>
    <row r="483" spans="2:17" ht="22.5" customHeight="1">
      <c r="B483" s="79" t="s">
        <v>112</v>
      </c>
      <c r="C483" s="80"/>
      <c r="D483" s="80"/>
      <c r="E483" s="80"/>
      <c r="F483" s="81"/>
      <c r="G483" s="82"/>
      <c r="H483" s="82"/>
      <c r="I483" s="82"/>
      <c r="J483" s="82"/>
      <c r="K483" s="82"/>
      <c r="L483" s="82"/>
      <c r="M483" s="83">
        <f t="shared" si="78"/>
        <v>0</v>
      </c>
      <c r="N483" s="80"/>
      <c r="O483" s="84">
        <f t="shared" si="79"/>
        <v>0</v>
      </c>
      <c r="P483" s="84" t="str">
        <f>IF(O483=0,"",VLOOKUP(C483&amp;D483&amp;E483,'(資料）基準単価表'!$I:$J,2,0))</f>
        <v/>
      </c>
      <c r="Q483" s="85">
        <f t="shared" si="80"/>
        <v>0</v>
      </c>
    </row>
    <row r="484" spans="2:17" ht="22.5" customHeight="1">
      <c r="B484" s="79" t="s">
        <v>113</v>
      </c>
      <c r="C484" s="80"/>
      <c r="D484" s="80"/>
      <c r="E484" s="80"/>
      <c r="F484" s="81"/>
      <c r="G484" s="82"/>
      <c r="H484" s="82"/>
      <c r="I484" s="82"/>
      <c r="J484" s="82"/>
      <c r="K484" s="82"/>
      <c r="L484" s="82"/>
      <c r="M484" s="83">
        <f t="shared" si="78"/>
        <v>0</v>
      </c>
      <c r="N484" s="80"/>
      <c r="O484" s="84">
        <f t="shared" si="79"/>
        <v>0</v>
      </c>
      <c r="P484" s="84" t="str">
        <f>IF(O484=0,"",VLOOKUP(C484&amp;D484&amp;E484,'(資料）基準単価表'!$I:$J,2,0))</f>
        <v/>
      </c>
      <c r="Q484" s="85">
        <f t="shared" si="80"/>
        <v>0</v>
      </c>
    </row>
    <row r="485" spans="2:17" ht="22.5" customHeight="1">
      <c r="B485" s="79" t="s">
        <v>114</v>
      </c>
      <c r="C485" s="80"/>
      <c r="D485" s="80"/>
      <c r="E485" s="80"/>
      <c r="F485" s="81"/>
      <c r="G485" s="82"/>
      <c r="H485" s="82"/>
      <c r="I485" s="82"/>
      <c r="J485" s="82"/>
      <c r="K485" s="82"/>
      <c r="L485" s="82"/>
      <c r="M485" s="83">
        <f t="shared" si="78"/>
        <v>0</v>
      </c>
      <c r="N485" s="80"/>
      <c r="O485" s="84">
        <f t="shared" si="79"/>
        <v>0</v>
      </c>
      <c r="P485" s="84" t="str">
        <f>IF(O485=0,"",VLOOKUP(C485&amp;D485&amp;E485,'(資料）基準単価表'!$I:$J,2,0))</f>
        <v/>
      </c>
      <c r="Q485" s="85">
        <f t="shared" si="80"/>
        <v>0</v>
      </c>
    </row>
    <row r="486" spans="2:17" ht="22.5" customHeight="1">
      <c r="B486" s="79" t="s">
        <v>115</v>
      </c>
      <c r="C486" s="80"/>
      <c r="D486" s="80"/>
      <c r="E486" s="80"/>
      <c r="F486" s="81"/>
      <c r="G486" s="82"/>
      <c r="H486" s="82"/>
      <c r="I486" s="82"/>
      <c r="J486" s="82"/>
      <c r="K486" s="82"/>
      <c r="L486" s="82"/>
      <c r="M486" s="83">
        <f t="shared" si="78"/>
        <v>0</v>
      </c>
      <c r="N486" s="80"/>
      <c r="O486" s="84">
        <f t="shared" si="79"/>
        <v>0</v>
      </c>
      <c r="P486" s="84" t="str">
        <f>IF(O486=0,"",VLOOKUP(C486&amp;D486&amp;E486,'(資料）基準単価表'!$I:$J,2,0))</f>
        <v/>
      </c>
      <c r="Q486" s="85">
        <f t="shared" si="80"/>
        <v>0</v>
      </c>
    </row>
    <row r="487" spans="2:17" ht="22.5" customHeight="1">
      <c r="B487" s="79" t="s">
        <v>116</v>
      </c>
      <c r="C487" s="80"/>
      <c r="D487" s="80"/>
      <c r="E487" s="80"/>
      <c r="F487" s="81"/>
      <c r="G487" s="82"/>
      <c r="H487" s="82"/>
      <c r="I487" s="82"/>
      <c r="J487" s="82"/>
      <c r="K487" s="82"/>
      <c r="L487" s="82"/>
      <c r="M487" s="83">
        <f t="shared" si="78"/>
        <v>0</v>
      </c>
      <c r="N487" s="80"/>
      <c r="O487" s="84">
        <f t="shared" si="79"/>
        <v>0</v>
      </c>
      <c r="P487" s="84" t="str">
        <f>IF(O487=0,"",VLOOKUP(C487&amp;D487&amp;E487,'(資料）基準単価表'!$I:$J,2,0))</f>
        <v/>
      </c>
      <c r="Q487" s="85">
        <f t="shared" si="80"/>
        <v>0</v>
      </c>
    </row>
    <row r="488" spans="2:17" ht="22.5" customHeight="1">
      <c r="B488" s="79" t="s">
        <v>117</v>
      </c>
      <c r="C488" s="80"/>
      <c r="D488" s="80"/>
      <c r="E488" s="80"/>
      <c r="F488" s="81"/>
      <c r="G488" s="82"/>
      <c r="H488" s="82"/>
      <c r="I488" s="82"/>
      <c r="J488" s="82"/>
      <c r="K488" s="82"/>
      <c r="L488" s="82"/>
      <c r="M488" s="83">
        <f t="shared" si="78"/>
        <v>0</v>
      </c>
      <c r="N488" s="80"/>
      <c r="O488" s="84">
        <f t="shared" si="79"/>
        <v>0</v>
      </c>
      <c r="P488" s="84" t="str">
        <f>IF(O488=0,"",VLOOKUP(C488&amp;D488&amp;E488,'(資料）基準単価表'!$I:$J,2,0))</f>
        <v/>
      </c>
      <c r="Q488" s="85">
        <f t="shared" si="80"/>
        <v>0</v>
      </c>
    </row>
    <row r="489" spans="2:17" ht="22.5" customHeight="1">
      <c r="B489" s="79" t="s">
        <v>118</v>
      </c>
      <c r="C489" s="80"/>
      <c r="D489" s="80"/>
      <c r="E489" s="80"/>
      <c r="F489" s="81"/>
      <c r="G489" s="82"/>
      <c r="H489" s="82"/>
      <c r="I489" s="82"/>
      <c r="J489" s="82"/>
      <c r="K489" s="82"/>
      <c r="L489" s="82"/>
      <c r="M489" s="83">
        <f t="shared" si="78"/>
        <v>0</v>
      </c>
      <c r="N489" s="80"/>
      <c r="O489" s="84">
        <f t="shared" si="79"/>
        <v>0</v>
      </c>
      <c r="P489" s="84" t="str">
        <f>IF(O489=0,"",VLOOKUP(C489&amp;D489&amp;E489,'(資料）基準単価表'!$I:$J,2,0))</f>
        <v/>
      </c>
      <c r="Q489" s="85">
        <f t="shared" si="80"/>
        <v>0</v>
      </c>
    </row>
  </sheetData>
  <sheetProtection algorithmName="SHA-512" hashValue="pewFCI/e5S2xS6yi9c4q1uiijfICDz6aydRkszGvdYn0WIF67PVBhRYXD+c1+AQ0i9CiQcetYtKj7vC0vwUL7Q==" saltValue="aOKpC8h7pm83bLRQwvpT1A==" spinCount="100000" sheet="1" objects="1" scenarios="1" selectLockedCells="1"/>
  <mergeCells count="135">
    <mergeCell ref="B1:C1"/>
    <mergeCell ref="O1:P1"/>
    <mergeCell ref="B2:C2"/>
    <mergeCell ref="O2:P2"/>
    <mergeCell ref="O3:P3"/>
    <mergeCell ref="B19:C19"/>
    <mergeCell ref="O19:P19"/>
    <mergeCell ref="B20:C20"/>
    <mergeCell ref="O20:P20"/>
    <mergeCell ref="O21:P21"/>
    <mergeCell ref="B37:C37"/>
    <mergeCell ref="O37:P37"/>
    <mergeCell ref="B38:C38"/>
    <mergeCell ref="O38:P38"/>
    <mergeCell ref="O39:P39"/>
    <mergeCell ref="B55:C55"/>
    <mergeCell ref="O55:P55"/>
    <mergeCell ref="B56:C56"/>
    <mergeCell ref="O56:P56"/>
    <mergeCell ref="O57:P57"/>
    <mergeCell ref="B73:C73"/>
    <mergeCell ref="O73:P73"/>
    <mergeCell ref="B74:C74"/>
    <mergeCell ref="O74:P74"/>
    <mergeCell ref="O75:P75"/>
    <mergeCell ref="B91:C91"/>
    <mergeCell ref="O91:P91"/>
    <mergeCell ref="B92:C92"/>
    <mergeCell ref="O92:P92"/>
    <mergeCell ref="O93:P93"/>
    <mergeCell ref="B109:C109"/>
    <mergeCell ref="O109:P109"/>
    <mergeCell ref="B110:C110"/>
    <mergeCell ref="O110:P110"/>
    <mergeCell ref="O111:P111"/>
    <mergeCell ref="B127:C127"/>
    <mergeCell ref="O127:P127"/>
    <mergeCell ref="B128:C128"/>
    <mergeCell ref="O128:P128"/>
    <mergeCell ref="O129:P129"/>
    <mergeCell ref="B145:C145"/>
    <mergeCell ref="O145:P145"/>
    <mergeCell ref="B146:C146"/>
    <mergeCell ref="O146:P146"/>
    <mergeCell ref="O147:P147"/>
    <mergeCell ref="B163:C163"/>
    <mergeCell ref="O163:P163"/>
    <mergeCell ref="B164:C164"/>
    <mergeCell ref="O164:P164"/>
    <mergeCell ref="O165:P165"/>
    <mergeCell ref="B181:C181"/>
    <mergeCell ref="O181:P181"/>
    <mergeCell ref="B182:C182"/>
    <mergeCell ref="O182:P182"/>
    <mergeCell ref="O183:P183"/>
    <mergeCell ref="B199:C199"/>
    <mergeCell ref="O199:P199"/>
    <mergeCell ref="B200:C200"/>
    <mergeCell ref="O200:P200"/>
    <mergeCell ref="O201:P201"/>
    <mergeCell ref="B217:C217"/>
    <mergeCell ref="O217:P217"/>
    <mergeCell ref="B218:C218"/>
    <mergeCell ref="O218:P218"/>
    <mergeCell ref="O219:P219"/>
    <mergeCell ref="B235:C235"/>
    <mergeCell ref="O235:P235"/>
    <mergeCell ref="B236:C236"/>
    <mergeCell ref="O236:P236"/>
    <mergeCell ref="O237:P237"/>
    <mergeCell ref="B253:C253"/>
    <mergeCell ref="O253:P253"/>
    <mergeCell ref="B254:C254"/>
    <mergeCell ref="O254:P254"/>
    <mergeCell ref="O255:P255"/>
    <mergeCell ref="B272:C272"/>
    <mergeCell ref="O272:P272"/>
    <mergeCell ref="B273:C273"/>
    <mergeCell ref="O273:P273"/>
    <mergeCell ref="O274:P274"/>
    <mergeCell ref="B290:C290"/>
    <mergeCell ref="O290:P290"/>
    <mergeCell ref="B291:C291"/>
    <mergeCell ref="O291:P291"/>
    <mergeCell ref="O292:P292"/>
    <mergeCell ref="B308:C308"/>
    <mergeCell ref="O308:P308"/>
    <mergeCell ref="B309:C309"/>
    <mergeCell ref="O309:P309"/>
    <mergeCell ref="O310:P310"/>
    <mergeCell ref="B327:C327"/>
    <mergeCell ref="O327:P327"/>
    <mergeCell ref="B328:C328"/>
    <mergeCell ref="O328:P328"/>
    <mergeCell ref="O329:P329"/>
    <mergeCell ref="B345:C345"/>
    <mergeCell ref="O345:P345"/>
    <mergeCell ref="B346:C346"/>
    <mergeCell ref="O346:P346"/>
    <mergeCell ref="O347:P347"/>
    <mergeCell ref="B363:C363"/>
    <mergeCell ref="O363:P363"/>
    <mergeCell ref="B364:C364"/>
    <mergeCell ref="O364:P364"/>
    <mergeCell ref="O365:P365"/>
    <mergeCell ref="B382:C382"/>
    <mergeCell ref="O382:P382"/>
    <mergeCell ref="B383:C383"/>
    <mergeCell ref="O383:P383"/>
    <mergeCell ref="O384:P384"/>
    <mergeCell ref="B400:C400"/>
    <mergeCell ref="O400:P400"/>
    <mergeCell ref="B401:C401"/>
    <mergeCell ref="O401:P401"/>
    <mergeCell ref="O402:P402"/>
    <mergeCell ref="B418:C418"/>
    <mergeCell ref="O418:P418"/>
    <mergeCell ref="B419:C419"/>
    <mergeCell ref="O419:P419"/>
    <mergeCell ref="O457:P457"/>
    <mergeCell ref="B473:C473"/>
    <mergeCell ref="O473:P473"/>
    <mergeCell ref="B474:C474"/>
    <mergeCell ref="O474:P474"/>
    <mergeCell ref="O475:P475"/>
    <mergeCell ref="O420:P420"/>
    <mergeCell ref="B437:C437"/>
    <mergeCell ref="O437:P437"/>
    <mergeCell ref="B438:C438"/>
    <mergeCell ref="O438:P438"/>
    <mergeCell ref="O439:P439"/>
    <mergeCell ref="B455:C455"/>
    <mergeCell ref="O455:P455"/>
    <mergeCell ref="B456:C456"/>
    <mergeCell ref="O456:P456"/>
  </mergeCells>
  <phoneticPr fontId="43"/>
  <dataValidations count="1">
    <dataValidation type="list" operator="equal" allowBlank="1" showInputMessage="1" showErrorMessage="1" sqref="N6:N17 N24:N35 N42:N53 N60:N71 N78:N89 N96:N107 N114:N125 N132:N143 N150:N161 N168:N179 N186:N197 N204:N215 N222:N233 N240:N251 N258:N269 N277:N288 N295:N306 N313:N324 N332:N343 N350:N361 N368:N379 N387:N398 N405:N416 N423:N434 N442:N453 N460:N471 N478:N489" xr:uid="{00000000-0002-0000-0200-000000000000}">
      <formula1>"11.60,11.28,11.20,10.96,10.80,10.48,10.24,10.00"</formula1>
      <formula2>0</formula2>
    </dataValidation>
  </dataValidations>
  <pageMargins left="0" right="0" top="0.35416666666666702" bottom="0.35416666666666702" header="0.51180555555555496" footer="0.51180555555555496"/>
  <pageSetup paperSize="0" scale="0" firstPageNumber="0" fitToHeight="0" orientation="portrait" usePrinterDefaults="0" horizontalDpi="0" verticalDpi="0" copies="0"/>
  <rowBreaks count="8" manualBreakCount="8">
    <brk id="53" max="16383" man="1"/>
    <brk id="107" max="16383" man="1"/>
    <brk id="161" max="16383" man="1"/>
    <brk id="215" max="16383" man="1"/>
    <brk id="269" max="16383" man="1"/>
    <brk id="324" max="16383" man="1"/>
    <brk id="379" max="16383" man="1"/>
    <brk id="43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MK49"/>
  <sheetViews>
    <sheetView zoomScaleNormal="100" zoomScalePageLayoutView="60" workbookViewId="0">
      <selection activeCell="F13" sqref="F13"/>
    </sheetView>
  </sheetViews>
  <sheetFormatPr defaultRowHeight="15"/>
  <cols>
    <col min="1" max="1" width="4" style="86"/>
    <col min="2" max="2" width="9" style="86"/>
    <col min="3" max="3" width="8.5" style="86"/>
    <col min="4" max="4" width="9" style="86"/>
    <col min="5" max="5" width="20.875" style="86"/>
    <col min="6" max="7" width="15" style="87"/>
    <col min="8" max="8" width="5.125" style="86"/>
    <col min="9" max="9" width="2" style="86"/>
    <col min="10" max="10" width="1" style="86"/>
    <col min="11" max="256" width="9" style="86"/>
    <col min="257" max="257" width="4" style="86"/>
    <col min="258" max="260" width="9" style="86"/>
    <col min="261" max="261" width="20.875" style="86"/>
    <col min="262" max="262" width="15.75" style="86"/>
    <col min="263" max="263" width="15.5" style="86"/>
    <col min="264" max="264" width="5.125" style="86"/>
    <col min="265" max="265" width="2" style="86"/>
    <col min="266" max="266" width="1.125" style="86"/>
    <col min="267" max="512" width="9" style="86"/>
    <col min="513" max="513" width="4" style="86"/>
    <col min="514" max="516" width="9" style="86"/>
    <col min="517" max="517" width="20.875" style="86"/>
    <col min="518" max="518" width="15.75" style="86"/>
    <col min="519" max="519" width="15.5" style="86"/>
    <col min="520" max="520" width="5.125" style="86"/>
    <col min="521" max="521" width="2" style="86"/>
    <col min="522" max="522" width="1.125" style="86"/>
    <col min="523" max="768" width="9" style="86"/>
    <col min="769" max="769" width="4" style="86"/>
    <col min="770" max="772" width="9" style="86"/>
    <col min="773" max="773" width="20.875" style="86"/>
    <col min="774" max="774" width="15.75" style="86"/>
    <col min="775" max="775" width="15.5" style="86"/>
    <col min="776" max="776" width="5.125" style="86"/>
    <col min="777" max="777" width="2" style="86"/>
    <col min="778" max="778" width="1.125" style="86"/>
    <col min="779" max="1025" width="9" style="86"/>
  </cols>
  <sheetData>
    <row r="1" spans="1:14" ht="13.5" customHeight="1">
      <c r="A1" s="88"/>
      <c r="B1" s="237" t="str">
        <f>①基本情報!R2&amp;①基本情報!S2&amp;①基本情報!T2&amp;"　収支予算書抄本"</f>
        <v>令和7年度　収支予算書抄本</v>
      </c>
      <c r="C1" s="237"/>
      <c r="D1" s="237"/>
      <c r="E1" s="237"/>
      <c r="F1" s="237"/>
      <c r="G1" s="237"/>
      <c r="H1" s="237"/>
      <c r="I1" s="237"/>
      <c r="J1" s="237"/>
      <c r="M1"/>
      <c r="N1"/>
    </row>
    <row r="2" spans="1:14" ht="7.5" customHeight="1">
      <c r="A2" s="88"/>
      <c r="B2" s="237"/>
      <c r="C2" s="237"/>
      <c r="D2" s="237"/>
      <c r="E2" s="237"/>
      <c r="F2" s="237"/>
      <c r="G2" s="237"/>
      <c r="H2" s="237"/>
      <c r="I2" s="237"/>
      <c r="J2" s="237"/>
      <c r="M2"/>
      <c r="N2"/>
    </row>
    <row r="3" spans="1:14" ht="15" customHeight="1">
      <c r="A3" s="88"/>
      <c r="B3" s="89" t="s">
        <v>119</v>
      </c>
      <c r="C3" s="225"/>
      <c r="D3" s="225"/>
      <c r="E3" s="225"/>
      <c r="F3" s="225"/>
      <c r="G3" s="90"/>
      <c r="H3" s="22"/>
      <c r="I3" s="22"/>
      <c r="J3" s="22"/>
      <c r="M3"/>
      <c r="N3"/>
    </row>
    <row r="4" spans="1:14" ht="15" customHeight="1">
      <c r="A4" s="91"/>
      <c r="B4" s="238" t="s">
        <v>120</v>
      </c>
      <c r="C4" s="238"/>
      <c r="D4" s="238"/>
      <c r="E4" s="238"/>
      <c r="F4" s="92" t="s">
        <v>121</v>
      </c>
      <c r="G4" s="92" t="s">
        <v>122</v>
      </c>
      <c r="H4" s="218" t="s">
        <v>123</v>
      </c>
      <c r="I4" s="218"/>
      <c r="J4" s="218"/>
      <c r="M4"/>
      <c r="N4"/>
    </row>
    <row r="5" spans="1:14" ht="16.5" customHeight="1">
      <c r="A5" s="227" t="s">
        <v>124</v>
      </c>
      <c r="B5" s="236" t="s">
        <v>125</v>
      </c>
      <c r="C5" s="236"/>
      <c r="D5" s="233" t="s">
        <v>126</v>
      </c>
      <c r="E5" s="233"/>
      <c r="F5" s="94"/>
      <c r="G5" s="95">
        <f>③所要額!G9</f>
        <v>0</v>
      </c>
      <c r="H5" s="229"/>
      <c r="I5" s="229"/>
      <c r="J5" s="229"/>
      <c r="M5"/>
      <c r="N5"/>
    </row>
    <row r="6" spans="1:14" ht="54.75" customHeight="1">
      <c r="A6" s="227"/>
      <c r="B6" s="239" t="s">
        <v>127</v>
      </c>
      <c r="C6" s="239"/>
      <c r="D6" s="240" t="s">
        <v>128</v>
      </c>
      <c r="E6" s="240"/>
      <c r="F6" s="94"/>
      <c r="G6" s="94"/>
      <c r="H6" s="229"/>
      <c r="I6" s="229"/>
      <c r="J6" s="229"/>
      <c r="M6"/>
      <c r="N6"/>
    </row>
    <row r="7" spans="1:14" ht="16.5" customHeight="1">
      <c r="A7" s="227"/>
      <c r="B7" s="239"/>
      <c r="C7" s="239"/>
      <c r="D7" s="233" t="s">
        <v>129</v>
      </c>
      <c r="E7" s="233"/>
      <c r="F7" s="94"/>
      <c r="G7" s="94"/>
      <c r="H7" s="229"/>
      <c r="I7" s="229"/>
      <c r="J7" s="229"/>
      <c r="M7"/>
      <c r="N7"/>
    </row>
    <row r="8" spans="1:14" ht="17.25" customHeight="1">
      <c r="A8" s="227"/>
      <c r="B8" s="241" t="s">
        <v>130</v>
      </c>
      <c r="C8" s="241"/>
      <c r="D8" s="242"/>
      <c r="E8" s="242"/>
      <c r="F8" s="96"/>
      <c r="G8" s="97"/>
      <c r="H8" s="229"/>
      <c r="I8" s="229"/>
      <c r="J8" s="229"/>
      <c r="M8"/>
      <c r="N8"/>
    </row>
    <row r="9" spans="1:14" ht="16.5" customHeight="1">
      <c r="A9" s="227"/>
      <c r="B9" s="236"/>
      <c r="C9" s="236"/>
      <c r="D9" s="236" t="s">
        <v>131</v>
      </c>
      <c r="E9" s="236"/>
      <c r="F9" s="94"/>
      <c r="G9" s="94"/>
      <c r="H9" s="229"/>
      <c r="I9" s="229"/>
      <c r="J9" s="229"/>
      <c r="M9"/>
      <c r="N9"/>
    </row>
    <row r="10" spans="1:14" ht="16.5" customHeight="1">
      <c r="A10" s="227"/>
      <c r="B10" s="236"/>
      <c r="C10" s="236"/>
      <c r="D10" s="233"/>
      <c r="E10" s="233"/>
      <c r="F10" s="94"/>
      <c r="G10" s="94"/>
      <c r="H10" s="229"/>
      <c r="I10" s="229"/>
      <c r="J10" s="229"/>
      <c r="M10"/>
      <c r="N10"/>
    </row>
    <row r="11" spans="1:14" ht="16.5" customHeight="1">
      <c r="A11" s="227"/>
      <c r="B11" s="218" t="s">
        <v>132</v>
      </c>
      <c r="C11" s="218"/>
      <c r="D11" s="218"/>
      <c r="E11" s="218"/>
      <c r="F11" s="98">
        <f>SUM(F5:F10)</f>
        <v>0</v>
      </c>
      <c r="G11" s="98">
        <f>SUM(G5:G10)</f>
        <v>0</v>
      </c>
      <c r="H11" s="229"/>
      <c r="I11" s="229"/>
      <c r="J11" s="229"/>
      <c r="M11"/>
      <c r="N11"/>
    </row>
    <row r="12" spans="1:14" ht="16.5" customHeight="1">
      <c r="A12" s="234" t="s">
        <v>133</v>
      </c>
      <c r="B12" s="235" t="s">
        <v>134</v>
      </c>
      <c r="C12" s="235"/>
      <c r="D12" s="236" t="s">
        <v>135</v>
      </c>
      <c r="E12" s="93" t="s">
        <v>136</v>
      </c>
      <c r="F12" s="99"/>
      <c r="G12" s="99"/>
      <c r="H12" s="229"/>
      <c r="I12" s="229"/>
      <c r="J12" s="229"/>
      <c r="M12"/>
      <c r="N12"/>
    </row>
    <row r="13" spans="1:14" ht="16.5" customHeight="1">
      <c r="A13" s="234"/>
      <c r="B13" s="235"/>
      <c r="C13" s="235"/>
      <c r="D13" s="236"/>
      <c r="E13" s="100" t="s">
        <v>137</v>
      </c>
      <c r="F13" s="94"/>
      <c r="G13" s="94"/>
      <c r="H13" s="229"/>
      <c r="I13" s="229"/>
      <c r="J13" s="229"/>
      <c r="M13" s="101"/>
      <c r="N13" s="101"/>
    </row>
    <row r="14" spans="1:14" ht="16.5" customHeight="1">
      <c r="A14" s="234"/>
      <c r="B14" s="235"/>
      <c r="C14" s="235"/>
      <c r="D14" s="102" t="s">
        <v>138</v>
      </c>
      <c r="E14" s="103"/>
      <c r="F14" s="94"/>
      <c r="G14" s="94"/>
      <c r="H14" s="229"/>
      <c r="I14" s="229"/>
      <c r="J14" s="229"/>
      <c r="M14" s="101"/>
      <c r="N14" s="101"/>
    </row>
    <row r="15" spans="1:14" ht="16.5" customHeight="1">
      <c r="A15" s="234"/>
      <c r="B15" s="235"/>
      <c r="C15" s="235"/>
      <c r="D15" s="102" t="s">
        <v>139</v>
      </c>
      <c r="E15" s="103"/>
      <c r="F15" s="94"/>
      <c r="G15" s="94"/>
      <c r="H15" s="229"/>
      <c r="I15" s="229"/>
      <c r="J15" s="229"/>
      <c r="M15" s="230"/>
      <c r="N15" s="230"/>
    </row>
    <row r="16" spans="1:14" ht="16.5" customHeight="1">
      <c r="A16" s="234"/>
      <c r="B16" s="235"/>
      <c r="C16" s="235"/>
      <c r="D16" s="231" t="s">
        <v>140</v>
      </c>
      <c r="E16" s="231"/>
      <c r="F16" s="94"/>
      <c r="G16" s="94"/>
      <c r="H16" s="229"/>
      <c r="I16" s="229"/>
      <c r="J16" s="229"/>
    </row>
    <row r="17" spans="1:10" ht="16.5" customHeight="1">
      <c r="A17" s="234"/>
      <c r="B17" s="235"/>
      <c r="C17" s="235"/>
      <c r="D17" s="231" t="s">
        <v>131</v>
      </c>
      <c r="E17" s="231"/>
      <c r="F17" s="94"/>
      <c r="G17" s="94"/>
      <c r="H17" s="229"/>
      <c r="I17" s="229"/>
      <c r="J17" s="229"/>
    </row>
    <row r="18" spans="1:10" ht="16.5" customHeight="1">
      <c r="A18" s="234"/>
      <c r="B18" s="235"/>
      <c r="C18" s="235"/>
      <c r="D18" s="232"/>
      <c r="E18" s="232"/>
      <c r="F18" s="94"/>
      <c r="G18" s="94"/>
      <c r="H18" s="229"/>
      <c r="I18" s="229"/>
      <c r="J18" s="229"/>
    </row>
    <row r="19" spans="1:10" ht="16.5" customHeight="1">
      <c r="A19" s="234"/>
      <c r="B19" s="218" t="s">
        <v>141</v>
      </c>
      <c r="C19" s="218"/>
      <c r="D19" s="218"/>
      <c r="E19" s="218"/>
      <c r="F19" s="95">
        <f>SUM(F12:F18)</f>
        <v>0</v>
      </c>
      <c r="G19" s="104">
        <f>SUM(G12:G18)</f>
        <v>0</v>
      </c>
      <c r="H19" s="229"/>
      <c r="I19" s="229"/>
      <c r="J19" s="229"/>
    </row>
    <row r="20" spans="1:10" ht="16.5" customHeight="1">
      <c r="A20" s="105"/>
      <c r="B20" s="217" t="s">
        <v>142</v>
      </c>
      <c r="C20" s="217"/>
      <c r="D20" s="217"/>
      <c r="E20" s="217"/>
      <c r="F20" s="95">
        <f>SUM(F11,F19)</f>
        <v>0</v>
      </c>
      <c r="G20" s="95">
        <f>SUM(G11,G19)</f>
        <v>0</v>
      </c>
      <c r="H20" s="229"/>
      <c r="I20" s="229"/>
      <c r="J20" s="229"/>
    </row>
    <row r="21" spans="1:10" ht="16.5" customHeight="1">
      <c r="A21" s="88"/>
      <c r="B21" s="89" t="s">
        <v>143</v>
      </c>
      <c r="C21" s="225"/>
      <c r="D21" s="225"/>
      <c r="E21" s="225"/>
      <c r="F21" s="225"/>
      <c r="G21" s="90"/>
      <c r="H21" s="106"/>
      <c r="I21" s="106"/>
      <c r="J21" s="106"/>
    </row>
    <row r="22" spans="1:10" ht="16.5" customHeight="1">
      <c r="A22" s="105"/>
      <c r="B22" s="226" t="s">
        <v>120</v>
      </c>
      <c r="C22" s="226"/>
      <c r="D22" s="226"/>
      <c r="E22" s="226"/>
      <c r="F22" s="107" t="s">
        <v>121</v>
      </c>
      <c r="G22" s="107" t="s">
        <v>122</v>
      </c>
      <c r="H22" s="218" t="s">
        <v>123</v>
      </c>
      <c r="I22" s="218"/>
      <c r="J22" s="218"/>
    </row>
    <row r="23" spans="1:10" ht="16.5" customHeight="1">
      <c r="A23" s="227" t="s">
        <v>144</v>
      </c>
      <c r="B23" s="222" t="s">
        <v>145</v>
      </c>
      <c r="C23" s="222"/>
      <c r="D23" s="228" t="s">
        <v>146</v>
      </c>
      <c r="E23" s="228"/>
      <c r="F23" s="94"/>
      <c r="G23" s="94"/>
      <c r="H23" s="229"/>
      <c r="I23" s="229"/>
      <c r="J23" s="229"/>
    </row>
    <row r="24" spans="1:10" ht="16.5" customHeight="1">
      <c r="A24" s="227"/>
      <c r="B24" s="222"/>
      <c r="C24" s="222"/>
      <c r="D24" s="228" t="s">
        <v>147</v>
      </c>
      <c r="E24" s="228"/>
      <c r="F24" s="94"/>
      <c r="G24" s="94"/>
      <c r="H24" s="229"/>
      <c r="I24" s="229"/>
      <c r="J24" s="229"/>
    </row>
    <row r="25" spans="1:10" ht="16.5" customHeight="1">
      <c r="A25" s="227"/>
      <c r="B25" s="222"/>
      <c r="C25" s="222"/>
      <c r="D25" s="223" t="s">
        <v>148</v>
      </c>
      <c r="E25" s="223"/>
      <c r="F25" s="94"/>
      <c r="G25" s="94"/>
      <c r="H25" s="229"/>
      <c r="I25" s="229"/>
      <c r="J25" s="229"/>
    </row>
    <row r="26" spans="1:10" ht="16.5" customHeight="1">
      <c r="A26" s="227"/>
      <c r="B26"/>
      <c r="C26"/>
      <c r="D26" s="223" t="s">
        <v>131</v>
      </c>
      <c r="E26" s="223"/>
      <c r="F26" s="94"/>
      <c r="G26" s="94"/>
      <c r="H26" s="229"/>
      <c r="I26" s="229"/>
      <c r="J26" s="229"/>
    </row>
    <row r="27" spans="1:10" ht="16.5" customHeight="1">
      <c r="A27" s="227"/>
      <c r="B27" s="222" t="s">
        <v>149</v>
      </c>
      <c r="C27" s="222"/>
      <c r="D27" s="223" t="s">
        <v>150</v>
      </c>
      <c r="E27" s="223"/>
      <c r="F27" s="94"/>
      <c r="G27" s="94"/>
      <c r="H27" s="229"/>
      <c r="I27" s="229"/>
      <c r="J27" s="229"/>
    </row>
    <row r="28" spans="1:10" ht="16.5" customHeight="1">
      <c r="A28" s="227"/>
      <c r="B28" s="222"/>
      <c r="C28" s="222"/>
      <c r="D28" s="223" t="s">
        <v>151</v>
      </c>
      <c r="E28" s="223"/>
      <c r="F28" s="94"/>
      <c r="G28" s="94"/>
      <c r="H28" s="229"/>
      <c r="I28" s="229"/>
      <c r="J28" s="229"/>
    </row>
    <row r="29" spans="1:10" ht="16.5" customHeight="1">
      <c r="A29" s="227"/>
      <c r="B29" s="222"/>
      <c r="C29" s="222"/>
      <c r="D29" s="223" t="s">
        <v>152</v>
      </c>
      <c r="E29" s="223"/>
      <c r="F29" s="94"/>
      <c r="G29" s="94"/>
      <c r="H29" s="229"/>
      <c r="I29" s="229"/>
      <c r="J29" s="229"/>
    </row>
    <row r="30" spans="1:10" ht="16.5" customHeight="1">
      <c r="A30" s="227"/>
      <c r="B30" s="222"/>
      <c r="C30" s="222"/>
      <c r="D30" s="223" t="s">
        <v>153</v>
      </c>
      <c r="E30" s="223"/>
      <c r="F30" s="94"/>
      <c r="G30" s="94"/>
      <c r="H30" s="229"/>
      <c r="I30" s="229"/>
      <c r="J30" s="229"/>
    </row>
    <row r="31" spans="1:10" ht="16.5" customHeight="1">
      <c r="A31" s="227"/>
      <c r="B31" s="222"/>
      <c r="C31" s="222"/>
      <c r="D31" s="223" t="s">
        <v>131</v>
      </c>
      <c r="E31" s="223"/>
      <c r="F31" s="94"/>
      <c r="G31" s="94"/>
      <c r="H31" s="229"/>
      <c r="I31" s="229"/>
      <c r="J31" s="229"/>
    </row>
    <row r="32" spans="1:10" ht="16.5" customHeight="1">
      <c r="A32" s="227"/>
      <c r="B32" s="222" t="s">
        <v>154</v>
      </c>
      <c r="C32" s="222"/>
      <c r="D32" s="223" t="s">
        <v>155</v>
      </c>
      <c r="E32" s="223"/>
      <c r="F32" s="94"/>
      <c r="G32" s="94"/>
      <c r="H32" s="229"/>
      <c r="I32" s="229"/>
      <c r="J32" s="229"/>
    </row>
    <row r="33" spans="1:10" ht="16.5" customHeight="1">
      <c r="A33" s="227"/>
      <c r="B33" s="222"/>
      <c r="C33" s="222"/>
      <c r="D33" s="223" t="s">
        <v>156</v>
      </c>
      <c r="E33" s="223"/>
      <c r="F33" s="94"/>
      <c r="G33" s="94"/>
      <c r="H33" s="229"/>
      <c r="I33" s="229"/>
      <c r="J33" s="229"/>
    </row>
    <row r="34" spans="1:10" ht="16.5" customHeight="1">
      <c r="A34" s="227"/>
      <c r="B34" s="222"/>
      <c r="C34" s="222"/>
      <c r="D34" s="223" t="s">
        <v>157</v>
      </c>
      <c r="E34" s="223"/>
      <c r="F34" s="94"/>
      <c r="G34" s="94"/>
      <c r="H34" s="229"/>
      <c r="I34" s="229"/>
      <c r="J34" s="229"/>
    </row>
    <row r="35" spans="1:10" ht="16.5" customHeight="1">
      <c r="A35" s="227"/>
      <c r="B35" s="222"/>
      <c r="C35" s="222"/>
      <c r="D35" s="223" t="s">
        <v>131</v>
      </c>
      <c r="E35" s="223"/>
      <c r="F35" s="94"/>
      <c r="G35" s="94"/>
      <c r="H35" s="229"/>
      <c r="I35" s="229"/>
      <c r="J35" s="229"/>
    </row>
    <row r="36" spans="1:10" ht="16.5" customHeight="1">
      <c r="A36" s="227"/>
      <c r="B36" s="224"/>
      <c r="C36" s="224"/>
      <c r="D36" s="223"/>
      <c r="E36" s="223"/>
      <c r="F36" s="94"/>
      <c r="G36" s="94"/>
      <c r="H36" s="229"/>
      <c r="I36" s="229"/>
      <c r="J36" s="229"/>
    </row>
    <row r="37" spans="1:10" ht="16.5" customHeight="1">
      <c r="A37" s="227"/>
      <c r="B37" s="217" t="s">
        <v>158</v>
      </c>
      <c r="C37" s="217"/>
      <c r="D37" s="217"/>
      <c r="E37" s="217"/>
      <c r="F37" s="98">
        <f>SUM(F23:F36)</f>
        <v>0</v>
      </c>
      <c r="G37" s="98">
        <f>SUM(G23:G36)</f>
        <v>0</v>
      </c>
      <c r="H37" s="229"/>
      <c r="I37" s="229"/>
      <c r="J37" s="229"/>
    </row>
    <row r="38" spans="1:10" ht="15" customHeight="1">
      <c r="A38" s="221" t="s">
        <v>159</v>
      </c>
      <c r="B38" s="222"/>
      <c r="C38" s="222"/>
      <c r="D38" s="223" t="s">
        <v>160</v>
      </c>
      <c r="E38" s="223"/>
      <c r="F38" s="94"/>
      <c r="G38" s="94"/>
      <c r="H38" s="229"/>
      <c r="I38" s="229"/>
      <c r="J38" s="229"/>
    </row>
    <row r="39" spans="1:10" ht="15" customHeight="1">
      <c r="A39" s="221"/>
      <c r="B39" s="222"/>
      <c r="C39" s="222"/>
      <c r="D39" s="223" t="s">
        <v>138</v>
      </c>
      <c r="E39" s="223"/>
      <c r="F39" s="94"/>
      <c r="G39" s="94"/>
      <c r="H39" s="229"/>
      <c r="I39" s="229"/>
      <c r="J39" s="229"/>
    </row>
    <row r="40" spans="1:10" ht="15" customHeight="1">
      <c r="A40" s="221"/>
      <c r="B40" s="108"/>
      <c r="C40" s="109"/>
      <c r="D40" s="223" t="s">
        <v>161</v>
      </c>
      <c r="E40" s="223"/>
      <c r="F40" s="94"/>
      <c r="G40" s="94"/>
      <c r="H40" s="229"/>
      <c r="I40" s="229"/>
      <c r="J40" s="229"/>
    </row>
    <row r="41" spans="1:10" ht="15" customHeight="1">
      <c r="A41" s="221"/>
      <c r="B41" s="222"/>
      <c r="C41" s="222"/>
      <c r="D41" s="223" t="s">
        <v>139</v>
      </c>
      <c r="E41" s="223"/>
      <c r="F41" s="94"/>
      <c r="G41" s="94"/>
      <c r="H41" s="229"/>
      <c r="I41" s="229"/>
      <c r="J41" s="229"/>
    </row>
    <row r="42" spans="1:10">
      <c r="A42" s="221"/>
      <c r="B42" s="222"/>
      <c r="C42" s="222"/>
      <c r="D42" s="223" t="s">
        <v>131</v>
      </c>
      <c r="E42" s="223"/>
      <c r="F42" s="94"/>
      <c r="G42" s="94"/>
      <c r="H42" s="229"/>
      <c r="I42" s="229"/>
      <c r="J42" s="229"/>
    </row>
    <row r="43" spans="1:10">
      <c r="A43" s="221"/>
      <c r="B43" s="217" t="s">
        <v>162</v>
      </c>
      <c r="C43" s="217"/>
      <c r="D43" s="217"/>
      <c r="E43" s="217"/>
      <c r="F43" s="98">
        <f>SUM(F38:F42)</f>
        <v>0</v>
      </c>
      <c r="G43" s="98">
        <f>SUM(G38:G42)</f>
        <v>0</v>
      </c>
      <c r="H43" s="229"/>
      <c r="I43" s="229"/>
      <c r="J43" s="229"/>
    </row>
    <row r="44" spans="1:10" ht="16.5" customHeight="1">
      <c r="A44" s="91"/>
      <c r="B44" s="217" t="s">
        <v>163</v>
      </c>
      <c r="C44" s="217"/>
      <c r="D44" s="217"/>
      <c r="E44" s="217"/>
      <c r="F44" s="98">
        <f>SUM(F37,F43)</f>
        <v>0</v>
      </c>
      <c r="G44" s="98">
        <f>SUM(G43,G37)</f>
        <v>0</v>
      </c>
      <c r="H44" s="218"/>
      <c r="I44" s="218"/>
      <c r="J44" s="218"/>
    </row>
    <row r="45" spans="1:10">
      <c r="A45" s="88"/>
      <c r="B45" s="219" t="s">
        <v>164</v>
      </c>
      <c r="C45" s="219"/>
      <c r="D45" s="219"/>
      <c r="E45" s="219"/>
      <c r="F45" s="219"/>
      <c r="G45" s="219"/>
      <c r="H45" s="219"/>
      <c r="I45" s="219"/>
      <c r="J45" s="219"/>
    </row>
    <row r="46" spans="1:10">
      <c r="A46" s="88"/>
      <c r="B46" s="220">
        <v>45735</v>
      </c>
      <c r="C46" s="220"/>
      <c r="D46" s="220"/>
      <c r="E46" s="22"/>
      <c r="F46" s="110" t="s">
        <v>32</v>
      </c>
      <c r="G46" s="215">
        <f>①基本情報!B4</f>
        <v>0</v>
      </c>
      <c r="H46" s="215"/>
      <c r="I46" s="215"/>
      <c r="J46" s="215"/>
    </row>
    <row r="47" spans="1:10">
      <c r="A47" s="88"/>
      <c r="B47" s="214"/>
      <c r="C47" s="214"/>
      <c r="D47" s="214"/>
      <c r="E47" s="22"/>
      <c r="F47" s="110" t="s">
        <v>30</v>
      </c>
      <c r="G47" s="215">
        <f>①基本情報!B3</f>
        <v>0</v>
      </c>
      <c r="H47" s="215"/>
      <c r="I47" s="215"/>
      <c r="J47" s="215"/>
    </row>
    <row r="48" spans="1:10">
      <c r="A48" s="88"/>
      <c r="B48" s="22"/>
      <c r="C48" s="22"/>
      <c r="D48" s="22"/>
      <c r="E48" s="22"/>
      <c r="F48" s="110" t="s">
        <v>165</v>
      </c>
      <c r="G48" s="215">
        <f>①基本情報!B5</f>
        <v>0</v>
      </c>
      <c r="H48" s="215"/>
      <c r="I48" s="203"/>
      <c r="J48" s="203"/>
    </row>
    <row r="49" spans="1:10">
      <c r="A49" s="111" t="s">
        <v>166</v>
      </c>
      <c r="B49" s="22"/>
      <c r="C49" s="22"/>
      <c r="D49" s="22"/>
      <c r="E49" s="22"/>
      <c r="F49" s="112"/>
      <c r="G49" s="112"/>
      <c r="H49" s="216"/>
      <c r="I49" s="216"/>
      <c r="J49" s="216"/>
    </row>
  </sheetData>
  <sheetProtection algorithmName="SHA-512" hashValue="dj+ktwD2IBTjoGnSXbQQleu3HXWVYx0cMQAUCn8fH48B3wKm1bNAOegfBvx8fE9wFEgHd1ioqJd35q9/QRev8A==" saltValue="hFPED/++eFcvs3sL7wqUbQ==" spinCount="100000" sheet="1" objects="1" scenarios="1" selectLockedCells="1"/>
  <mergeCells count="81">
    <mergeCell ref="B1:J2"/>
    <mergeCell ref="C3:F3"/>
    <mergeCell ref="B4:E4"/>
    <mergeCell ref="H4:J4"/>
    <mergeCell ref="A5:A11"/>
    <mergeCell ref="B5:C5"/>
    <mergeCell ref="D5:E5"/>
    <mergeCell ref="H5:J20"/>
    <mergeCell ref="B6:C7"/>
    <mergeCell ref="D6:E6"/>
    <mergeCell ref="D7:E7"/>
    <mergeCell ref="B8:C8"/>
    <mergeCell ref="D8:E8"/>
    <mergeCell ref="B9:C9"/>
    <mergeCell ref="D9:E9"/>
    <mergeCell ref="B10:C10"/>
    <mergeCell ref="D10:E10"/>
    <mergeCell ref="B11:E11"/>
    <mergeCell ref="A12:A19"/>
    <mergeCell ref="B12:C18"/>
    <mergeCell ref="D12:D13"/>
    <mergeCell ref="M15:N15"/>
    <mergeCell ref="D16:E16"/>
    <mergeCell ref="D17:E17"/>
    <mergeCell ref="D18:E18"/>
    <mergeCell ref="B19:E19"/>
    <mergeCell ref="B20:E20"/>
    <mergeCell ref="C21:F21"/>
    <mergeCell ref="B22:E22"/>
    <mergeCell ref="H22:J22"/>
    <mergeCell ref="A23:A37"/>
    <mergeCell ref="B23:C23"/>
    <mergeCell ref="D23:E23"/>
    <mergeCell ref="H23:J43"/>
    <mergeCell ref="B24:C24"/>
    <mergeCell ref="D24:E24"/>
    <mergeCell ref="B25:C25"/>
    <mergeCell ref="D25:E25"/>
    <mergeCell ref="D26:E26"/>
    <mergeCell ref="B27:C27"/>
    <mergeCell ref="D27:E27"/>
    <mergeCell ref="B28:C28"/>
    <mergeCell ref="D28:E28"/>
    <mergeCell ref="B29:C29"/>
    <mergeCell ref="D29:E29"/>
    <mergeCell ref="B30:C30"/>
    <mergeCell ref="D30:E30"/>
    <mergeCell ref="B31:C31"/>
    <mergeCell ref="D31:E31"/>
    <mergeCell ref="B32:C32"/>
    <mergeCell ref="D32:E32"/>
    <mergeCell ref="B33:C33"/>
    <mergeCell ref="D33:E33"/>
    <mergeCell ref="B34:C34"/>
    <mergeCell ref="D34:E34"/>
    <mergeCell ref="B35:C35"/>
    <mergeCell ref="D35:E35"/>
    <mergeCell ref="B36:C36"/>
    <mergeCell ref="D36:E36"/>
    <mergeCell ref="B37:E37"/>
    <mergeCell ref="A38:A43"/>
    <mergeCell ref="B38:C38"/>
    <mergeCell ref="D38:E38"/>
    <mergeCell ref="B39:C39"/>
    <mergeCell ref="D39:E39"/>
    <mergeCell ref="D40:E40"/>
    <mergeCell ref="B41:C41"/>
    <mergeCell ref="D41:E41"/>
    <mergeCell ref="B42:C42"/>
    <mergeCell ref="D42:E42"/>
    <mergeCell ref="B43:E43"/>
    <mergeCell ref="B44:E44"/>
    <mergeCell ref="H44:J44"/>
    <mergeCell ref="B45:J45"/>
    <mergeCell ref="B46:D46"/>
    <mergeCell ref="G46:J46"/>
    <mergeCell ref="B47:D47"/>
    <mergeCell ref="G47:J47"/>
    <mergeCell ref="G48:H48"/>
    <mergeCell ref="I48:J48"/>
    <mergeCell ref="H49:J49"/>
  </mergeCells>
  <phoneticPr fontId="43"/>
  <pageMargins left="0.7" right="0.7" top="0.75" bottom="0.75" header="0.51180555555555496" footer="0.51180555555555496"/>
  <pageSetup paperSize="0" scale="0" firstPageNumber="0" orientation="portrait" usePrinterDefaults="0"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K82"/>
  <sheetViews>
    <sheetView topLeftCell="A5" zoomScale="85" zoomScaleNormal="85" zoomScalePageLayoutView="60" workbookViewId="0">
      <selection activeCell="B9" sqref="B9"/>
    </sheetView>
  </sheetViews>
  <sheetFormatPr defaultRowHeight="13.5"/>
  <cols>
    <col min="1" max="1" width="4.125" style="113"/>
    <col min="2" max="2" width="13.75" style="113"/>
    <col min="3" max="7" width="14.125" style="113"/>
    <col min="8" max="8" width="15.75" style="113"/>
    <col min="9" max="10" width="14.125" style="113"/>
    <col min="11" max="11" width="19.625" style="113"/>
    <col min="12" max="12" width="10.875" style="113"/>
    <col min="13" max="1025" width="9" style="113"/>
  </cols>
  <sheetData>
    <row r="1" spans="1:1024" ht="21" customHeigh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7.25" customHeight="1">
      <c r="A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7.75" customHeight="1">
      <c r="A3"/>
      <c r="B3" s="249" t="s">
        <v>167</v>
      </c>
      <c r="C3" s="249"/>
      <c r="D3" s="249"/>
      <c r="E3" s="249"/>
      <c r="F3" s="249"/>
      <c r="G3" s="249"/>
      <c r="H3" s="249"/>
      <c r="I3" s="249"/>
      <c r="J3" s="249"/>
      <c r="K3" s="249"/>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27.75" customHeight="1">
      <c r="A4"/>
      <c r="B4" s="115"/>
      <c r="C4" s="115"/>
      <c r="D4" s="115"/>
      <c r="E4" s="115"/>
      <c r="F4" s="115"/>
      <c r="G4" s="115"/>
      <c r="H4" s="115"/>
      <c r="I4" s="114" t="s">
        <v>30</v>
      </c>
      <c r="J4" s="250">
        <f>①基本情報!B3</f>
        <v>0</v>
      </c>
      <c r="K4" s="250"/>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7.25" customHeight="1">
      <c r="A5"/>
      <c r="B5" s="117" t="s">
        <v>168</v>
      </c>
      <c r="C5" s="117"/>
      <c r="D5" s="117"/>
      <c r="E5" s="117"/>
      <c r="F5" s="117"/>
      <c r="G5" s="117"/>
      <c r="H5" s="117"/>
      <c r="I5" s="118"/>
      <c r="J5" s="118"/>
      <c r="K5" s="119" t="s">
        <v>169</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c r="B6" s="251" t="s">
        <v>170</v>
      </c>
      <c r="C6" s="252" t="s">
        <v>144</v>
      </c>
      <c r="D6" s="252"/>
      <c r="E6" s="252"/>
      <c r="F6" s="253" t="s">
        <v>171</v>
      </c>
      <c r="G6" s="253" t="s">
        <v>172</v>
      </c>
      <c r="H6" s="251" t="s">
        <v>173</v>
      </c>
      <c r="I6" s="254"/>
      <c r="J6" s="118"/>
      <c r="K6" s="118"/>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33" customHeight="1">
      <c r="A7"/>
      <c r="B7" s="251"/>
      <c r="C7" s="121" t="s">
        <v>174</v>
      </c>
      <c r="D7" s="122" t="s">
        <v>175</v>
      </c>
      <c r="E7" s="122" t="s">
        <v>176</v>
      </c>
      <c r="F7" s="253"/>
      <c r="G7" s="253"/>
      <c r="H7" s="253"/>
      <c r="I7" s="254"/>
      <c r="J7" s="118"/>
      <c r="K7" s="11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0.25" customHeight="1">
      <c r="A8"/>
      <c r="B8" s="251"/>
      <c r="C8" s="116" t="s">
        <v>177</v>
      </c>
      <c r="D8" s="123" t="s">
        <v>178</v>
      </c>
      <c r="E8" s="116" t="s">
        <v>179</v>
      </c>
      <c r="F8" s="124" t="s">
        <v>180</v>
      </c>
      <c r="G8" s="123" t="s">
        <v>181</v>
      </c>
      <c r="H8" s="251"/>
      <c r="I8" s="254"/>
      <c r="J8" s="118"/>
      <c r="K8" s="11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9.75" customHeight="1">
      <c r="A9"/>
      <c r="B9" s="125" t="s">
        <v>182</v>
      </c>
      <c r="C9" s="126">
        <f>②収支予算書!G37</f>
        <v>0</v>
      </c>
      <c r="D9" s="126">
        <f>②収支予算書!G6+②収支予算書!G8</f>
        <v>0</v>
      </c>
      <c r="E9" s="127">
        <f>C9-D9</f>
        <v>0</v>
      </c>
      <c r="F9" s="126">
        <f>I33+I55+I77</f>
        <v>0</v>
      </c>
      <c r="G9" s="126">
        <f>MIN(E9,F9)</f>
        <v>0</v>
      </c>
      <c r="H9" s="128"/>
      <c r="I9" s="12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7.25" customHeight="1">
      <c r="A10"/>
      <c r="B10" s="130" t="s">
        <v>183</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131" customFormat="1" ht="16.5" customHeight="1"/>
    <row r="12" spans="1:1024" s="132" customFormat="1" ht="20.100000000000001" customHeight="1">
      <c r="B12" s="133" t="s">
        <v>184</v>
      </c>
      <c r="C12" s="133"/>
      <c r="D12" s="133"/>
      <c r="E12" s="133"/>
      <c r="F12" s="133"/>
      <c r="G12" s="133"/>
      <c r="H12" s="133"/>
      <c r="I12" s="134"/>
      <c r="J12" s="133"/>
      <c r="K12" s="133"/>
    </row>
    <row r="13" spans="1:1024" s="132" customFormat="1" ht="20.100000000000001" customHeight="1">
      <c r="B13" s="135" t="s">
        <v>185</v>
      </c>
      <c r="C13" s="135"/>
      <c r="D13" s="135"/>
      <c r="E13" s="135"/>
      <c r="F13" s="135"/>
      <c r="G13" s="135"/>
      <c r="H13" s="135"/>
      <c r="I13" s="136" t="s">
        <v>169</v>
      </c>
      <c r="J13" s="133"/>
      <c r="K13" s="133"/>
    </row>
    <row r="14" spans="1:1024" s="132" customFormat="1" ht="30" customHeight="1">
      <c r="B14" s="120" t="s">
        <v>186</v>
      </c>
      <c r="C14" s="137" t="s">
        <v>53</v>
      </c>
      <c r="D14" s="137" t="s">
        <v>187</v>
      </c>
      <c r="E14" s="137" t="s">
        <v>188</v>
      </c>
      <c r="F14" s="137" t="s">
        <v>189</v>
      </c>
      <c r="G14" s="120" t="s">
        <v>190</v>
      </c>
      <c r="H14" s="120" t="s">
        <v>191</v>
      </c>
      <c r="I14" s="120" t="s">
        <v>192</v>
      </c>
      <c r="J14" s="248" t="s">
        <v>193</v>
      </c>
      <c r="K14" s="248"/>
    </row>
    <row r="15" spans="1:1024" ht="18.95" customHeight="1">
      <c r="A15" s="132"/>
      <c r="B15" s="246" t="s">
        <v>194</v>
      </c>
      <c r="C15" s="138" t="s">
        <v>195</v>
      </c>
      <c r="D15" s="139">
        <v>108000</v>
      </c>
      <c r="E15" s="140" t="str">
        <f>IF(COUNTIF(①基本情報!$O$14:$O$33,L15)=0,"",COUNTIF(①基本情報!$O$14:$O$33,L15))</f>
        <v/>
      </c>
      <c r="F15" s="141" t="str">
        <f>IF(SUMIF(①基本情報!$O$14:$O$33,L15,①基本情報!$AS$14:$AS$33)=0,"",SUMIF(①基本情報!$O$14:$O$33,L15,①基本情報!$AS$14:$AS$33))</f>
        <v/>
      </c>
      <c r="G15" s="140" t="str">
        <f t="shared" ref="G15:G32" si="0">IF(E15="","",D15*F15)</f>
        <v/>
      </c>
      <c r="H15" s="94"/>
      <c r="I15" s="140" t="str">
        <f t="shared" ref="I15:I32" si="1">IF(E15="","",G15-H15)</f>
        <v/>
      </c>
      <c r="J15" s="290"/>
      <c r="K15" s="290"/>
      <c r="L15" s="132">
        <v>111</v>
      </c>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8.95" customHeight="1">
      <c r="A16" s="132"/>
      <c r="B16" s="246"/>
      <c r="C16" s="138" t="s">
        <v>196</v>
      </c>
      <c r="D16" s="139">
        <v>122000</v>
      </c>
      <c r="E16" s="140" t="str">
        <f>IF(COUNTIF(①基本情報!$O$14:$O$33,L16)=0,"",COUNTIF(①基本情報!$O$14:$O$33,L16))</f>
        <v/>
      </c>
      <c r="F16" s="141" t="str">
        <f>IF(SUMIF(①基本情報!$O$14:$O$33,L16,①基本情報!$AS$14:$AS$33)=0,"",SUMIF(①基本情報!$O$14:$O$33,L16,①基本情報!$AS$14:$AS$33))</f>
        <v/>
      </c>
      <c r="G16" s="140" t="str">
        <f t="shared" si="0"/>
        <v/>
      </c>
      <c r="H16" s="94"/>
      <c r="I16" s="140" t="str">
        <f t="shared" si="1"/>
        <v/>
      </c>
      <c r="J16" s="291"/>
      <c r="K16" s="291"/>
      <c r="L16" s="132">
        <v>112</v>
      </c>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8.95" customHeight="1">
      <c r="A17" s="132"/>
      <c r="B17" s="246"/>
      <c r="C17" s="138" t="s">
        <v>197</v>
      </c>
      <c r="D17" s="139">
        <v>127000</v>
      </c>
      <c r="E17" s="140" t="str">
        <f>IF(COUNTIF(①基本情報!$O$14:$O$33,L17)=0,"",COUNTIF(①基本情報!$O$14:$O$33,L17))</f>
        <v/>
      </c>
      <c r="F17" s="141" t="str">
        <f>IF(SUMIF(①基本情報!$O$14:$O$33,L17,①基本情報!$AS$14:$AS$33)=0,"",SUMIF(①基本情報!$O$14:$O$33,L17,①基本情報!$AS$14:$AS$33))</f>
        <v/>
      </c>
      <c r="G17" s="140" t="str">
        <f t="shared" si="0"/>
        <v/>
      </c>
      <c r="H17" s="94"/>
      <c r="I17" s="140" t="str">
        <f t="shared" si="1"/>
        <v/>
      </c>
      <c r="J17" s="290"/>
      <c r="K17" s="290"/>
      <c r="L17" s="132">
        <v>113</v>
      </c>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8.95" customHeight="1">
      <c r="A18" s="132"/>
      <c r="B18" s="246"/>
      <c r="C18" s="138" t="s">
        <v>198</v>
      </c>
      <c r="D18" s="139">
        <v>151000</v>
      </c>
      <c r="E18" s="140" t="str">
        <f>IF(COUNTIF(①基本情報!$O$14:$O$33,L18)=0,"",COUNTIF(①基本情報!$O$14:$O$33,L18))</f>
        <v/>
      </c>
      <c r="F18" s="141" t="str">
        <f>IF(SUMIF(①基本情報!$O$14:$O$33,L18,①基本情報!$AS$14:$AS$33)=0,"",SUMIF(①基本情報!$O$14:$O$33,L18,①基本情報!$AS$14:$AS$33))</f>
        <v/>
      </c>
      <c r="G18" s="140" t="str">
        <f t="shared" si="0"/>
        <v/>
      </c>
      <c r="H18" s="94"/>
      <c r="I18" s="140" t="str">
        <f t="shared" si="1"/>
        <v/>
      </c>
      <c r="J18" s="290"/>
      <c r="K18" s="290"/>
      <c r="L18" s="132">
        <v>114</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8.95" customHeight="1">
      <c r="A19" s="132"/>
      <c r="B19" s="246"/>
      <c r="C19" s="138" t="s">
        <v>199</v>
      </c>
      <c r="D19" s="139">
        <v>188000</v>
      </c>
      <c r="E19" s="140" t="str">
        <f>IF(COUNTIF(①基本情報!$O$14:$O$33,L19)=0,"",COUNTIF(①基本情報!$O$14:$O$33,L19))</f>
        <v/>
      </c>
      <c r="F19" s="141" t="str">
        <f>IF(SUMIF(①基本情報!$O$14:$O$33,L19,①基本情報!$AS$14:$AS$33)=0,"",SUMIF(①基本情報!$O$14:$O$33,L19,①基本情報!$AS$14:$AS$33))</f>
        <v/>
      </c>
      <c r="G19" s="140" t="str">
        <f t="shared" si="0"/>
        <v/>
      </c>
      <c r="H19" s="94"/>
      <c r="I19" s="140" t="str">
        <f t="shared" si="1"/>
        <v/>
      </c>
      <c r="J19" s="290"/>
      <c r="K19" s="290"/>
      <c r="L19" s="132">
        <v>115</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8.95" customHeight="1">
      <c r="A20" s="132"/>
      <c r="B20" s="246"/>
      <c r="C20" s="138" t="s">
        <v>200</v>
      </c>
      <c r="D20" s="139">
        <v>227000</v>
      </c>
      <c r="E20" s="140" t="str">
        <f>IF(COUNTIF(①基本情報!$O$14:$O$33,L20)=0,"",COUNTIF(①基本情報!$O$14:$O$33,L20))</f>
        <v/>
      </c>
      <c r="F20" s="141" t="str">
        <f>IF(SUMIF(①基本情報!$O$14:$O$33,L20,①基本情報!$AS$14:$AS$33)=0,"",SUMIF(①基本情報!$O$14:$O$33,L20,①基本情報!$AS$14:$AS$33))</f>
        <v/>
      </c>
      <c r="G20" s="140" t="str">
        <f t="shared" si="0"/>
        <v/>
      </c>
      <c r="H20" s="94"/>
      <c r="I20" s="140" t="str">
        <f t="shared" si="1"/>
        <v/>
      </c>
      <c r="J20" s="291"/>
      <c r="K20" s="291"/>
      <c r="L20" s="132">
        <v>116</v>
      </c>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8.95" customHeight="1">
      <c r="A21" s="132"/>
      <c r="B21" s="246" t="s">
        <v>201</v>
      </c>
      <c r="C21" s="138" t="s">
        <v>195</v>
      </c>
      <c r="D21" s="139">
        <v>93000</v>
      </c>
      <c r="E21" s="140" t="str">
        <f>IF(COUNTIF(①基本情報!$O$14:$O$33,L21)=0,"",COUNTIF(①基本情報!$O$14:$O$33,L21))</f>
        <v/>
      </c>
      <c r="F21" s="141" t="str">
        <f>IF(SUMIF(①基本情報!$O$14:$O$33,L21,①基本情報!$AS$14:$AS$33)=0,"",SUMIF(①基本情報!$O$14:$O$33,L21,①基本情報!$AS$14:$AS$33))</f>
        <v/>
      </c>
      <c r="G21" s="140" t="str">
        <f t="shared" si="0"/>
        <v/>
      </c>
      <c r="H21" s="94"/>
      <c r="I21" s="140" t="str">
        <f t="shared" si="1"/>
        <v/>
      </c>
      <c r="J21" s="291"/>
      <c r="K21" s="291"/>
      <c r="L21" s="132">
        <v>121</v>
      </c>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8.95" customHeight="1">
      <c r="A22" s="132"/>
      <c r="B22" s="246"/>
      <c r="C22" s="138" t="s">
        <v>196</v>
      </c>
      <c r="D22" s="139">
        <v>107000</v>
      </c>
      <c r="E22" s="140" t="str">
        <f>IF(COUNTIF(①基本情報!$O$14:$O$33,L22)=0,"",COUNTIF(①基本情報!$O$14:$O$33,L22))</f>
        <v/>
      </c>
      <c r="F22" s="141" t="str">
        <f>IF(SUMIF(①基本情報!$O$14:$O$33,L22,①基本情報!$AS$14:$AS$33)=0,"",SUMIF(①基本情報!$O$14:$O$33,L22,①基本情報!$AS$14:$AS$33))</f>
        <v/>
      </c>
      <c r="G22" s="140" t="str">
        <f t="shared" si="0"/>
        <v/>
      </c>
      <c r="H22" s="94"/>
      <c r="I22" s="140" t="str">
        <f t="shared" si="1"/>
        <v/>
      </c>
      <c r="J22" s="291"/>
      <c r="K22" s="291"/>
      <c r="L22" s="132">
        <v>122</v>
      </c>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8.95" customHeight="1">
      <c r="A23" s="132"/>
      <c r="B23" s="246"/>
      <c r="C23" s="138" t="s">
        <v>197</v>
      </c>
      <c r="D23" s="139">
        <v>126000</v>
      </c>
      <c r="E23" s="140" t="str">
        <f>IF(COUNTIF(①基本情報!$O$14:$O$33,L23)=0,"",COUNTIF(①基本情報!$O$14:$O$33,L23))</f>
        <v/>
      </c>
      <c r="F23" s="141" t="str">
        <f>IF(SUMIF(①基本情報!$O$14:$O$33,L23,①基本情報!$AS$14:$AS$33)=0,"",SUMIF(①基本情報!$O$14:$O$33,L23,①基本情報!$AS$14:$AS$33))</f>
        <v/>
      </c>
      <c r="G23" s="140" t="str">
        <f t="shared" si="0"/>
        <v/>
      </c>
      <c r="H23" s="94"/>
      <c r="I23" s="140" t="str">
        <f t="shared" si="1"/>
        <v/>
      </c>
      <c r="J23" s="291"/>
      <c r="K23" s="291"/>
      <c r="L23" s="132">
        <v>123</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8.95" customHeight="1">
      <c r="A24" s="132"/>
      <c r="B24" s="246"/>
      <c r="C24" s="138" t="s">
        <v>198</v>
      </c>
      <c r="D24" s="139">
        <v>146000</v>
      </c>
      <c r="E24" s="140" t="str">
        <f>IF(COUNTIF(①基本情報!$O$14:$O$33,L24)=0,"",COUNTIF(①基本情報!$O$14:$O$33,L24))</f>
        <v/>
      </c>
      <c r="F24" s="141" t="str">
        <f>IF(SUMIF(①基本情報!$O$14:$O$33,L24,①基本情報!$AS$14:$AS$33)=0,"",SUMIF(①基本情報!$O$14:$O$33,L24,①基本情報!$AS$14:$AS$33))</f>
        <v/>
      </c>
      <c r="G24" s="140" t="str">
        <f t="shared" si="0"/>
        <v/>
      </c>
      <c r="H24" s="94"/>
      <c r="I24" s="140" t="str">
        <f t="shared" si="1"/>
        <v/>
      </c>
      <c r="J24" s="291"/>
      <c r="K24" s="291"/>
      <c r="L24" s="132">
        <v>124</v>
      </c>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8.95" customHeight="1">
      <c r="A25" s="132"/>
      <c r="B25" s="246"/>
      <c r="C25" s="138" t="s">
        <v>199</v>
      </c>
      <c r="D25" s="139">
        <v>177000</v>
      </c>
      <c r="E25" s="140" t="str">
        <f>IF(COUNTIF(①基本情報!$O$14:$O$33,L25)=0,"",COUNTIF(①基本情報!$O$14:$O$33,L25))</f>
        <v/>
      </c>
      <c r="F25" s="141" t="str">
        <f>IF(SUMIF(①基本情報!$O$14:$O$33,L25,①基本情報!$AS$14:$AS$33)=0,"",SUMIF(①基本情報!$O$14:$O$33,L25,①基本情報!$AS$14:$AS$33))</f>
        <v/>
      </c>
      <c r="G25" s="140" t="str">
        <f t="shared" si="0"/>
        <v/>
      </c>
      <c r="H25" s="94"/>
      <c r="I25" s="140" t="str">
        <f t="shared" si="1"/>
        <v/>
      </c>
      <c r="J25" s="291"/>
      <c r="K25" s="291"/>
      <c r="L25" s="132">
        <v>125</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8.95" customHeight="1">
      <c r="A26" s="132"/>
      <c r="B26" s="246"/>
      <c r="C26" s="138" t="s">
        <v>200</v>
      </c>
      <c r="D26" s="139">
        <v>216000</v>
      </c>
      <c r="E26" s="140" t="str">
        <f>IF(COUNTIF(①基本情報!$O$14:$O$33,L26)=0,"",COUNTIF(①基本情報!$O$14:$O$33,L26))</f>
        <v/>
      </c>
      <c r="F26" s="141" t="str">
        <f>IF(SUMIF(①基本情報!$O$14:$O$33,L26,①基本情報!$AS$14:$AS$33)=0,"",SUMIF(①基本情報!$O$14:$O$33,L26,①基本情報!$AS$14:$AS$33))</f>
        <v/>
      </c>
      <c r="G26" s="140" t="str">
        <f t="shared" si="0"/>
        <v/>
      </c>
      <c r="H26" s="94"/>
      <c r="I26" s="140" t="str">
        <f t="shared" si="1"/>
        <v/>
      </c>
      <c r="J26" s="291"/>
      <c r="K26" s="291"/>
      <c r="L26" s="132">
        <v>126</v>
      </c>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8.95" customHeight="1">
      <c r="A27" s="132"/>
      <c r="B27" s="246" t="s">
        <v>202</v>
      </c>
      <c r="C27" s="138" t="s">
        <v>195</v>
      </c>
      <c r="D27" s="139">
        <v>83000</v>
      </c>
      <c r="E27" s="140" t="str">
        <f>IF(COUNTIF(①基本情報!$O$14:$O$33,L27)=0,"",COUNTIF(①基本情報!$O$14:$O$33,L27))</f>
        <v/>
      </c>
      <c r="F27" s="141" t="str">
        <f>IF(SUMIF(①基本情報!$O$14:$O$33,L27,①基本情報!$AS$14:$AS$33)=0,"",SUMIF(①基本情報!$O$14:$O$33,L27,①基本情報!$AS$14:$AS$33))</f>
        <v/>
      </c>
      <c r="G27" s="140" t="str">
        <f t="shared" si="0"/>
        <v/>
      </c>
      <c r="H27" s="94"/>
      <c r="I27" s="140" t="str">
        <f t="shared" si="1"/>
        <v/>
      </c>
      <c r="J27" s="290"/>
      <c r="K27" s="290"/>
      <c r="L27" s="132">
        <v>131</v>
      </c>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8.95" customHeight="1">
      <c r="A28" s="132"/>
      <c r="B28" s="246"/>
      <c r="C28" s="138" t="s">
        <v>196</v>
      </c>
      <c r="D28" s="139">
        <v>97000</v>
      </c>
      <c r="E28" s="140" t="str">
        <f>IF(COUNTIF(①基本情報!$O$14:$O$33,L28)=0,"",COUNTIF(①基本情報!$O$14:$O$33,L28))</f>
        <v/>
      </c>
      <c r="F28" s="141" t="str">
        <f>IF(SUMIF(①基本情報!$O$14:$O$33,L28,①基本情報!$AS$14:$AS$33)=0,"",SUMIF(①基本情報!$O$14:$O$33,L28,①基本情報!$AS$14:$AS$33))</f>
        <v/>
      </c>
      <c r="G28" s="140" t="str">
        <f t="shared" si="0"/>
        <v/>
      </c>
      <c r="H28" s="94"/>
      <c r="I28" s="140" t="str">
        <f t="shared" si="1"/>
        <v/>
      </c>
      <c r="J28" s="290"/>
      <c r="K28" s="290"/>
      <c r="L28" s="132">
        <v>132</v>
      </c>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18.95" customHeight="1">
      <c r="A29" s="132"/>
      <c r="B29" s="246"/>
      <c r="C29" s="138" t="s">
        <v>197</v>
      </c>
      <c r="D29" s="139">
        <v>119000</v>
      </c>
      <c r="E29" s="140" t="str">
        <f>IF(COUNTIF(①基本情報!$O$14:$O$33,L29)=0,"",COUNTIF(①基本情報!$O$14:$O$33,L29))</f>
        <v/>
      </c>
      <c r="F29" s="141" t="str">
        <f>IF(SUMIF(①基本情報!$O$14:$O$33,L29,①基本情報!$AS$14:$AS$33)=0,"",SUMIF(①基本情報!$O$14:$O$33,L29,①基本情報!$AS$14:$AS$33))</f>
        <v/>
      </c>
      <c r="G29" s="140" t="str">
        <f t="shared" si="0"/>
        <v/>
      </c>
      <c r="H29" s="94"/>
      <c r="I29" s="140" t="str">
        <f t="shared" si="1"/>
        <v/>
      </c>
      <c r="J29" s="290"/>
      <c r="K29" s="290"/>
      <c r="L29" s="132">
        <v>133</v>
      </c>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8.95" customHeight="1">
      <c r="A30" s="132"/>
      <c r="B30" s="246"/>
      <c r="C30" s="138" t="s">
        <v>198</v>
      </c>
      <c r="D30" s="142">
        <v>139000</v>
      </c>
      <c r="E30" s="140" t="str">
        <f>IF(COUNTIF(①基本情報!$O$14:$O$33,L30)=0,"",COUNTIF(①基本情報!$O$14:$O$33,L30))</f>
        <v/>
      </c>
      <c r="F30" s="141" t="str">
        <f>IF(SUMIF(①基本情報!$O$14:$O$33,L30,①基本情報!$AS$14:$AS$33)=0,"",SUMIF(①基本情報!$O$14:$O$33,L30,①基本情報!$AS$14:$AS$33))</f>
        <v/>
      </c>
      <c r="G30" s="140" t="str">
        <f t="shared" si="0"/>
        <v/>
      </c>
      <c r="H30" s="94"/>
      <c r="I30" s="140" t="str">
        <f t="shared" si="1"/>
        <v/>
      </c>
      <c r="J30" s="291"/>
      <c r="K30" s="291"/>
      <c r="L30" s="132">
        <v>134</v>
      </c>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8.95" customHeight="1">
      <c r="A31" s="132"/>
      <c r="B31" s="246"/>
      <c r="C31" s="138" t="s">
        <v>199</v>
      </c>
      <c r="D31" s="142">
        <v>170000</v>
      </c>
      <c r="E31" s="140" t="str">
        <f>IF(COUNTIF(①基本情報!$O$14:$O$33,L31)=0,"",COUNTIF(①基本情報!$O$14:$O$33,L31))</f>
        <v/>
      </c>
      <c r="F31" s="141" t="str">
        <f>IF(SUMIF(①基本情報!$O$14:$O$33,L31,①基本情報!$AS$14:$AS$33)=0,"",SUMIF(①基本情報!$O$14:$O$33,L31,①基本情報!$AS$14:$AS$33))</f>
        <v/>
      </c>
      <c r="G31" s="140" t="str">
        <f t="shared" si="0"/>
        <v/>
      </c>
      <c r="H31" s="94"/>
      <c r="I31" s="140" t="str">
        <f t="shared" si="1"/>
        <v/>
      </c>
      <c r="J31" s="291"/>
      <c r="K31" s="291"/>
      <c r="L31" s="132">
        <v>135</v>
      </c>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8.95" customHeight="1">
      <c r="A32" s="132"/>
      <c r="B32" s="246"/>
      <c r="C32" s="138" t="s">
        <v>200</v>
      </c>
      <c r="D32" s="142">
        <v>210000</v>
      </c>
      <c r="E32" s="140" t="str">
        <f>IF(COUNTIF(①基本情報!$O$14:$O$33,L32)=0,"",COUNTIF(①基本情報!$O$14:$O$33,L32))</f>
        <v/>
      </c>
      <c r="F32" s="141" t="str">
        <f>IF(SUMIF(①基本情報!$O$14:$O$33,L32,①基本情報!$AS$14:$AS$33)=0,"",SUMIF(①基本情報!$O$14:$O$33,L32,①基本情報!$AS$14:$AS$33))</f>
        <v/>
      </c>
      <c r="G32" s="140" t="str">
        <f t="shared" si="0"/>
        <v/>
      </c>
      <c r="H32" s="94"/>
      <c r="I32" s="140" t="str">
        <f t="shared" si="1"/>
        <v/>
      </c>
      <c r="J32" s="291"/>
      <c r="K32" s="291"/>
      <c r="L32" s="132">
        <v>136</v>
      </c>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8.95" customHeight="1">
      <c r="A33" s="132"/>
      <c r="B33" s="243" t="s">
        <v>203</v>
      </c>
      <c r="C33" s="243"/>
      <c r="D33" s="143"/>
      <c r="E33" s="140">
        <f>SUM(E15:E32)</f>
        <v>0</v>
      </c>
      <c r="F33" s="141">
        <f>SUM(F15:F32)</f>
        <v>0</v>
      </c>
      <c r="G33" s="140">
        <f>SUM(G15:G32)</f>
        <v>0</v>
      </c>
      <c r="H33" s="140">
        <f>SUM(H15:H32)</f>
        <v>0</v>
      </c>
      <c r="I33" s="140">
        <f>SUM(I15:I32)</f>
        <v>0</v>
      </c>
      <c r="J33" s="244"/>
      <c r="K33" s="244"/>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18.95" customHeight="1">
      <c r="A34" s="132"/>
      <c r="B34" s="129"/>
      <c r="C34" s="129"/>
      <c r="F34" s="144"/>
      <c r="J34" s="145"/>
      <c r="K34" s="145"/>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8.95" customHeight="1">
      <c r="A35" s="132"/>
      <c r="B35" s="135" t="s">
        <v>204</v>
      </c>
      <c r="C35" s="135"/>
      <c r="D35" s="135"/>
      <c r="E35" s="135"/>
      <c r="F35" s="135"/>
      <c r="G35" s="135"/>
      <c r="H35" s="135"/>
      <c r="I35" s="136" t="s">
        <v>169</v>
      </c>
      <c r="J35" s="133"/>
      <c r="K35" s="133"/>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30" customHeight="1">
      <c r="A36" s="132"/>
      <c r="B36" s="120" t="s">
        <v>186</v>
      </c>
      <c r="C36" s="137" t="s">
        <v>53</v>
      </c>
      <c r="D36" s="137" t="s">
        <v>187</v>
      </c>
      <c r="E36" s="137" t="s">
        <v>188</v>
      </c>
      <c r="F36" s="137" t="s">
        <v>189</v>
      </c>
      <c r="G36" s="120" t="s">
        <v>190</v>
      </c>
      <c r="H36" s="120" t="s">
        <v>191</v>
      </c>
      <c r="I36" s="120" t="s">
        <v>192</v>
      </c>
      <c r="J36" s="248"/>
      <c r="K36" s="248"/>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18.95" customHeight="1">
      <c r="A37" s="132"/>
      <c r="B37" s="246" t="s">
        <v>194</v>
      </c>
      <c r="C37" s="138" t="s">
        <v>195</v>
      </c>
      <c r="D37" s="139">
        <v>94000</v>
      </c>
      <c r="E37" s="140" t="str">
        <f>IF(COUNTIF(①基本情報!$O$14:$O$33,L37)=0,"",COUNTIF(①基本情報!$O$14:$O$33,L37))</f>
        <v/>
      </c>
      <c r="F37" s="141" t="str">
        <f>IF(SUMIF(①基本情報!$O$14:$O$33,L37,①基本情報!$AS$14:$AS$33)=0,"",SUMIF(①基本情報!$O$14:$O$33,L37,①基本情報!$AS$14:$AS$33))</f>
        <v/>
      </c>
      <c r="G37" s="140" t="str">
        <f t="shared" ref="G37:G54" si="2">IF(E37="","",D37*F37)</f>
        <v/>
      </c>
      <c r="H37" s="94"/>
      <c r="I37" s="140" t="str">
        <f t="shared" ref="I37:I54" si="3">IF(E37="","",G37-H37)</f>
        <v/>
      </c>
      <c r="J37" s="291"/>
      <c r="K37" s="291"/>
      <c r="L37" s="132">
        <v>211</v>
      </c>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18.95" customHeight="1">
      <c r="A38" s="132"/>
      <c r="B38" s="246"/>
      <c r="C38" s="138" t="s">
        <v>196</v>
      </c>
      <c r="D38" s="139">
        <v>107000</v>
      </c>
      <c r="E38" s="140" t="str">
        <f>IF(COUNTIF(①基本情報!$O$14:$O$33,L38)=0,"",COUNTIF(①基本情報!$O$14:$O$33,L38))</f>
        <v/>
      </c>
      <c r="F38" s="141" t="str">
        <f>IF(SUMIF(①基本情報!$O$14:$O$33,L38,①基本情報!$AS$14:$AS$33)=0,"",SUMIF(①基本情報!$O$14:$O$33,L38,①基本情報!$AS$14:$AS$33))</f>
        <v/>
      </c>
      <c r="G38" s="140" t="str">
        <f t="shared" si="2"/>
        <v/>
      </c>
      <c r="H38" s="94"/>
      <c r="I38" s="140" t="str">
        <f t="shared" si="3"/>
        <v/>
      </c>
      <c r="J38" s="291"/>
      <c r="K38" s="291"/>
      <c r="L38" s="132">
        <v>212</v>
      </c>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18.95" customHeight="1">
      <c r="A39" s="132"/>
      <c r="B39" s="246"/>
      <c r="C39" s="138" t="s">
        <v>197</v>
      </c>
      <c r="D39" s="139">
        <v>112000</v>
      </c>
      <c r="E39" s="140" t="str">
        <f>IF(COUNTIF(①基本情報!$O$14:$O$33,L39)=0,"",COUNTIF(①基本情報!$O$14:$O$33,L39))</f>
        <v/>
      </c>
      <c r="F39" s="141" t="str">
        <f>IF(SUMIF(①基本情報!$O$14:$O$33,L39,①基本情報!$AS$14:$AS$33)=0,"",SUMIF(①基本情報!$O$14:$O$33,L39,①基本情報!$AS$14:$AS$33))</f>
        <v/>
      </c>
      <c r="G39" s="140" t="str">
        <f t="shared" si="2"/>
        <v/>
      </c>
      <c r="H39" s="94"/>
      <c r="I39" s="140" t="str">
        <f t="shared" si="3"/>
        <v/>
      </c>
      <c r="J39" s="291"/>
      <c r="K39" s="291"/>
      <c r="L39" s="132">
        <v>213</v>
      </c>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8.95" customHeight="1">
      <c r="A40" s="132"/>
      <c r="B40" s="246"/>
      <c r="C40" s="138" t="s">
        <v>198</v>
      </c>
      <c r="D40" s="139">
        <v>136000</v>
      </c>
      <c r="E40" s="140" t="str">
        <f>IF(COUNTIF(①基本情報!$O$14:$O$33,L40)=0,"",COUNTIF(①基本情報!$O$14:$O$33,L40))</f>
        <v/>
      </c>
      <c r="F40" s="141" t="str">
        <f>IF(SUMIF(①基本情報!$O$14:$O$33,L40,①基本情報!$AS$14:$AS$33)=0,"",SUMIF(①基本情報!$O$14:$O$33,L40,①基本情報!$AS$14:$AS$33))</f>
        <v/>
      </c>
      <c r="G40" s="140" t="str">
        <f t="shared" si="2"/>
        <v/>
      </c>
      <c r="H40" s="94"/>
      <c r="I40" s="140" t="str">
        <f t="shared" si="3"/>
        <v/>
      </c>
      <c r="J40" s="291"/>
      <c r="K40" s="291"/>
      <c r="L40" s="132">
        <v>214</v>
      </c>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18.95" customHeight="1">
      <c r="A41" s="132"/>
      <c r="B41" s="246"/>
      <c r="C41" s="138" t="s">
        <v>199</v>
      </c>
      <c r="D41" s="139">
        <v>172000</v>
      </c>
      <c r="E41" s="140" t="str">
        <f>IF(COUNTIF(①基本情報!$O$14:$O$33,L41)=0,"",COUNTIF(①基本情報!$O$14:$O$33,L41))</f>
        <v/>
      </c>
      <c r="F41" s="141" t="str">
        <f>IF(SUMIF(①基本情報!$O$14:$O$33,L41,①基本情報!$AS$14:$AS$33)=0,"",SUMIF(①基本情報!$O$14:$O$33,L41,①基本情報!$AS$14:$AS$33))</f>
        <v/>
      </c>
      <c r="G41" s="140" t="str">
        <f t="shared" si="2"/>
        <v/>
      </c>
      <c r="H41" s="94"/>
      <c r="I41" s="140" t="str">
        <f t="shared" si="3"/>
        <v/>
      </c>
      <c r="J41" s="291"/>
      <c r="K41" s="291"/>
      <c r="L41" s="132">
        <v>215</v>
      </c>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18.95" customHeight="1">
      <c r="A42" s="132"/>
      <c r="B42" s="246"/>
      <c r="C42" s="138" t="s">
        <v>200</v>
      </c>
      <c r="D42" s="139">
        <v>213000</v>
      </c>
      <c r="E42" s="140" t="str">
        <f>IF(COUNTIF(①基本情報!$O$14:$O$33,L42)=0,"",COUNTIF(①基本情報!$O$14:$O$33,L42))</f>
        <v/>
      </c>
      <c r="F42" s="141" t="str">
        <f>IF(SUMIF(①基本情報!$O$14:$O$33,L42,①基本情報!$AS$14:$AS$33)=0,"",SUMIF(①基本情報!$O$14:$O$33,L42,①基本情報!$AS$14:$AS$33))</f>
        <v/>
      </c>
      <c r="G42" s="140" t="str">
        <f t="shared" si="2"/>
        <v/>
      </c>
      <c r="H42" s="94"/>
      <c r="I42" s="140" t="str">
        <f t="shared" si="3"/>
        <v/>
      </c>
      <c r="J42" s="291"/>
      <c r="K42" s="291"/>
      <c r="L42" s="132">
        <v>216</v>
      </c>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18.95" customHeight="1">
      <c r="A43" s="132"/>
      <c r="B43" s="246" t="s">
        <v>201</v>
      </c>
      <c r="C43" s="138" t="s">
        <v>195</v>
      </c>
      <c r="D43" s="139">
        <v>79000</v>
      </c>
      <c r="E43" s="140" t="str">
        <f>IF(COUNTIF(①基本情報!$O$14:$O$33,L43)=0,"",COUNTIF(①基本情報!$O$14:$O$33,L43))</f>
        <v/>
      </c>
      <c r="F43" s="141" t="str">
        <f>IF(SUMIF(①基本情報!$O$14:$O$33,L43,①基本情報!$AS$14:$AS$33)=0,"",SUMIF(①基本情報!$O$14:$O$33,L43,①基本情報!$AS$14:$AS$33))</f>
        <v/>
      </c>
      <c r="G43" s="140" t="str">
        <f t="shared" si="2"/>
        <v/>
      </c>
      <c r="H43" s="94"/>
      <c r="I43" s="140" t="str">
        <f t="shared" si="3"/>
        <v/>
      </c>
      <c r="J43" s="291"/>
      <c r="K43" s="291"/>
      <c r="L43" s="132">
        <v>221</v>
      </c>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18.95" customHeight="1">
      <c r="A44" s="132"/>
      <c r="B44" s="246"/>
      <c r="C44" s="138" t="s">
        <v>196</v>
      </c>
      <c r="D44" s="139">
        <v>92000</v>
      </c>
      <c r="E44" s="140" t="str">
        <f>IF(COUNTIF(①基本情報!$O$14:$O$33,L44)=0,"",COUNTIF(①基本情報!$O$14:$O$33,L44))</f>
        <v/>
      </c>
      <c r="F44" s="141" t="str">
        <f>IF(SUMIF(①基本情報!$O$14:$O$33,L44,①基本情報!$AS$14:$AS$33)=0,"",SUMIF(①基本情報!$O$14:$O$33,L44,①基本情報!$AS$14:$AS$33))</f>
        <v/>
      </c>
      <c r="G44" s="140" t="str">
        <f t="shared" si="2"/>
        <v/>
      </c>
      <c r="H44" s="94"/>
      <c r="I44" s="140" t="str">
        <f t="shared" si="3"/>
        <v/>
      </c>
      <c r="J44" s="291"/>
      <c r="K44" s="291"/>
      <c r="L44" s="132">
        <v>222</v>
      </c>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18.95" customHeight="1">
      <c r="A45" s="132"/>
      <c r="B45" s="246"/>
      <c r="C45" s="138" t="s">
        <v>197</v>
      </c>
      <c r="D45" s="139">
        <v>111000</v>
      </c>
      <c r="E45" s="140" t="str">
        <f>IF(COUNTIF(①基本情報!$O$14:$O$33,L45)=0,"",COUNTIF(①基本情報!$O$14:$O$33,L45))</f>
        <v/>
      </c>
      <c r="F45" s="141" t="str">
        <f>IF(SUMIF(①基本情報!$O$14:$O$33,L45,①基本情報!$AS$14:$AS$33)=0,"",SUMIF(①基本情報!$O$14:$O$33,L45,①基本情報!$AS$14:$AS$33))</f>
        <v/>
      </c>
      <c r="G45" s="140" t="str">
        <f t="shared" si="2"/>
        <v/>
      </c>
      <c r="H45" s="94"/>
      <c r="I45" s="140" t="str">
        <f t="shared" si="3"/>
        <v/>
      </c>
      <c r="J45" s="291"/>
      <c r="K45" s="291"/>
      <c r="L45" s="132">
        <v>223</v>
      </c>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18.95" customHeight="1">
      <c r="A46" s="132"/>
      <c r="B46" s="246"/>
      <c r="C46" s="138" t="s">
        <v>198</v>
      </c>
      <c r="D46" s="139">
        <v>131000</v>
      </c>
      <c r="E46" s="140" t="str">
        <f>IF(COUNTIF(①基本情報!$O$14:$O$33,L46)=0,"",COUNTIF(①基本情報!$O$14:$O$33,L46))</f>
        <v/>
      </c>
      <c r="F46" s="141" t="str">
        <f>IF(SUMIF(①基本情報!$O$14:$O$33,L46,①基本情報!$AS$14:$AS$33)=0,"",SUMIF(①基本情報!$O$14:$O$33,L46,①基本情報!$AS$14:$AS$33))</f>
        <v/>
      </c>
      <c r="G46" s="140" t="str">
        <f t="shared" si="2"/>
        <v/>
      </c>
      <c r="H46" s="94"/>
      <c r="I46" s="140" t="str">
        <f t="shared" si="3"/>
        <v/>
      </c>
      <c r="J46" s="291"/>
      <c r="K46" s="291"/>
      <c r="L46" s="132">
        <v>224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18.95" customHeight="1">
      <c r="A47" s="132"/>
      <c r="B47" s="246"/>
      <c r="C47" s="138" t="s">
        <v>199</v>
      </c>
      <c r="D47" s="139">
        <v>161000</v>
      </c>
      <c r="E47" s="140" t="str">
        <f>IF(COUNTIF(①基本情報!$O$14:$O$33,L47)=0,"",COUNTIF(①基本情報!$O$14:$O$33,L47))</f>
        <v/>
      </c>
      <c r="F47" s="141" t="str">
        <f>IF(SUMIF(①基本情報!$O$14:$O$33,L47,①基本情報!$AS$14:$AS$33)=0,"",SUMIF(①基本情報!$O$14:$O$33,L47,①基本情報!$AS$14:$AS$33))</f>
        <v/>
      </c>
      <c r="G47" s="140" t="str">
        <f t="shared" si="2"/>
        <v/>
      </c>
      <c r="H47" s="94"/>
      <c r="I47" s="140" t="str">
        <f t="shared" si="3"/>
        <v/>
      </c>
      <c r="J47" s="291"/>
      <c r="K47" s="291"/>
      <c r="L47" s="132">
        <v>225</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18.95" customHeight="1">
      <c r="A48" s="132"/>
      <c r="B48" s="246"/>
      <c r="C48" s="138" t="s">
        <v>200</v>
      </c>
      <c r="D48" s="139">
        <v>201000</v>
      </c>
      <c r="E48" s="140" t="str">
        <f>IF(COUNTIF(①基本情報!$O$14:$O$33,L48)=0,"",COUNTIF(①基本情報!$O$14:$O$33,L48))</f>
        <v/>
      </c>
      <c r="F48" s="141" t="str">
        <f>IF(SUMIF(①基本情報!$O$14:$O$33,L48,①基本情報!$AS$14:$AS$33)=0,"",SUMIF(①基本情報!$O$14:$O$33,L48,①基本情報!$AS$14:$AS$33))</f>
        <v/>
      </c>
      <c r="G48" s="140" t="str">
        <f t="shared" si="2"/>
        <v/>
      </c>
      <c r="H48" s="94"/>
      <c r="I48" s="140" t="str">
        <f t="shared" si="3"/>
        <v/>
      </c>
      <c r="J48" s="291"/>
      <c r="K48" s="291"/>
      <c r="L48" s="132">
        <v>226</v>
      </c>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18.95" customHeight="1">
      <c r="A49" s="132"/>
      <c r="B49" s="246" t="s">
        <v>202</v>
      </c>
      <c r="C49" s="138" t="s">
        <v>195</v>
      </c>
      <c r="D49" s="139">
        <v>69000</v>
      </c>
      <c r="E49" s="140" t="str">
        <f>IF(COUNTIF(①基本情報!$O$14:$O$33,L49)=0,"",COUNTIF(①基本情報!$O$14:$O$33,L49))</f>
        <v/>
      </c>
      <c r="F49" s="141" t="str">
        <f>IF(SUMIF(①基本情報!$O$14:$O$33,L49,①基本情報!$AS$14:$AS$33)=0,"",SUMIF(①基本情報!$O$14:$O$33,L49,①基本情報!$AS$14:$AS$33))</f>
        <v/>
      </c>
      <c r="G49" s="140" t="str">
        <f t="shared" si="2"/>
        <v/>
      </c>
      <c r="H49" s="94"/>
      <c r="I49" s="140" t="str">
        <f t="shared" si="3"/>
        <v/>
      </c>
      <c r="J49" s="291"/>
      <c r="K49" s="291"/>
      <c r="L49" s="132">
        <v>231</v>
      </c>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18.95" customHeight="1">
      <c r="A50" s="132"/>
      <c r="B50" s="246"/>
      <c r="C50" s="138" t="s">
        <v>196</v>
      </c>
      <c r="D50" s="139">
        <v>82000</v>
      </c>
      <c r="E50" s="140" t="str">
        <f>IF(COUNTIF(①基本情報!$O$14:$O$33,L50)=0,"",COUNTIF(①基本情報!$O$14:$O$33,L50))</f>
        <v/>
      </c>
      <c r="F50" s="141" t="str">
        <f>IF(SUMIF(①基本情報!$O$14:$O$33,L50,①基本情報!$AS$14:$AS$33)=0,"",SUMIF(①基本情報!$O$14:$O$33,L50,①基本情報!$AS$14:$AS$33))</f>
        <v/>
      </c>
      <c r="G50" s="140" t="str">
        <f t="shared" si="2"/>
        <v/>
      </c>
      <c r="H50" s="94"/>
      <c r="I50" s="140" t="str">
        <f t="shared" si="3"/>
        <v/>
      </c>
      <c r="J50" s="291"/>
      <c r="K50" s="291"/>
      <c r="L50" s="132">
        <v>232</v>
      </c>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18.95" customHeight="1">
      <c r="A51" s="132"/>
      <c r="B51" s="246"/>
      <c r="C51" s="138" t="s">
        <v>197</v>
      </c>
      <c r="D51" s="139">
        <v>104000</v>
      </c>
      <c r="E51" s="140" t="str">
        <f>IF(COUNTIF(①基本情報!$O$14:$O$33,L51)=0,"",COUNTIF(①基本情報!$O$14:$O$33,L51))</f>
        <v/>
      </c>
      <c r="F51" s="141" t="str">
        <f>IF(SUMIF(①基本情報!$O$14:$O$33,L51,①基本情報!$AS$14:$AS$33)=0,"",SUMIF(①基本情報!$O$14:$O$33,L51,①基本情報!$AS$14:$AS$33))</f>
        <v/>
      </c>
      <c r="G51" s="140" t="str">
        <f t="shared" si="2"/>
        <v/>
      </c>
      <c r="H51" s="94"/>
      <c r="I51" s="140" t="str">
        <f t="shared" si="3"/>
        <v/>
      </c>
      <c r="J51" s="291"/>
      <c r="K51" s="291"/>
      <c r="L51" s="132">
        <v>233</v>
      </c>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18.95" customHeight="1">
      <c r="A52" s="132"/>
      <c r="B52" s="246"/>
      <c r="C52" s="138" t="s">
        <v>198</v>
      </c>
      <c r="D52" s="142">
        <v>124000</v>
      </c>
      <c r="E52" s="140" t="str">
        <f>IF(COUNTIF(①基本情報!$O$14:$O$33,L52)=0,"",COUNTIF(①基本情報!$O$14:$O$33,L52))</f>
        <v/>
      </c>
      <c r="F52" s="141" t="str">
        <f>IF(SUMIF(①基本情報!$O$14:$O$33,L52,①基本情報!$AS$14:$AS$33)=0,"",SUMIF(①基本情報!$O$14:$O$33,L52,①基本情報!$AS$14:$AS$33))</f>
        <v/>
      </c>
      <c r="G52" s="140" t="str">
        <f t="shared" si="2"/>
        <v/>
      </c>
      <c r="H52" s="94"/>
      <c r="I52" s="140" t="str">
        <f t="shared" si="3"/>
        <v/>
      </c>
      <c r="J52" s="291"/>
      <c r="K52" s="291"/>
      <c r="L52" s="132">
        <v>234</v>
      </c>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8.95" customHeight="1">
      <c r="A53" s="132"/>
      <c r="B53" s="246"/>
      <c r="C53" s="138" t="s">
        <v>199</v>
      </c>
      <c r="D53" s="142">
        <v>154000</v>
      </c>
      <c r="E53" s="140" t="str">
        <f>IF(COUNTIF(①基本情報!$O$14:$O$33,L53)=0,"",COUNTIF(①基本情報!$O$14:$O$33,L53))</f>
        <v/>
      </c>
      <c r="F53" s="141" t="str">
        <f>IF(SUMIF(①基本情報!$O$14:$O$33,L53,①基本情報!$AS$14:$AS$33)=0,"",SUMIF(①基本情報!$O$14:$O$33,L53,①基本情報!$AS$14:$AS$33))</f>
        <v/>
      </c>
      <c r="G53" s="140" t="str">
        <f t="shared" si="2"/>
        <v/>
      </c>
      <c r="H53" s="94"/>
      <c r="I53" s="140" t="str">
        <f t="shared" si="3"/>
        <v/>
      </c>
      <c r="J53" s="291"/>
      <c r="K53" s="291"/>
      <c r="L53" s="132">
        <v>235</v>
      </c>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18.95" customHeight="1">
      <c r="A54" s="132"/>
      <c r="B54" s="246"/>
      <c r="C54" s="138" t="s">
        <v>200</v>
      </c>
      <c r="D54" s="142">
        <v>196000</v>
      </c>
      <c r="E54" s="140" t="str">
        <f>IF(COUNTIF(①基本情報!$O$14:$O$33,L54)=0,"",COUNTIF(①基本情報!$O$14:$O$33,L54))</f>
        <v/>
      </c>
      <c r="F54" s="141" t="str">
        <f>IF(SUMIF(①基本情報!$O$14:$O$33,L54,①基本情報!$AS$14:$AS$33)=0,"",SUMIF(①基本情報!$O$14:$O$33,L54,①基本情報!$AS$14:$AS$33))</f>
        <v/>
      </c>
      <c r="G54" s="140" t="str">
        <f t="shared" si="2"/>
        <v/>
      </c>
      <c r="H54" s="94"/>
      <c r="I54" s="140" t="str">
        <f t="shared" si="3"/>
        <v/>
      </c>
      <c r="J54" s="291"/>
      <c r="K54" s="291"/>
      <c r="L54" s="132">
        <v>236</v>
      </c>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18.95" customHeight="1">
      <c r="A55" s="132"/>
      <c r="B55" s="243" t="s">
        <v>203</v>
      </c>
      <c r="C55" s="243"/>
      <c r="D55" s="143"/>
      <c r="E55" s="140">
        <f>SUM(E37:E54)</f>
        <v>0</v>
      </c>
      <c r="F55" s="141">
        <f>SUM(F37:F54)</f>
        <v>0</v>
      </c>
      <c r="G55" s="140">
        <f>SUM(G37:G54)</f>
        <v>0</v>
      </c>
      <c r="H55" s="140">
        <f>SUM(H37:H54)</f>
        <v>0</v>
      </c>
      <c r="I55" s="140">
        <f>SUM(I37:I54)</f>
        <v>0</v>
      </c>
      <c r="J55" s="244"/>
      <c r="K55" s="244"/>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18.95" customHeight="1">
      <c r="A56" s="132"/>
      <c r="B56" s="129"/>
      <c r="C56" s="129"/>
      <c r="F56" s="144"/>
      <c r="J56" s="145"/>
      <c r="K56" s="145"/>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18.95" customHeight="1">
      <c r="A57" s="132"/>
      <c r="B57" s="135" t="s">
        <v>205</v>
      </c>
      <c r="C57" s="135"/>
      <c r="D57" s="135"/>
      <c r="E57" s="135"/>
      <c r="F57" s="135"/>
      <c r="G57" s="135"/>
      <c r="H57" s="135"/>
      <c r="I57" s="136" t="s">
        <v>169</v>
      </c>
      <c r="J57" s="133"/>
      <c r="K57" s="133"/>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30" customHeight="1">
      <c r="A58" s="132"/>
      <c r="B58" s="120" t="s">
        <v>186</v>
      </c>
      <c r="C58" s="137" t="s">
        <v>53</v>
      </c>
      <c r="D58" s="137" t="s">
        <v>187</v>
      </c>
      <c r="E58" s="137" t="s">
        <v>188</v>
      </c>
      <c r="F58" s="137" t="s">
        <v>189</v>
      </c>
      <c r="G58" s="120" t="s">
        <v>190</v>
      </c>
      <c r="H58" s="120" t="s">
        <v>191</v>
      </c>
      <c r="I58" s="120" t="s">
        <v>192</v>
      </c>
      <c r="J58" s="248"/>
      <c r="K58" s="24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18.95" customHeight="1">
      <c r="A59" s="132"/>
      <c r="B59" s="246" t="s">
        <v>194</v>
      </c>
      <c r="C59" s="138" t="s">
        <v>195</v>
      </c>
      <c r="D59" s="139">
        <v>85000</v>
      </c>
      <c r="E59" s="140" t="str">
        <f>IF(COUNTIF(①基本情報!$O$14:$O$33,L59)=0,"",COUNTIF(①基本情報!$O$14:$O$33,L59))</f>
        <v/>
      </c>
      <c r="F59" s="141" t="str">
        <f>IF(SUMIF(①基本情報!$O$14:$O$33,L59,①基本情報!$AS$14:$AS$33)=0,"",SUMIF(①基本情報!$O$14:$O$33,L59,①基本情報!$AS$14:$AS$33))</f>
        <v/>
      </c>
      <c r="G59" s="140" t="str">
        <f t="shared" ref="G59:G76" si="4">IF(E59="","",D59*F59)</f>
        <v/>
      </c>
      <c r="H59" s="94"/>
      <c r="I59" s="140" t="str">
        <f t="shared" ref="I59:I76" si="5">IF(E59="","",G59-H59)</f>
        <v/>
      </c>
      <c r="J59" s="291"/>
      <c r="K59" s="291"/>
      <c r="L59" s="132">
        <v>311</v>
      </c>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18.95" customHeight="1">
      <c r="A60" s="132"/>
      <c r="B60" s="246"/>
      <c r="C60" s="138" t="s">
        <v>196</v>
      </c>
      <c r="D60" s="139">
        <v>97000</v>
      </c>
      <c r="E60" s="140" t="str">
        <f>IF(COUNTIF(①基本情報!$O$14:$O$33,L60)=0,"",COUNTIF(①基本情報!$O$14:$O$33,L60))</f>
        <v/>
      </c>
      <c r="F60" s="141" t="str">
        <f>IF(SUMIF(①基本情報!$O$14:$O$33,L60,①基本情報!$AS$14:$AS$33)=0,"",SUMIF(①基本情報!$O$14:$O$33,L60,①基本情報!$AS$14:$AS$33))</f>
        <v/>
      </c>
      <c r="G60" s="140" t="str">
        <f t="shared" si="4"/>
        <v/>
      </c>
      <c r="H60" s="94"/>
      <c r="I60" s="140" t="str">
        <f t="shared" si="5"/>
        <v/>
      </c>
      <c r="J60" s="291"/>
      <c r="K60" s="291"/>
      <c r="L60" s="132">
        <v>312</v>
      </c>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18.95" customHeight="1">
      <c r="A61" s="132"/>
      <c r="B61" s="246"/>
      <c r="C61" s="138" t="s">
        <v>197</v>
      </c>
      <c r="D61" s="139">
        <v>102000</v>
      </c>
      <c r="E61" s="140" t="str">
        <f>IF(COUNTIF(①基本情報!$O$14:$O$33,L61)=0,"",COUNTIF(①基本情報!$O$14:$O$33,L61))</f>
        <v/>
      </c>
      <c r="F61" s="141" t="str">
        <f>IF(SUMIF(①基本情報!$O$14:$O$33,L61,①基本情報!$AS$14:$AS$33)=0,"",SUMIF(①基本情報!$O$14:$O$33,L61,①基本情報!$AS$14:$AS$33))</f>
        <v/>
      </c>
      <c r="G61" s="140" t="str">
        <f t="shared" si="4"/>
        <v/>
      </c>
      <c r="H61" s="94"/>
      <c r="I61" s="140" t="str">
        <f t="shared" si="5"/>
        <v/>
      </c>
      <c r="J61" s="291"/>
      <c r="K61" s="291"/>
      <c r="L61" s="132">
        <v>313</v>
      </c>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18.95" customHeight="1">
      <c r="A62" s="132"/>
      <c r="B62" s="246"/>
      <c r="C62" s="138" t="s">
        <v>198</v>
      </c>
      <c r="D62" s="139">
        <v>126000</v>
      </c>
      <c r="E62" s="140" t="str">
        <f>IF(COUNTIF(①基本情報!$O$14:$O$33,L62)=0,"",COUNTIF(①基本情報!$O$14:$O$33,L62))</f>
        <v/>
      </c>
      <c r="F62" s="141" t="str">
        <f>IF(SUMIF(①基本情報!$O$14:$O$33,L62,①基本情報!$AS$14:$AS$33)=0,"",SUMIF(①基本情報!$O$14:$O$33,L62,①基本情報!$AS$14:$AS$33))</f>
        <v/>
      </c>
      <c r="G62" s="140" t="str">
        <f t="shared" si="4"/>
        <v/>
      </c>
      <c r="H62" s="94"/>
      <c r="I62" s="140" t="str">
        <f t="shared" si="5"/>
        <v/>
      </c>
      <c r="J62" s="291"/>
      <c r="K62" s="291"/>
      <c r="L62" s="132">
        <v>314</v>
      </c>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18.95" customHeight="1">
      <c r="A63" s="132"/>
      <c r="B63" s="246"/>
      <c r="C63" s="138" t="s">
        <v>199</v>
      </c>
      <c r="D63" s="139">
        <v>162000</v>
      </c>
      <c r="E63" s="140" t="str">
        <f>IF(COUNTIF(①基本情報!$O$14:$O$33,L63)=0,"",COUNTIF(①基本情報!$O$14:$O$33,L63))</f>
        <v/>
      </c>
      <c r="F63" s="141" t="str">
        <f>IF(SUMIF(①基本情報!$O$14:$O$33,L63,①基本情報!$AS$14:$AS$33)=0,"",SUMIF(①基本情報!$O$14:$O$33,L63,①基本情報!$AS$14:$AS$33))</f>
        <v/>
      </c>
      <c r="G63" s="140" t="str">
        <f t="shared" si="4"/>
        <v/>
      </c>
      <c r="H63" s="94"/>
      <c r="I63" s="140" t="str">
        <f t="shared" si="5"/>
        <v/>
      </c>
      <c r="J63" s="291"/>
      <c r="K63" s="291"/>
      <c r="L63" s="132">
        <v>315</v>
      </c>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18.95" customHeight="1">
      <c r="A64" s="132"/>
      <c r="B64" s="246"/>
      <c r="C64" s="138" t="s">
        <v>200</v>
      </c>
      <c r="D64" s="139">
        <v>203000</v>
      </c>
      <c r="E64" s="140" t="str">
        <f>IF(COUNTIF(①基本情報!$O$14:$O$33,L64)=0,"",COUNTIF(①基本情報!$O$14:$O$33,L64))</f>
        <v/>
      </c>
      <c r="F64" s="141" t="str">
        <f>IF(SUMIF(①基本情報!$O$14:$O$33,L64,①基本情報!$AS$14:$AS$33)=0,"",SUMIF(①基本情報!$O$14:$O$33,L64,①基本情報!$AS$14:$AS$33))</f>
        <v/>
      </c>
      <c r="G64" s="140" t="str">
        <f t="shared" si="4"/>
        <v/>
      </c>
      <c r="H64" s="94"/>
      <c r="I64" s="140" t="str">
        <f t="shared" si="5"/>
        <v/>
      </c>
      <c r="J64" s="291"/>
      <c r="K64" s="291"/>
      <c r="L64" s="132">
        <v>316</v>
      </c>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18.95" customHeight="1">
      <c r="A65" s="132"/>
      <c r="B65" s="246" t="s">
        <v>201</v>
      </c>
      <c r="C65" s="138" t="s">
        <v>195</v>
      </c>
      <c r="D65" s="139">
        <v>70000</v>
      </c>
      <c r="E65" s="140" t="str">
        <f>IF(COUNTIF(①基本情報!$O$14:$O$33,L65)=0,"",COUNTIF(①基本情報!$O$14:$O$33,L65))</f>
        <v/>
      </c>
      <c r="F65" s="141" t="str">
        <f>IF(SUMIF(①基本情報!$O$14:$O$33,L65,①基本情報!$AS$14:$AS$33)=0,"",SUMIF(①基本情報!$O$14:$O$33,L65,①基本情報!$AS$14:$AS$33))</f>
        <v/>
      </c>
      <c r="G65" s="140" t="str">
        <f t="shared" si="4"/>
        <v/>
      </c>
      <c r="H65" s="94"/>
      <c r="I65" s="140" t="str">
        <f t="shared" si="5"/>
        <v/>
      </c>
      <c r="J65" s="291"/>
      <c r="K65" s="291"/>
      <c r="L65" s="132">
        <v>321</v>
      </c>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18.95" customHeight="1">
      <c r="A66" s="132"/>
      <c r="B66" s="246"/>
      <c r="C66" s="138" t="s">
        <v>196</v>
      </c>
      <c r="D66" s="139">
        <v>82000</v>
      </c>
      <c r="E66" s="140" t="str">
        <f>IF(COUNTIF(①基本情報!$O$14:$O$33,L66)=0,"",COUNTIF(①基本情報!$O$14:$O$33,L66))</f>
        <v/>
      </c>
      <c r="F66" s="141" t="str">
        <f>IF(SUMIF(①基本情報!$O$14:$O$33,L66,①基本情報!$AS$14:$AS$33)=0,"",SUMIF(①基本情報!$O$14:$O$33,L66,①基本情報!$AS$14:$AS$33))</f>
        <v/>
      </c>
      <c r="G66" s="140" t="str">
        <f t="shared" si="4"/>
        <v/>
      </c>
      <c r="H66" s="94"/>
      <c r="I66" s="140" t="str">
        <f t="shared" si="5"/>
        <v/>
      </c>
      <c r="J66" s="291"/>
      <c r="K66" s="291"/>
      <c r="L66" s="132">
        <v>322</v>
      </c>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18.95" customHeight="1">
      <c r="A67" s="132"/>
      <c r="B67" s="246"/>
      <c r="C67" s="138" t="s">
        <v>197</v>
      </c>
      <c r="D67" s="139">
        <v>101000</v>
      </c>
      <c r="E67" s="140" t="str">
        <f>IF(COUNTIF(①基本情報!$O$14:$O$33,L67)=0,"",COUNTIF(①基本情報!$O$14:$O$33,L67))</f>
        <v/>
      </c>
      <c r="F67" s="141" t="str">
        <f>IF(SUMIF(①基本情報!$O$14:$O$33,L67,①基本情報!$AS$14:$AS$33)=0,"",SUMIF(①基本情報!$O$14:$O$33,L67,①基本情報!$AS$14:$AS$33))</f>
        <v/>
      </c>
      <c r="G67" s="140" t="str">
        <f t="shared" si="4"/>
        <v/>
      </c>
      <c r="H67" s="94"/>
      <c r="I67" s="140" t="str">
        <f t="shared" si="5"/>
        <v/>
      </c>
      <c r="J67" s="291"/>
      <c r="K67" s="291"/>
      <c r="L67" s="132">
        <v>323</v>
      </c>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18.95" customHeight="1">
      <c r="A68" s="132"/>
      <c r="B68" s="246"/>
      <c r="C68" s="138" t="s">
        <v>198</v>
      </c>
      <c r="D68" s="139">
        <v>121000</v>
      </c>
      <c r="E68" s="140" t="str">
        <f>IF(COUNTIF(①基本情報!$O$14:$O$33,L68)=0,"",COUNTIF(①基本情報!$O$14:$O$33,L68))</f>
        <v/>
      </c>
      <c r="F68" s="141" t="str">
        <f>IF(SUMIF(①基本情報!$O$14:$O$33,L68,①基本情報!$AS$14:$AS$33)=0,"",SUMIF(①基本情報!$O$14:$O$33,L68,①基本情報!$AS$14:$AS$33))</f>
        <v/>
      </c>
      <c r="G68" s="140" t="str">
        <f t="shared" si="4"/>
        <v/>
      </c>
      <c r="H68" s="94"/>
      <c r="I68" s="140" t="str">
        <f t="shared" si="5"/>
        <v/>
      </c>
      <c r="J68" s="291"/>
      <c r="K68" s="291"/>
      <c r="L68" s="132">
        <v>324</v>
      </c>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18.95" customHeight="1">
      <c r="A69" s="132"/>
      <c r="B69" s="246"/>
      <c r="C69" s="138" t="s">
        <v>199</v>
      </c>
      <c r="D69" s="139">
        <v>151000</v>
      </c>
      <c r="E69" s="140" t="str">
        <f>IF(COUNTIF(①基本情報!$O$14:$O$33,L69)=0,"",COUNTIF(①基本情報!$O$14:$O$33,L69))</f>
        <v/>
      </c>
      <c r="F69" s="141" t="str">
        <f>IF(SUMIF(①基本情報!$O$14:$O$33,L69,①基本情報!$AS$14:$AS$33)=0,"",SUMIF(①基本情報!$O$14:$O$33,L69,①基本情報!$AS$14:$AS$33))</f>
        <v/>
      </c>
      <c r="G69" s="140" t="str">
        <f t="shared" si="4"/>
        <v/>
      </c>
      <c r="H69" s="94"/>
      <c r="I69" s="140" t="str">
        <f t="shared" si="5"/>
        <v/>
      </c>
      <c r="J69" s="291"/>
      <c r="K69" s="291"/>
      <c r="L69" s="132">
        <v>325</v>
      </c>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18.95" customHeight="1">
      <c r="A70" s="132"/>
      <c r="B70" s="246"/>
      <c r="C70" s="138" t="s">
        <v>200</v>
      </c>
      <c r="D70" s="139">
        <v>191000</v>
      </c>
      <c r="E70" s="140" t="str">
        <f>IF(COUNTIF(①基本情報!$O$14:$O$33,L70)=0,"",COUNTIF(①基本情報!$O$14:$O$33,L70))</f>
        <v/>
      </c>
      <c r="F70" s="141" t="str">
        <f>IF(SUMIF(①基本情報!$O$14:$O$33,L70,①基本情報!$AS$14:$AS$33)=0,"",SUMIF(①基本情報!$O$14:$O$33,L70,①基本情報!$AS$14:$AS$33))</f>
        <v/>
      </c>
      <c r="G70" s="140" t="str">
        <f t="shared" si="4"/>
        <v/>
      </c>
      <c r="H70" s="94"/>
      <c r="I70" s="140" t="str">
        <f t="shared" si="5"/>
        <v/>
      </c>
      <c r="J70" s="291"/>
      <c r="K70" s="291"/>
      <c r="L70" s="132">
        <v>326</v>
      </c>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18.95" customHeight="1">
      <c r="A71" s="132"/>
      <c r="B71" s="246" t="s">
        <v>202</v>
      </c>
      <c r="C71" s="138" t="s">
        <v>195</v>
      </c>
      <c r="D71" s="139">
        <v>60000</v>
      </c>
      <c r="E71" s="140" t="str">
        <f>IF(COUNTIF(①基本情報!$O$14:$O$33,L71)=0,"",COUNTIF(①基本情報!$O$14:$O$33,L71))</f>
        <v/>
      </c>
      <c r="F71" s="141" t="str">
        <f>IF(SUMIF(①基本情報!$O$14:$O$33,L71,①基本情報!$AS$14:$AS$33)=0,"",SUMIF(①基本情報!$O$14:$O$33,L71,①基本情報!$AS$14:$AS$33))</f>
        <v/>
      </c>
      <c r="G71" s="140" t="str">
        <f t="shared" si="4"/>
        <v/>
      </c>
      <c r="H71" s="94"/>
      <c r="I71" s="140" t="str">
        <f t="shared" si="5"/>
        <v/>
      </c>
      <c r="J71" s="291"/>
      <c r="K71" s="291"/>
      <c r="L71" s="132">
        <v>331</v>
      </c>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18.95" customHeight="1">
      <c r="A72" s="132"/>
      <c r="B72" s="246"/>
      <c r="C72" s="138" t="s">
        <v>196</v>
      </c>
      <c r="D72" s="139">
        <v>72000</v>
      </c>
      <c r="E72" s="140" t="str">
        <f>IF(COUNTIF(①基本情報!$O$14:$O$33,L72)=0,"",COUNTIF(①基本情報!$O$14:$O$33,L72))</f>
        <v/>
      </c>
      <c r="F72" s="141" t="str">
        <f>IF(SUMIF(①基本情報!$O$14:$O$33,L72,①基本情報!$AS$14:$AS$33)=0,"",SUMIF(①基本情報!$O$14:$O$33,L72,①基本情報!$AS$14:$AS$33))</f>
        <v/>
      </c>
      <c r="G72" s="140" t="str">
        <f t="shared" si="4"/>
        <v/>
      </c>
      <c r="H72" s="94"/>
      <c r="I72" s="140" t="str">
        <f t="shared" si="5"/>
        <v/>
      </c>
      <c r="J72" s="291"/>
      <c r="K72" s="291"/>
      <c r="L72" s="132">
        <v>332</v>
      </c>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18.95" customHeight="1">
      <c r="A73" s="132"/>
      <c r="B73" s="246"/>
      <c r="C73" s="138" t="s">
        <v>197</v>
      </c>
      <c r="D73" s="139">
        <v>94000</v>
      </c>
      <c r="E73" s="140" t="str">
        <f>IF(COUNTIF(①基本情報!$O$14:$O$33,L73)=0,"",COUNTIF(①基本情報!$O$14:$O$33,L73))</f>
        <v/>
      </c>
      <c r="F73" s="141" t="str">
        <f>IF(SUMIF(①基本情報!$O$14:$O$33,L73,①基本情報!$AS$14:$AS$33)=0,"",SUMIF(①基本情報!$O$14:$O$33,L73,①基本情報!$AS$14:$AS$33))</f>
        <v/>
      </c>
      <c r="G73" s="140" t="str">
        <f t="shared" si="4"/>
        <v/>
      </c>
      <c r="H73" s="94"/>
      <c r="I73" s="140" t="str">
        <f t="shared" si="5"/>
        <v/>
      </c>
      <c r="J73" s="291"/>
      <c r="K73" s="291"/>
      <c r="L73" s="132">
        <v>333</v>
      </c>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ht="18.95" customHeight="1">
      <c r="A74" s="132"/>
      <c r="B74" s="246"/>
      <c r="C74" s="138" t="s">
        <v>198</v>
      </c>
      <c r="D74" s="142">
        <v>114000</v>
      </c>
      <c r="E74" s="140" t="str">
        <f>IF(COUNTIF(①基本情報!$O$14:$O$33,L74)=0,"",COUNTIF(①基本情報!$O$14:$O$33,L74))</f>
        <v/>
      </c>
      <c r="F74" s="141" t="str">
        <f>IF(SUMIF(①基本情報!$O$14:$O$33,L74,①基本情報!$AS$14:$AS$33)=0,"",SUMIF(①基本情報!$O$14:$O$33,L74,①基本情報!$AS$14:$AS$33))</f>
        <v/>
      </c>
      <c r="G74" s="140" t="str">
        <f t="shared" si="4"/>
        <v/>
      </c>
      <c r="H74" s="94"/>
      <c r="I74" s="140" t="str">
        <f t="shared" si="5"/>
        <v/>
      </c>
      <c r="J74" s="291"/>
      <c r="K74" s="291"/>
      <c r="L74" s="132">
        <v>334</v>
      </c>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18.95" customHeight="1">
      <c r="A75" s="132"/>
      <c r="B75" s="246"/>
      <c r="C75" s="138" t="s">
        <v>199</v>
      </c>
      <c r="D75" s="142">
        <v>144000</v>
      </c>
      <c r="E75" s="140" t="str">
        <f>IF(COUNTIF(①基本情報!$O$14:$O$33,L75)=0,"",COUNTIF(①基本情報!$O$14:$O$33,L75))</f>
        <v/>
      </c>
      <c r="F75" s="141" t="str">
        <f>IF(SUMIF(①基本情報!$O$14:$O$33,L75,①基本情報!$AS$14:$AS$33)=0,"",SUMIF(①基本情報!$O$14:$O$33,L75,①基本情報!$AS$14:$AS$33))</f>
        <v/>
      </c>
      <c r="G75" s="140" t="str">
        <f t="shared" si="4"/>
        <v/>
      </c>
      <c r="H75" s="94"/>
      <c r="I75" s="140" t="str">
        <f t="shared" si="5"/>
        <v/>
      </c>
      <c r="J75" s="291"/>
      <c r="K75" s="291"/>
      <c r="L75" s="132">
        <v>335</v>
      </c>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ht="18.95" customHeight="1">
      <c r="A76" s="132"/>
      <c r="B76" s="246"/>
      <c r="C76" s="138" t="s">
        <v>200</v>
      </c>
      <c r="D76" s="142">
        <v>186000</v>
      </c>
      <c r="E76" s="140" t="str">
        <f>IF(COUNTIF(①基本情報!$O$14:$O$33,L76)=0,"",COUNTIF(①基本情報!$O$14:$O$33,L76))</f>
        <v/>
      </c>
      <c r="F76" s="141" t="str">
        <f>IF(SUMIF(①基本情報!$O$14:$O$33,L76,①基本情報!$AS$14:$AS$33)=0,"",SUMIF(①基本情報!$O$14:$O$33,L76,①基本情報!$AS$14:$AS$33))</f>
        <v/>
      </c>
      <c r="G76" s="140" t="str">
        <f t="shared" si="4"/>
        <v/>
      </c>
      <c r="H76" s="94"/>
      <c r="I76" s="140" t="str">
        <f t="shared" si="5"/>
        <v/>
      </c>
      <c r="J76" s="291"/>
      <c r="K76" s="291"/>
      <c r="L76" s="132">
        <v>336</v>
      </c>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18.95" customHeight="1">
      <c r="A77" s="132"/>
      <c r="B77" s="243" t="s">
        <v>203</v>
      </c>
      <c r="C77" s="243"/>
      <c r="D77" s="143"/>
      <c r="E77" s="140">
        <f>SUM(E59:E76)</f>
        <v>0</v>
      </c>
      <c r="F77" s="141">
        <f>SUM(F59:F76)</f>
        <v>0</v>
      </c>
      <c r="G77" s="140">
        <f>SUM(G59:G76)</f>
        <v>0</v>
      </c>
      <c r="H77" s="140">
        <f>SUM(H59:H76)</f>
        <v>0</v>
      </c>
      <c r="I77" s="140">
        <f>SUM(I59:I76)</f>
        <v>0</v>
      </c>
      <c r="J77" s="244"/>
      <c r="K77" s="244"/>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ht="15.75" customHeight="1">
      <c r="B78" s="130" t="s">
        <v>206</v>
      </c>
      <c r="C78" s="118"/>
      <c r="D78" s="118"/>
      <c r="E78" s="118"/>
      <c r="F78" s="118"/>
      <c r="G78" s="118"/>
      <c r="H78" s="118"/>
      <c r="I78" s="118"/>
      <c r="J78" s="118"/>
      <c r="K78" s="118"/>
    </row>
    <row r="79" spans="1:1024" s="132" customFormat="1" ht="15.75" customHeight="1">
      <c r="B79" s="133" t="s">
        <v>207</v>
      </c>
      <c r="C79" s="133"/>
      <c r="D79" s="133"/>
      <c r="E79" s="133"/>
      <c r="F79" s="133"/>
      <c r="G79" s="133"/>
      <c r="H79" s="133"/>
      <c r="I79" s="133"/>
      <c r="J79" s="133"/>
      <c r="K79" s="133"/>
    </row>
    <row r="80" spans="1:1024" ht="15.75" customHeight="1">
      <c r="A80" s="132"/>
      <c r="B80" s="245" t="s">
        <v>208</v>
      </c>
      <c r="C80" s="245"/>
      <c r="D80" s="245"/>
      <c r="E80" s="245"/>
      <c r="F80" s="245"/>
      <c r="G80" s="245"/>
      <c r="H80" s="245"/>
      <c r="I80" s="245"/>
      <c r="J80" s="245"/>
      <c r="K80" s="245"/>
    </row>
    <row r="81" spans="1:11" ht="15.75" customHeight="1">
      <c r="A81" s="132"/>
      <c r="B81" s="245"/>
      <c r="C81" s="245"/>
      <c r="D81" s="245"/>
      <c r="E81" s="245"/>
      <c r="F81" s="245"/>
      <c r="G81" s="245"/>
      <c r="H81" s="245"/>
      <c r="I81" s="245"/>
      <c r="J81" s="245"/>
      <c r="K81" s="245"/>
    </row>
    <row r="82" spans="1:11" ht="15">
      <c r="A82" s="132"/>
      <c r="B82" s="133" t="s">
        <v>209</v>
      </c>
      <c r="C82" s="118"/>
      <c r="D82" s="133"/>
      <c r="E82" s="133"/>
      <c r="F82" s="133"/>
      <c r="G82" s="133"/>
      <c r="H82" s="133"/>
      <c r="I82" s="133"/>
      <c r="J82" s="133"/>
      <c r="K82" s="133"/>
    </row>
  </sheetData>
  <sheetProtection algorithmName="SHA-512" hashValue="ig80EM6qiesi56muphJUeqTnD3USMrm9L638fbKMukplY7pm4pd8dpkxc6fLCYA3jqN0cuQCDqZNKvSz9ZMRJw==" saltValue="33WKctlL/VD0A61R5zBTgQ==" spinCount="100000" sheet="1" objects="1" scenarios="1" selectLockedCells="1"/>
  <mergeCells count="81">
    <mergeCell ref="B3:K3"/>
    <mergeCell ref="J4:K4"/>
    <mergeCell ref="B6:B8"/>
    <mergeCell ref="C6:E6"/>
    <mergeCell ref="F6:F7"/>
    <mergeCell ref="G6:G7"/>
    <mergeCell ref="H6:H8"/>
    <mergeCell ref="I6:I8"/>
    <mergeCell ref="J14:K14"/>
    <mergeCell ref="B15:B20"/>
    <mergeCell ref="J15:K15"/>
    <mergeCell ref="J16:K16"/>
    <mergeCell ref="J17:K17"/>
    <mergeCell ref="J18:K18"/>
    <mergeCell ref="J19:K19"/>
    <mergeCell ref="J20:K20"/>
    <mergeCell ref="B21:B26"/>
    <mergeCell ref="J21:K21"/>
    <mergeCell ref="J22:K22"/>
    <mergeCell ref="J23:K23"/>
    <mergeCell ref="J24:K24"/>
    <mergeCell ref="J25:K25"/>
    <mergeCell ref="J26:K26"/>
    <mergeCell ref="B27:B32"/>
    <mergeCell ref="J27:K27"/>
    <mergeCell ref="J28:K28"/>
    <mergeCell ref="J29:K29"/>
    <mergeCell ref="J30:K30"/>
    <mergeCell ref="J31:K31"/>
    <mergeCell ref="J32:K32"/>
    <mergeCell ref="B33:C33"/>
    <mergeCell ref="J33:K33"/>
    <mergeCell ref="J36:K36"/>
    <mergeCell ref="B37:B42"/>
    <mergeCell ref="J37:K37"/>
    <mergeCell ref="J38:K38"/>
    <mergeCell ref="J39:K39"/>
    <mergeCell ref="J40:K40"/>
    <mergeCell ref="J41:K41"/>
    <mergeCell ref="J42:K42"/>
    <mergeCell ref="B43:B48"/>
    <mergeCell ref="J43:K43"/>
    <mergeCell ref="J44:K44"/>
    <mergeCell ref="J45:K45"/>
    <mergeCell ref="J46:K46"/>
    <mergeCell ref="J47:K47"/>
    <mergeCell ref="J48:K48"/>
    <mergeCell ref="B49:B54"/>
    <mergeCell ref="J49:K49"/>
    <mergeCell ref="J50:K50"/>
    <mergeCell ref="J51:K51"/>
    <mergeCell ref="J52:K52"/>
    <mergeCell ref="J53:K53"/>
    <mergeCell ref="J54:K54"/>
    <mergeCell ref="B55:C55"/>
    <mergeCell ref="J55:K55"/>
    <mergeCell ref="J58:K58"/>
    <mergeCell ref="B59:B64"/>
    <mergeCell ref="J59:K59"/>
    <mergeCell ref="J60:K60"/>
    <mergeCell ref="J61:K61"/>
    <mergeCell ref="J62:K62"/>
    <mergeCell ref="J63:K63"/>
    <mergeCell ref="J64:K64"/>
    <mergeCell ref="B65:B70"/>
    <mergeCell ref="J65:K65"/>
    <mergeCell ref="J66:K66"/>
    <mergeCell ref="J67:K67"/>
    <mergeCell ref="J68:K68"/>
    <mergeCell ref="J69:K69"/>
    <mergeCell ref="J70:K70"/>
    <mergeCell ref="B77:C77"/>
    <mergeCell ref="J77:K77"/>
    <mergeCell ref="B80:K81"/>
    <mergeCell ref="B71:B76"/>
    <mergeCell ref="J71:K71"/>
    <mergeCell ref="J72:K72"/>
    <mergeCell ref="J73:K73"/>
    <mergeCell ref="J74:K74"/>
    <mergeCell ref="J75:K75"/>
    <mergeCell ref="J76:K76"/>
  </mergeCells>
  <phoneticPr fontId="43"/>
  <printOptions horizontalCentered="1"/>
  <pageMargins left="0.78749999999999998" right="0.59027777777777801" top="0.51180555555555496" bottom="0.47222222222222199" header="0.51180555555555496" footer="0.51180555555555496"/>
  <pageSetup paperSize="0" scale="0" firstPageNumber="0" orientation="portrait" usePrinterDefaults="0" horizontalDpi="0" verticalDpi="0" copies="0"/>
  <rowBreaks count="1" manualBreakCount="1">
    <brk id="33"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AMK48"/>
  <sheetViews>
    <sheetView zoomScaleNormal="100" zoomScalePageLayoutView="60" workbookViewId="0">
      <selection activeCell="AK2" sqref="AK2"/>
    </sheetView>
  </sheetViews>
  <sheetFormatPr defaultRowHeight="19.5"/>
  <cols>
    <col min="1" max="1025" width="2.5" style="146"/>
  </cols>
  <sheetData>
    <row r="1" spans="1:34" ht="19.5" customHeight="1">
      <c r="A1" s="258" t="s">
        <v>210</v>
      </c>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row>
    <row r="2" spans="1:34" ht="19.5" customHeight="1">
      <c r="A2" s="147"/>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row>
    <row r="3" spans="1:34" ht="19.5" customHeight="1">
      <c r="A3" s="147"/>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row>
    <row r="4" spans="1:34" ht="19.5" customHeight="1">
      <c r="A4" s="147"/>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row>
    <row r="5" spans="1:34" ht="19.5" customHeight="1">
      <c r="A5" s="256" t="s">
        <v>211</v>
      </c>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row>
    <row r="6" spans="1:34" ht="19.5" customHeight="1">
      <c r="A6" s="147"/>
      <c r="B6" s="147"/>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row>
    <row r="7" spans="1:34" ht="19.5" customHeight="1">
      <c r="A7" s="147"/>
      <c r="B7" s="147"/>
      <c r="C7" s="147"/>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row>
    <row r="8" spans="1:34" ht="19.5" customHeight="1">
      <c r="B8" s="292"/>
      <c r="C8" s="292"/>
      <c r="D8" s="292"/>
      <c r="E8" s="292"/>
      <c r="F8" s="292"/>
      <c r="G8" s="292"/>
      <c r="H8" s="292"/>
      <c r="I8" s="292"/>
      <c r="J8" s="292"/>
      <c r="K8" s="292"/>
      <c r="L8" s="292"/>
      <c r="M8" s="292"/>
      <c r="N8" s="292"/>
      <c r="O8" s="292"/>
      <c r="P8" s="292"/>
      <c r="Q8" s="292"/>
      <c r="R8" s="292"/>
      <c r="S8" s="292"/>
      <c r="T8" s="292"/>
      <c r="U8" s="292"/>
      <c r="V8" s="292"/>
      <c r="W8" s="292"/>
      <c r="X8" s="292"/>
      <c r="Y8" s="262" t="s">
        <v>295</v>
      </c>
      <c r="Z8" s="262"/>
      <c r="AA8" s="262"/>
      <c r="AB8" s="262"/>
      <c r="AC8" s="262"/>
      <c r="AD8" s="262"/>
      <c r="AE8" s="262"/>
      <c r="AF8" s="262"/>
      <c r="AG8" s="262"/>
      <c r="AH8" s="262"/>
    </row>
    <row r="9" spans="1:34" ht="19.5" customHeight="1">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row>
    <row r="10" spans="1:34" ht="19.5" customHeight="1">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row>
    <row r="11" spans="1:34" ht="19.5" customHeight="1">
      <c r="A11" s="258" t="s">
        <v>212</v>
      </c>
      <c r="B11" s="258"/>
      <c r="C11" s="258"/>
      <c r="D11" s="258"/>
      <c r="E11" s="258"/>
      <c r="F11" s="258"/>
      <c r="G11" s="258"/>
      <c r="H11" s="258"/>
      <c r="I11" s="258"/>
      <c r="J11" s="258"/>
      <c r="K11" s="258"/>
      <c r="L11" s="258"/>
      <c r="M11" s="258"/>
      <c r="N11" s="258"/>
      <c r="O11" s="258"/>
      <c r="P11" s="258"/>
      <c r="Q11" s="258"/>
      <c r="R11" s="258"/>
      <c r="S11" s="258"/>
      <c r="T11" s="258"/>
      <c r="U11" s="258"/>
      <c r="V11" s="258"/>
      <c r="W11" s="258"/>
      <c r="X11" s="258"/>
      <c r="Y11" s="258"/>
      <c r="Z11" s="258"/>
      <c r="AA11" s="258"/>
      <c r="AB11" s="258"/>
      <c r="AC11" s="258"/>
      <c r="AD11" s="258"/>
      <c r="AE11" s="258"/>
      <c r="AF11" s="258"/>
      <c r="AG11" s="258"/>
      <c r="AH11" s="258"/>
    </row>
    <row r="12" spans="1:34" ht="19.5" customHeight="1">
      <c r="A12" s="147"/>
      <c r="B12" s="147"/>
      <c r="C12" s="147"/>
      <c r="D12" s="147"/>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row>
    <row r="13" spans="1:34" ht="19.5" customHeight="1">
      <c r="A13" s="259" t="s">
        <v>213</v>
      </c>
      <c r="B13" s="259"/>
      <c r="C13" s="259"/>
      <c r="D13" s="259"/>
      <c r="E13" s="259"/>
      <c r="F13" s="259"/>
      <c r="G13" s="259"/>
      <c r="H13" s="259"/>
      <c r="I13" s="259"/>
      <c r="J13" s="259"/>
      <c r="K13" s="259"/>
      <c r="L13" s="259"/>
      <c r="M13" s="259"/>
      <c r="N13" s="259"/>
      <c r="O13" s="259"/>
      <c r="P13" s="259"/>
      <c r="Q13" s="259"/>
      <c r="R13" s="259"/>
      <c r="S13" s="259"/>
      <c r="T13" s="259"/>
      <c r="U13" s="259"/>
      <c r="V13" s="259"/>
      <c r="W13" s="259"/>
      <c r="X13" s="255">
        <f>①基本情報!B4</f>
        <v>0</v>
      </c>
      <c r="Y13" s="255"/>
      <c r="Z13" s="255"/>
      <c r="AA13" s="255"/>
      <c r="AB13" s="255"/>
      <c r="AC13" s="255"/>
      <c r="AD13" s="255"/>
      <c r="AE13" s="255"/>
      <c r="AF13" s="255"/>
      <c r="AG13" s="255"/>
      <c r="AH13" s="255"/>
    </row>
    <row r="14" spans="1:34" ht="19.5" customHeight="1">
      <c r="A14" s="259"/>
      <c r="B14" s="259"/>
      <c r="C14" s="259"/>
      <c r="D14" s="259"/>
      <c r="E14" s="259"/>
      <c r="F14" s="259"/>
      <c r="G14" s="259"/>
      <c r="H14" s="259"/>
      <c r="I14" s="259"/>
      <c r="J14" s="259"/>
      <c r="K14" s="259"/>
      <c r="L14" s="259"/>
      <c r="M14" s="259"/>
      <c r="N14" s="259"/>
      <c r="O14" s="259"/>
      <c r="P14" s="259"/>
      <c r="Q14" s="259"/>
      <c r="R14" s="259"/>
      <c r="S14" s="259"/>
      <c r="T14" s="259"/>
      <c r="U14" s="259"/>
      <c r="V14" s="259"/>
      <c r="W14" s="259"/>
      <c r="X14" s="255"/>
      <c r="Y14" s="255"/>
      <c r="Z14" s="255"/>
      <c r="AA14" s="255"/>
      <c r="AB14" s="255"/>
      <c r="AC14" s="255"/>
      <c r="AD14" s="255"/>
      <c r="AE14" s="255"/>
      <c r="AF14" s="255"/>
      <c r="AG14" s="255"/>
      <c r="AH14" s="255"/>
    </row>
    <row r="15" spans="1:34" ht="19.5" customHeight="1">
      <c r="A15" s="259" t="s">
        <v>214</v>
      </c>
      <c r="B15" s="259"/>
      <c r="C15" s="259"/>
      <c r="D15" s="259"/>
      <c r="E15" s="259"/>
      <c r="F15" s="259"/>
      <c r="G15" s="259"/>
      <c r="H15" s="259"/>
      <c r="I15" s="259"/>
      <c r="J15" s="259"/>
      <c r="K15" s="259"/>
      <c r="L15" s="259"/>
      <c r="M15" s="259"/>
      <c r="N15" s="259"/>
      <c r="O15" s="259"/>
      <c r="P15" s="259"/>
      <c r="Q15" s="259"/>
      <c r="R15" s="259"/>
      <c r="S15" s="259"/>
      <c r="T15" s="259"/>
      <c r="U15" s="259"/>
      <c r="V15" s="259"/>
      <c r="W15" s="259"/>
      <c r="X15" s="260">
        <f>①基本情報!B3</f>
        <v>0</v>
      </c>
      <c r="Y15" s="260"/>
      <c r="Z15" s="260"/>
      <c r="AA15" s="260"/>
      <c r="AB15" s="260"/>
      <c r="AC15" s="260"/>
      <c r="AD15" s="260"/>
      <c r="AE15" s="260"/>
      <c r="AF15" s="260"/>
      <c r="AG15" s="260"/>
      <c r="AH15" s="260"/>
    </row>
    <row r="16" spans="1:34" ht="9.75" customHeight="1">
      <c r="A16" s="148"/>
      <c r="B16" s="148"/>
      <c r="C16" s="148"/>
      <c r="D16" s="148"/>
      <c r="E16" s="148"/>
      <c r="F16" s="148"/>
      <c r="G16" s="148"/>
      <c r="H16" s="148"/>
      <c r="I16" s="148"/>
      <c r="J16" s="148"/>
      <c r="K16" s="148"/>
      <c r="L16" s="148"/>
      <c r="M16" s="148"/>
      <c r="N16" s="148"/>
      <c r="O16" s="148"/>
      <c r="P16" s="148"/>
      <c r="Q16" s="148"/>
      <c r="R16" s="148"/>
      <c r="S16" s="148"/>
      <c r="T16" s="148"/>
      <c r="U16" s="148"/>
      <c r="V16" s="148"/>
      <c r="W16" s="148"/>
      <c r="X16" s="149"/>
      <c r="Y16" s="149"/>
      <c r="Z16" s="149"/>
      <c r="AA16" s="149"/>
      <c r="AB16" s="149"/>
      <c r="AC16" s="149"/>
      <c r="AD16" s="149"/>
      <c r="AE16" s="149"/>
      <c r="AF16" s="149"/>
      <c r="AG16" s="149"/>
      <c r="AH16" s="149"/>
    </row>
    <row r="17" spans="1:34" ht="19.5" customHeight="1">
      <c r="A17" s="259" t="s">
        <v>215</v>
      </c>
      <c r="B17" s="259"/>
      <c r="C17" s="259"/>
      <c r="D17" s="259"/>
      <c r="E17" s="259"/>
      <c r="F17" s="259"/>
      <c r="G17" s="259"/>
      <c r="H17" s="259"/>
      <c r="I17" s="259"/>
      <c r="J17" s="259"/>
      <c r="K17" s="259"/>
      <c r="L17" s="259"/>
      <c r="M17" s="259"/>
      <c r="N17" s="259"/>
      <c r="O17" s="259"/>
      <c r="P17" s="259"/>
      <c r="Q17" s="259"/>
      <c r="R17" s="259"/>
      <c r="S17" s="259"/>
      <c r="T17" s="259"/>
      <c r="U17" s="259"/>
      <c r="V17" s="259"/>
      <c r="W17" s="259"/>
      <c r="X17" s="260">
        <f>①基本情報!B5</f>
        <v>0</v>
      </c>
      <c r="Y17" s="260"/>
      <c r="Z17" s="260"/>
      <c r="AA17" s="260"/>
      <c r="AB17" s="260"/>
      <c r="AC17" s="260"/>
      <c r="AD17" s="260"/>
      <c r="AE17" s="260"/>
      <c r="AF17" s="260"/>
      <c r="AG17" s="261"/>
      <c r="AH17" s="261"/>
    </row>
    <row r="18" spans="1:34" ht="19.5" customHeight="1">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row>
    <row r="19" spans="1:34" ht="19.5" customHeight="1">
      <c r="A19" s="147"/>
      <c r="B19" s="147"/>
      <c r="C19" s="147"/>
      <c r="D19" s="147"/>
      <c r="E19" s="147"/>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row>
    <row r="20" spans="1:34" ht="19.5" customHeight="1">
      <c r="A20" s="255" t="str">
        <f>"　"&amp;①基本情報!R2&amp;①基本情報!S2&amp;①基本情報!T2&amp;"八街市障害者グループホーム運営費補助金の交付を受けたいので、八街市補助金等交付規則第３条の規定により、下記のとおり申請します。"</f>
        <v>　令和7年度八街市障害者グループホーム運営費補助金の交付を受けたいので、八街市補助金等交付規則第３条の規定により、下記のとおり申請します。</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row>
    <row r="21" spans="1:34" ht="19.5" customHeight="1">
      <c r="A21" s="255"/>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c r="AG21" s="255"/>
      <c r="AH21" s="255"/>
    </row>
    <row r="22" spans="1:34" ht="19.5" customHeight="1">
      <c r="A22" s="147"/>
      <c r="B22" s="147"/>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row>
    <row r="23" spans="1:34" ht="19.5" customHeight="1">
      <c r="A23" s="256" t="s">
        <v>216</v>
      </c>
      <c r="B23" s="256"/>
      <c r="C23" s="256"/>
      <c r="D23" s="256"/>
      <c r="E23" s="256"/>
      <c r="F23" s="256"/>
      <c r="G23" s="256"/>
      <c r="H23" s="256"/>
      <c r="I23" s="256"/>
      <c r="J23" s="256"/>
      <c r="K23" s="256"/>
      <c r="L23" s="256"/>
      <c r="M23" s="256"/>
      <c r="N23" s="256"/>
      <c r="O23" s="256"/>
      <c r="P23" s="256"/>
      <c r="Q23" s="256"/>
      <c r="R23" s="256"/>
      <c r="S23" s="256"/>
      <c r="T23" s="256"/>
      <c r="U23" s="256"/>
      <c r="V23" s="256"/>
      <c r="W23" s="256"/>
      <c r="X23" s="256"/>
      <c r="Y23" s="256"/>
      <c r="Z23" s="256"/>
      <c r="AA23" s="256"/>
      <c r="AB23" s="256"/>
      <c r="AC23" s="256"/>
      <c r="AD23" s="256"/>
      <c r="AE23" s="256"/>
      <c r="AF23" s="256"/>
      <c r="AG23" s="256"/>
      <c r="AH23" s="256"/>
    </row>
    <row r="24" spans="1:34" ht="19.5" customHeight="1">
      <c r="A24" s="147"/>
      <c r="B24" s="147"/>
      <c r="C24" s="147"/>
      <c r="D24" s="147"/>
      <c r="E24" s="147"/>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row>
    <row r="25" spans="1:34" ht="19.5" customHeight="1">
      <c r="A25" s="150" t="s">
        <v>217</v>
      </c>
      <c r="B25" s="147"/>
      <c r="C25" s="147"/>
      <c r="D25" s="147"/>
      <c r="E25" s="147"/>
      <c r="F25" s="147"/>
      <c r="G25" s="147"/>
      <c r="H25" s="147"/>
      <c r="I25" s="147"/>
      <c r="J25" s="257">
        <f>③所要額!G9</f>
        <v>0</v>
      </c>
      <c r="K25" s="257"/>
      <c r="L25" s="257"/>
      <c r="M25" s="257"/>
      <c r="N25" s="257"/>
      <c r="O25" s="257"/>
      <c r="P25" s="257"/>
      <c r="Q25" s="257"/>
      <c r="R25" s="257"/>
      <c r="S25" s="257"/>
      <c r="T25" s="150" t="s">
        <v>218</v>
      </c>
      <c r="U25" s="147"/>
      <c r="V25" s="147"/>
      <c r="W25" s="147"/>
      <c r="X25" s="147"/>
      <c r="Y25" s="147"/>
      <c r="Z25" s="147"/>
      <c r="AA25" s="147"/>
      <c r="AB25" s="147"/>
      <c r="AC25" s="147"/>
      <c r="AD25" s="147"/>
      <c r="AE25" s="147"/>
      <c r="AF25" s="147"/>
      <c r="AG25" s="147"/>
      <c r="AH25" s="147"/>
    </row>
    <row r="26" spans="1:34" ht="19.5" customHeight="1">
      <c r="A26" s="147"/>
      <c r="B26" s="147"/>
      <c r="C26" s="147"/>
      <c r="D26" s="147"/>
      <c r="E26" s="147"/>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row>
    <row r="27" spans="1:34" ht="19.5" customHeight="1">
      <c r="A27" s="147"/>
      <c r="B27" s="147"/>
      <c r="C27" s="147"/>
      <c r="D27" s="147"/>
      <c r="E27" s="147"/>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row>
    <row r="28" spans="1:34" ht="19.5" customHeight="1">
      <c r="A28" s="258" t="s">
        <v>219</v>
      </c>
      <c r="B28" s="258"/>
      <c r="C28" s="258"/>
      <c r="D28" s="258"/>
      <c r="E28" s="258"/>
      <c r="F28" s="258"/>
      <c r="G28" s="258"/>
      <c r="H28" s="258"/>
      <c r="I28" s="258"/>
      <c r="J28" s="258"/>
      <c r="K28" s="258"/>
      <c r="L28" s="258"/>
      <c r="M28" s="258"/>
      <c r="N28" s="258"/>
      <c r="O28" s="258"/>
      <c r="P28" s="258"/>
      <c r="Q28" s="258"/>
      <c r="R28" s="258"/>
      <c r="S28" s="258"/>
      <c r="T28" s="258"/>
      <c r="U28" s="258"/>
      <c r="V28" s="258"/>
      <c r="W28" s="258"/>
      <c r="X28" s="258"/>
      <c r="Y28" s="258"/>
      <c r="Z28" s="258"/>
      <c r="AA28" s="258"/>
      <c r="AB28" s="258"/>
      <c r="AC28" s="258"/>
      <c r="AD28" s="258"/>
      <c r="AE28" s="258"/>
      <c r="AF28" s="258"/>
      <c r="AG28" s="258"/>
      <c r="AH28" s="258"/>
    </row>
    <row r="29" spans="1:34" ht="19.5" customHeight="1">
      <c r="A29" s="147"/>
      <c r="B29" s="147"/>
      <c r="C29" s="147"/>
      <c r="D29" s="147"/>
      <c r="E29" s="147"/>
      <c r="F29" s="147"/>
      <c r="G29" s="147"/>
      <c r="H29" s="147"/>
      <c r="I29" s="147"/>
      <c r="J29" s="147"/>
      <c r="K29" s="147"/>
      <c r="L29" s="147"/>
      <c r="M29" s="147"/>
      <c r="N29" s="147"/>
      <c r="O29" s="147"/>
      <c r="P29" s="147"/>
      <c r="Q29" s="147"/>
      <c r="R29" s="147"/>
      <c r="S29" s="147"/>
      <c r="T29" s="147"/>
      <c r="U29" s="147"/>
      <c r="V29" s="147"/>
      <c r="W29" s="147"/>
      <c r="X29" s="147"/>
      <c r="Y29" s="147"/>
      <c r="Z29" s="147"/>
      <c r="AA29" s="147"/>
      <c r="AB29" s="147"/>
      <c r="AC29" s="147"/>
      <c r="AD29" s="147"/>
      <c r="AE29" s="147"/>
      <c r="AF29" s="147"/>
      <c r="AG29" s="147"/>
      <c r="AH29" s="147"/>
    </row>
    <row r="30" spans="1:34" ht="19.5" customHeight="1">
      <c r="A30" s="147"/>
      <c r="B30" s="147"/>
      <c r="C30" s="147"/>
      <c r="D30" s="147"/>
      <c r="E30" s="147"/>
      <c r="F30" s="147"/>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147"/>
      <c r="AH30" s="147"/>
    </row>
    <row r="31" spans="1:34" ht="19.5" customHeight="1">
      <c r="A31" s="258" t="s">
        <v>220</v>
      </c>
      <c r="B31" s="258"/>
      <c r="C31" s="258"/>
      <c r="D31" s="258"/>
      <c r="E31" s="258"/>
      <c r="F31" s="258"/>
      <c r="G31" s="258"/>
      <c r="H31" s="258"/>
      <c r="I31" s="258"/>
      <c r="J31" s="258"/>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8"/>
      <c r="AH31" s="258"/>
    </row>
    <row r="32" spans="1:34" ht="19.5" customHeight="1">
      <c r="A32" s="147"/>
      <c r="B32" s="147"/>
      <c r="C32" s="147"/>
      <c r="D32" s="147"/>
      <c r="E32" s="147"/>
      <c r="F32" s="147"/>
      <c r="G32" s="147"/>
      <c r="H32" s="147"/>
      <c r="I32" s="147"/>
      <c r="J32" s="147"/>
      <c r="K32" s="147"/>
      <c r="L32" s="147"/>
      <c r="M32" s="147"/>
      <c r="N32" s="147"/>
      <c r="O32" s="147"/>
      <c r="P32" s="147"/>
      <c r="Q32" s="147"/>
      <c r="R32" s="147"/>
      <c r="S32" s="147"/>
      <c r="T32" s="147"/>
      <c r="U32" s="147"/>
      <c r="V32" s="147"/>
      <c r="W32" s="147"/>
      <c r="X32" s="147"/>
      <c r="Y32" s="147"/>
      <c r="Z32" s="147"/>
      <c r="AA32" s="147"/>
      <c r="AB32" s="147"/>
      <c r="AC32" s="147"/>
      <c r="AD32" s="147"/>
      <c r="AE32" s="147"/>
      <c r="AF32" s="147"/>
      <c r="AG32" s="147"/>
      <c r="AH32" s="147"/>
    </row>
    <row r="33" spans="1:34" ht="19.5" customHeight="1">
      <c r="A33" s="147"/>
      <c r="B33" s="147"/>
      <c r="C33" s="147"/>
      <c r="D33" s="147"/>
      <c r="E33" s="147"/>
      <c r="F33" s="147"/>
      <c r="G33" s="147"/>
      <c r="H33" s="147"/>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row>
    <row r="34" spans="1:34" ht="19.5" customHeight="1">
      <c r="A34" s="147"/>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row>
    <row r="35" spans="1:34" ht="19.5" customHeight="1">
      <c r="A35" s="147"/>
      <c r="B35" s="147"/>
      <c r="C35" s="147"/>
      <c r="D35" s="147"/>
      <c r="E35" s="147"/>
      <c r="F35" s="147"/>
      <c r="G35" s="147"/>
      <c r="H35" s="147"/>
      <c r="I35" s="147"/>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row>
    <row r="36" spans="1:34" ht="19.5" customHeight="1">
      <c r="A36" s="147"/>
      <c r="B36" s="147"/>
      <c r="C36" s="147"/>
      <c r="D36" s="147"/>
      <c r="E36" s="147"/>
      <c r="F36" s="147"/>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c r="AG36" s="147"/>
      <c r="AH36" s="147"/>
    </row>
    <row r="37" spans="1:34" ht="19.5" customHeight="1">
      <c r="A37" s="147"/>
      <c r="B37" s="147"/>
      <c r="C37" s="147"/>
      <c r="D37" s="147"/>
      <c r="E37" s="147"/>
      <c r="F37" s="147"/>
      <c r="G37" s="147"/>
      <c r="H37" s="147"/>
      <c r="I37" s="147"/>
      <c r="J37" s="147"/>
      <c r="K37" s="147"/>
      <c r="L37" s="147"/>
      <c r="M37" s="147"/>
      <c r="N37" s="147"/>
      <c r="O37" s="147"/>
      <c r="P37" s="147"/>
      <c r="Q37" s="147"/>
      <c r="R37" s="147"/>
      <c r="S37" s="147"/>
      <c r="T37" s="147"/>
      <c r="U37" s="147"/>
      <c r="V37" s="147"/>
      <c r="W37" s="147"/>
      <c r="X37" s="147"/>
      <c r="Y37" s="147"/>
      <c r="Z37" s="147"/>
      <c r="AA37" s="147"/>
      <c r="AB37" s="147"/>
      <c r="AC37" s="147"/>
      <c r="AD37" s="147"/>
      <c r="AE37" s="147"/>
      <c r="AF37" s="147"/>
      <c r="AG37" s="147"/>
      <c r="AH37" s="147"/>
    </row>
    <row r="38" spans="1:34" ht="19.5" customHeight="1">
      <c r="A38" s="147"/>
      <c r="B38" s="147"/>
      <c r="C38" s="147"/>
      <c r="D38" s="147"/>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row>
    <row r="39" spans="1:34" ht="19.5" customHeight="1">
      <c r="A39" s="147"/>
      <c r="B39" s="147"/>
      <c r="C39" s="147"/>
      <c r="D39" s="147"/>
      <c r="E39" s="147"/>
      <c r="F39" s="147"/>
      <c r="G39" s="147"/>
      <c r="H39" s="147"/>
      <c r="I39" s="147"/>
      <c r="J39" s="147"/>
      <c r="K39" s="147"/>
      <c r="L39" s="147"/>
      <c r="M39" s="147"/>
      <c r="N39" s="147"/>
      <c r="O39" s="147"/>
      <c r="P39" s="147"/>
      <c r="Q39" s="147"/>
      <c r="R39" s="147"/>
      <c r="S39" s="147"/>
      <c r="T39" s="147"/>
      <c r="U39" s="147"/>
      <c r="V39" s="147"/>
      <c r="W39" s="147"/>
      <c r="X39" s="147"/>
      <c r="Y39" s="147"/>
      <c r="Z39" s="147"/>
      <c r="AA39" s="147"/>
      <c r="AB39" s="147"/>
      <c r="AC39" s="147"/>
      <c r="AD39" s="147"/>
      <c r="AE39" s="147"/>
      <c r="AF39" s="147"/>
      <c r="AG39" s="147"/>
      <c r="AH39" s="147"/>
    </row>
    <row r="40" spans="1:34" ht="19.5" customHeight="1">
      <c r="A40" s="147"/>
      <c r="B40" s="147"/>
      <c r="C40" s="147"/>
      <c r="D40" s="147"/>
      <c r="E40" s="147"/>
      <c r="F40" s="147"/>
      <c r="G40" s="147"/>
      <c r="H40" s="147"/>
      <c r="I40" s="147"/>
      <c r="J40" s="147"/>
      <c r="K40" s="147"/>
      <c r="L40" s="147"/>
      <c r="M40" s="147"/>
      <c r="N40" s="147"/>
      <c r="O40" s="147"/>
      <c r="P40" s="147"/>
      <c r="Q40" s="147"/>
      <c r="R40" s="147"/>
      <c r="S40" s="147"/>
      <c r="T40" s="147"/>
      <c r="U40" s="147"/>
      <c r="V40" s="147"/>
      <c r="W40" s="147"/>
      <c r="X40" s="147"/>
      <c r="Y40" s="147"/>
      <c r="Z40" s="147"/>
      <c r="AA40" s="147"/>
      <c r="AB40" s="147"/>
      <c r="AC40" s="147"/>
      <c r="AD40" s="147"/>
      <c r="AE40" s="147"/>
      <c r="AF40" s="147"/>
      <c r="AG40" s="147"/>
      <c r="AH40" s="147"/>
    </row>
    <row r="41" spans="1:34" ht="19.5" customHeight="1">
      <c r="A41" s="147"/>
      <c r="B41" s="147"/>
      <c r="C41" s="147"/>
      <c r="D41" s="147"/>
      <c r="E41" s="147"/>
      <c r="F41" s="147"/>
      <c r="G41" s="147"/>
      <c r="H41" s="147"/>
      <c r="I41" s="147"/>
      <c r="J41" s="147"/>
      <c r="K41" s="147"/>
      <c r="L41" s="147"/>
      <c r="M41" s="147"/>
      <c r="N41" s="147"/>
      <c r="O41" s="147"/>
      <c r="P41" s="147"/>
      <c r="Q41" s="147"/>
      <c r="R41" s="147"/>
      <c r="S41" s="147"/>
      <c r="T41" s="147"/>
      <c r="U41" s="147"/>
      <c r="V41" s="147"/>
      <c r="W41" s="147"/>
      <c r="X41" s="147"/>
      <c r="Y41" s="147"/>
      <c r="Z41" s="147"/>
      <c r="AA41" s="147"/>
      <c r="AB41" s="147"/>
      <c r="AC41" s="147"/>
      <c r="AD41" s="147"/>
      <c r="AE41" s="147"/>
      <c r="AF41" s="147"/>
      <c r="AG41" s="147"/>
      <c r="AH41" s="147"/>
    </row>
    <row r="42" spans="1:34" ht="19.5" customHeight="1">
      <c r="A42" s="147"/>
      <c r="B42" s="147"/>
      <c r="C42" s="147"/>
      <c r="D42" s="147"/>
      <c r="E42" s="147"/>
      <c r="F42" s="147"/>
      <c r="G42" s="147"/>
      <c r="H42" s="147"/>
      <c r="I42" s="147"/>
      <c r="J42" s="147"/>
      <c r="K42" s="147"/>
      <c r="L42" s="147"/>
      <c r="M42" s="147"/>
      <c r="N42" s="147"/>
      <c r="O42" s="147"/>
      <c r="P42" s="147"/>
      <c r="Q42" s="147"/>
      <c r="R42" s="147"/>
      <c r="S42" s="147"/>
      <c r="T42" s="147"/>
      <c r="U42" s="147"/>
      <c r="V42" s="147"/>
      <c r="W42" s="147"/>
      <c r="X42" s="147"/>
      <c r="Y42" s="147"/>
      <c r="Z42" s="147"/>
      <c r="AA42" s="147"/>
      <c r="AB42" s="147"/>
      <c r="AC42" s="147"/>
      <c r="AD42" s="147"/>
      <c r="AE42" s="147"/>
      <c r="AF42" s="147"/>
      <c r="AG42" s="147"/>
      <c r="AH42" s="147"/>
    </row>
    <row r="43" spans="1:34" ht="19.5" customHeight="1">
      <c r="A43" s="147"/>
      <c r="B43" s="147"/>
      <c r="C43" s="147"/>
      <c r="D43" s="147"/>
      <c r="E43" s="147"/>
      <c r="F43" s="147"/>
      <c r="G43" s="147"/>
      <c r="H43" s="147"/>
      <c r="I43" s="147"/>
      <c r="J43" s="147"/>
      <c r="K43" s="147"/>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7"/>
    </row>
    <row r="44" spans="1:34" ht="19.5" customHeight="1">
      <c r="A44" s="147"/>
      <c r="B44" s="147"/>
      <c r="C44" s="147"/>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7"/>
    </row>
    <row r="45" spans="1:34" ht="19.5" customHeight="1">
      <c r="A45" s="147"/>
      <c r="B45" s="147"/>
      <c r="C45" s="147"/>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47"/>
      <c r="AE45" s="147"/>
      <c r="AF45" s="147"/>
      <c r="AG45" s="147"/>
      <c r="AH45" s="147"/>
    </row>
    <row r="46" spans="1:34" ht="19.5" customHeight="1">
      <c r="A46" s="147"/>
      <c r="B46" s="147"/>
      <c r="C46" s="147"/>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47"/>
      <c r="AE46" s="147"/>
      <c r="AF46" s="147"/>
      <c r="AG46" s="147"/>
      <c r="AH46" s="147"/>
    </row>
    <row r="47" spans="1:34" ht="19.5" customHeight="1">
      <c r="A47" s="147"/>
      <c r="B47" s="147"/>
      <c r="C47" s="147"/>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7"/>
    </row>
    <row r="48" spans="1:34" ht="19.5" customHeight="1">
      <c r="A48" s="147"/>
      <c r="B48" s="147"/>
      <c r="C48" s="147"/>
      <c r="D48" s="147"/>
      <c r="E48" s="147"/>
      <c r="F48" s="147"/>
      <c r="G48" s="147"/>
      <c r="H48" s="147"/>
      <c r="I48" s="147"/>
      <c r="J48" s="147"/>
      <c r="K48" s="147"/>
      <c r="L48" s="147"/>
      <c r="M48" s="147"/>
      <c r="N48" s="147"/>
      <c r="O48" s="147"/>
      <c r="P48" s="147"/>
      <c r="Q48" s="147"/>
      <c r="R48" s="147"/>
      <c r="S48" s="147"/>
      <c r="T48" s="147"/>
      <c r="U48" s="147"/>
      <c r="V48" s="147"/>
      <c r="W48" s="147"/>
      <c r="X48" s="147"/>
      <c r="Y48" s="147"/>
      <c r="Z48" s="147"/>
      <c r="AA48" s="147"/>
      <c r="AB48" s="147"/>
      <c r="AC48" s="147"/>
      <c r="AD48" s="147"/>
      <c r="AE48" s="147"/>
      <c r="AF48" s="147"/>
      <c r="AG48" s="147"/>
      <c r="AH48" s="147"/>
    </row>
  </sheetData>
  <sheetProtection algorithmName="SHA-512" hashValue="JrzzYMakGrQEAN/ZiTIebwKiEj0NyHRhhmZJQ3Om5ETBxMlgYkIu7El/V9LTj8R6YPYbN5Vds8Srw6/5bCiyoA==" saltValue="CweFx/FjTxewO8bPIyF4sQ==" spinCount="100000" sheet="1" objects="1" scenarios="1" selectLockedCells="1"/>
  <mergeCells count="16">
    <mergeCell ref="A1:AH1"/>
    <mergeCell ref="A5:AH5"/>
    <mergeCell ref="A11:AH11"/>
    <mergeCell ref="A13:W14"/>
    <mergeCell ref="X13:AH14"/>
    <mergeCell ref="Y8:AH8"/>
    <mergeCell ref="A15:W15"/>
    <mergeCell ref="X15:AH15"/>
    <mergeCell ref="A17:W17"/>
    <mergeCell ref="X17:AF17"/>
    <mergeCell ref="AG17:AH17"/>
    <mergeCell ref="A20:AH21"/>
    <mergeCell ref="A23:AH23"/>
    <mergeCell ref="J25:S25"/>
    <mergeCell ref="A28:AH28"/>
    <mergeCell ref="A31:AH31"/>
  </mergeCells>
  <phoneticPr fontId="43"/>
  <printOptions horizontalCentered="1"/>
  <pageMargins left="0.78749999999999998" right="0.78749999999999998" top="0.78749999999999998" bottom="0.78749999999999998" header="0.51180555555555496" footer="0.51180555555555496"/>
  <pageSetup paperSize="0" scale="0" firstPageNumber="0" orientation="portrait" usePrinterDefaults="0" horizontalDpi="0" verticalDpi="0" copies="0"/>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pageSetUpPr fitToPage="1"/>
  </sheetPr>
  <dimension ref="A1:AMK49"/>
  <sheetViews>
    <sheetView zoomScaleNormal="100" zoomScalePageLayoutView="60" workbookViewId="0">
      <selection activeCell="F4" sqref="F4"/>
    </sheetView>
  </sheetViews>
  <sheetFormatPr defaultRowHeight="15"/>
  <cols>
    <col min="1" max="1" width="4" style="86"/>
    <col min="2" max="2" width="9" style="86"/>
    <col min="3" max="3" width="8.5" style="86"/>
    <col min="4" max="4" width="9" style="86"/>
    <col min="5" max="5" width="20.875" style="86"/>
    <col min="6" max="7" width="15" style="87"/>
    <col min="8" max="8" width="5.125" style="86"/>
    <col min="9" max="9" width="2" style="86"/>
    <col min="10" max="10" width="1" style="86"/>
    <col min="11" max="256" width="9" style="86"/>
    <col min="257" max="257" width="4" style="86"/>
    <col min="258" max="260" width="9" style="86"/>
    <col min="261" max="261" width="20.875" style="86"/>
    <col min="262" max="262" width="15.75" style="86"/>
    <col min="263" max="263" width="15.5" style="86"/>
    <col min="264" max="264" width="5.125" style="86"/>
    <col min="265" max="265" width="2" style="86"/>
    <col min="266" max="266" width="1.125" style="86"/>
    <col min="267" max="512" width="9" style="86"/>
    <col min="513" max="513" width="4" style="86"/>
    <col min="514" max="516" width="9" style="86"/>
    <col min="517" max="517" width="20.875" style="86"/>
    <col min="518" max="518" width="15.75" style="86"/>
    <col min="519" max="519" width="15.5" style="86"/>
    <col min="520" max="520" width="5.125" style="86"/>
    <col min="521" max="521" width="2" style="86"/>
    <col min="522" max="522" width="1.125" style="86"/>
    <col min="523" max="768" width="9" style="86"/>
    <col min="769" max="769" width="4" style="86"/>
    <col min="770" max="772" width="9" style="86"/>
    <col min="773" max="773" width="20.875" style="86"/>
    <col min="774" max="774" width="15.75" style="86"/>
    <col min="775" max="775" width="15.5" style="86"/>
    <col min="776" max="776" width="5.125" style="86"/>
    <col min="777" max="777" width="2" style="86"/>
    <col min="778" max="778" width="1.125" style="86"/>
    <col min="779" max="1025" width="9" style="86"/>
  </cols>
  <sheetData>
    <row r="1" spans="1:14" ht="13.5" customHeight="1">
      <c r="A1" s="88"/>
      <c r="B1" s="237" t="str">
        <f>①基本情報!R2&amp;①基本情報!S2&amp;①基本情報!T2&amp;"　収支決算書抄本"</f>
        <v>令和7年度　収支決算書抄本</v>
      </c>
      <c r="C1" s="237"/>
      <c r="D1" s="237"/>
      <c r="E1" s="237"/>
      <c r="F1" s="237"/>
      <c r="G1" s="237"/>
      <c r="H1" s="237"/>
      <c r="I1" s="237"/>
      <c r="J1" s="237"/>
      <c r="M1"/>
      <c r="N1"/>
    </row>
    <row r="2" spans="1:14" ht="7.5" customHeight="1">
      <c r="A2" s="88"/>
      <c r="B2" s="237"/>
      <c r="C2" s="237"/>
      <c r="D2" s="237"/>
      <c r="E2" s="237"/>
      <c r="F2" s="237"/>
      <c r="G2" s="237"/>
      <c r="H2" s="237"/>
      <c r="I2" s="237"/>
      <c r="J2" s="237"/>
      <c r="M2"/>
      <c r="N2"/>
    </row>
    <row r="3" spans="1:14" ht="15" customHeight="1">
      <c r="A3" s="88"/>
      <c r="B3" s="89" t="s">
        <v>119</v>
      </c>
      <c r="C3" s="225"/>
      <c r="D3" s="225"/>
      <c r="E3" s="225"/>
      <c r="F3" s="225"/>
      <c r="G3" s="90"/>
      <c r="H3" s="22"/>
      <c r="I3" s="22"/>
      <c r="J3" s="22"/>
      <c r="M3"/>
      <c r="N3"/>
    </row>
    <row r="4" spans="1:14" ht="15" customHeight="1">
      <c r="A4" s="105"/>
      <c r="B4" s="226" t="s">
        <v>120</v>
      </c>
      <c r="C4" s="226"/>
      <c r="D4" s="226"/>
      <c r="E4" s="226"/>
      <c r="F4" s="92" t="s">
        <v>121</v>
      </c>
      <c r="G4" s="92" t="s">
        <v>122</v>
      </c>
      <c r="H4" s="217" t="s">
        <v>221</v>
      </c>
      <c r="I4" s="217"/>
      <c r="J4" s="217"/>
      <c r="M4"/>
      <c r="N4"/>
    </row>
    <row r="5" spans="1:14" ht="16.5" customHeight="1">
      <c r="A5" s="227" t="s">
        <v>124</v>
      </c>
      <c r="B5" s="223" t="s">
        <v>125</v>
      </c>
      <c r="C5" s="223"/>
      <c r="D5" s="233" t="s">
        <v>126</v>
      </c>
      <c r="E5" s="233"/>
      <c r="F5" s="94"/>
      <c r="G5" s="94">
        <f>⑥精算書!G9</f>
        <v>0</v>
      </c>
      <c r="H5" s="263"/>
      <c r="I5" s="263"/>
      <c r="J5" s="263"/>
      <c r="M5"/>
      <c r="N5"/>
    </row>
    <row r="6" spans="1:14" ht="54.75" customHeight="1">
      <c r="A6" s="227"/>
      <c r="B6" s="217" t="s">
        <v>222</v>
      </c>
      <c r="C6" s="217"/>
      <c r="D6" s="240" t="s">
        <v>128</v>
      </c>
      <c r="E6" s="240"/>
      <c r="F6" s="94"/>
      <c r="G6" s="94"/>
      <c r="H6" s="263"/>
      <c r="I6" s="263"/>
      <c r="J6" s="263"/>
      <c r="M6"/>
      <c r="N6"/>
    </row>
    <row r="7" spans="1:14" ht="16.5" customHeight="1">
      <c r="A7" s="227"/>
      <c r="B7" s="217"/>
      <c r="C7" s="217"/>
      <c r="D7" s="233" t="s">
        <v>129</v>
      </c>
      <c r="E7" s="233"/>
      <c r="F7" s="94"/>
      <c r="G7" s="94"/>
      <c r="H7" s="263"/>
      <c r="I7" s="263"/>
      <c r="J7" s="263"/>
      <c r="M7"/>
      <c r="N7"/>
    </row>
    <row r="8" spans="1:14" ht="17.25" customHeight="1">
      <c r="A8" s="227"/>
      <c r="B8" s="266" t="s">
        <v>130</v>
      </c>
      <c r="C8" s="266"/>
      <c r="D8" s="242"/>
      <c r="E8" s="242"/>
      <c r="F8" s="151"/>
      <c r="G8" s="152"/>
      <c r="H8" s="263"/>
      <c r="I8" s="263"/>
      <c r="J8" s="263"/>
      <c r="M8"/>
      <c r="N8"/>
    </row>
    <row r="9" spans="1:14" ht="16.5" customHeight="1">
      <c r="A9" s="227"/>
      <c r="B9" s="223"/>
      <c r="C9" s="223"/>
      <c r="D9" s="236" t="s">
        <v>131</v>
      </c>
      <c r="E9" s="236"/>
      <c r="F9" s="94"/>
      <c r="G9" s="94"/>
      <c r="H9" s="263"/>
      <c r="I9" s="263"/>
      <c r="J9" s="263"/>
      <c r="M9"/>
      <c r="N9"/>
    </row>
    <row r="10" spans="1:14" ht="16.5" customHeight="1">
      <c r="A10" s="227"/>
      <c r="B10" s="223"/>
      <c r="C10" s="223"/>
      <c r="D10" s="264"/>
      <c r="E10" s="264"/>
      <c r="F10" s="94"/>
      <c r="G10" s="94"/>
      <c r="H10" s="263"/>
      <c r="I10" s="263"/>
      <c r="J10" s="263"/>
      <c r="M10"/>
      <c r="N10"/>
    </row>
    <row r="11" spans="1:14" ht="16.5" customHeight="1">
      <c r="A11" s="227"/>
      <c r="B11" s="217" t="s">
        <v>132</v>
      </c>
      <c r="C11" s="217"/>
      <c r="D11" s="217"/>
      <c r="E11" s="217"/>
      <c r="F11" s="95">
        <f>SUM(F5:F10)</f>
        <v>0</v>
      </c>
      <c r="G11" s="95">
        <f>SUM(G5:G10)</f>
        <v>0</v>
      </c>
      <c r="H11" s="263"/>
      <c r="I11" s="263"/>
      <c r="J11" s="263"/>
      <c r="M11"/>
      <c r="N11"/>
    </row>
    <row r="12" spans="1:14" ht="16.5" customHeight="1">
      <c r="A12" s="234" t="s">
        <v>133</v>
      </c>
      <c r="B12" s="265" t="s">
        <v>134</v>
      </c>
      <c r="C12" s="265"/>
      <c r="D12" s="236" t="s">
        <v>135</v>
      </c>
      <c r="E12" s="93" t="s">
        <v>136</v>
      </c>
      <c r="F12" s="99"/>
      <c r="G12" s="99"/>
      <c r="H12" s="263"/>
      <c r="I12" s="263"/>
      <c r="J12" s="263"/>
      <c r="M12"/>
      <c r="N12"/>
    </row>
    <row r="13" spans="1:14" ht="16.5" customHeight="1">
      <c r="A13" s="234"/>
      <c r="B13" s="265"/>
      <c r="C13" s="265"/>
      <c r="D13" s="236"/>
      <c r="E13" s="100" t="s">
        <v>137</v>
      </c>
      <c r="F13" s="94"/>
      <c r="G13" s="94"/>
      <c r="H13" s="263"/>
      <c r="I13" s="263"/>
      <c r="J13" s="263"/>
      <c r="M13" s="101"/>
      <c r="N13" s="101"/>
    </row>
    <row r="14" spans="1:14" ht="16.5" customHeight="1">
      <c r="A14" s="234"/>
      <c r="B14" s="265"/>
      <c r="C14" s="265"/>
      <c r="D14" s="102" t="s">
        <v>138</v>
      </c>
      <c r="E14" s="103"/>
      <c r="F14" s="94"/>
      <c r="G14" s="94"/>
      <c r="H14" s="263"/>
      <c r="I14" s="263"/>
      <c r="J14" s="263"/>
      <c r="M14" s="101"/>
      <c r="N14" s="101"/>
    </row>
    <row r="15" spans="1:14" ht="16.5" customHeight="1">
      <c r="A15" s="234"/>
      <c r="B15" s="265"/>
      <c r="C15" s="265"/>
      <c r="D15" s="102" t="s">
        <v>139</v>
      </c>
      <c r="E15" s="103"/>
      <c r="F15" s="94"/>
      <c r="G15" s="94"/>
      <c r="H15" s="263"/>
      <c r="I15" s="263"/>
      <c r="J15" s="263"/>
      <c r="M15" s="230"/>
      <c r="N15" s="230"/>
    </row>
    <row r="16" spans="1:14" ht="16.5" customHeight="1">
      <c r="A16" s="234"/>
      <c r="B16" s="265"/>
      <c r="C16" s="265"/>
      <c r="D16" s="231" t="s">
        <v>140</v>
      </c>
      <c r="E16" s="231"/>
      <c r="F16" s="94"/>
      <c r="G16" s="94"/>
      <c r="H16" s="263"/>
      <c r="I16" s="263"/>
      <c r="J16" s="263"/>
    </row>
    <row r="17" spans="1:10" ht="16.5" customHeight="1">
      <c r="A17" s="234"/>
      <c r="B17" s="265"/>
      <c r="C17" s="265"/>
      <c r="D17" s="231" t="s">
        <v>131</v>
      </c>
      <c r="E17" s="231"/>
      <c r="F17" s="94"/>
      <c r="G17" s="94"/>
      <c r="H17" s="263"/>
      <c r="I17" s="263"/>
      <c r="J17" s="263"/>
    </row>
    <row r="18" spans="1:10" ht="16.5" customHeight="1">
      <c r="A18" s="234"/>
      <c r="B18" s="265"/>
      <c r="C18" s="265"/>
      <c r="D18" s="232"/>
      <c r="E18" s="232"/>
      <c r="F18" s="94"/>
      <c r="G18" s="94"/>
      <c r="H18" s="263"/>
      <c r="I18" s="263"/>
      <c r="J18" s="263"/>
    </row>
    <row r="19" spans="1:10" ht="16.5" customHeight="1">
      <c r="A19" s="234"/>
      <c r="B19" s="217" t="s">
        <v>141</v>
      </c>
      <c r="C19" s="217"/>
      <c r="D19" s="217"/>
      <c r="E19" s="217"/>
      <c r="F19" s="95">
        <f>SUM(F12:F18)</f>
        <v>0</v>
      </c>
      <c r="G19" s="104">
        <f>SUM(G12:G18)</f>
        <v>0</v>
      </c>
      <c r="H19" s="263"/>
      <c r="I19" s="263"/>
      <c r="J19" s="263"/>
    </row>
    <row r="20" spans="1:10" ht="16.5" customHeight="1">
      <c r="A20" s="91"/>
      <c r="B20" s="217" t="s">
        <v>142</v>
      </c>
      <c r="C20" s="217"/>
      <c r="D20" s="217"/>
      <c r="E20" s="217"/>
      <c r="F20" s="95">
        <f>SUM(F11,F19)</f>
        <v>0</v>
      </c>
      <c r="G20" s="95">
        <f>SUM(G11,G19)</f>
        <v>0</v>
      </c>
      <c r="H20" s="263"/>
      <c r="I20" s="263"/>
      <c r="J20" s="263"/>
    </row>
    <row r="21" spans="1:10" ht="16.5" customHeight="1">
      <c r="A21" s="88"/>
      <c r="B21" s="89" t="s">
        <v>143</v>
      </c>
      <c r="C21" s="225"/>
      <c r="D21" s="225"/>
      <c r="E21" s="225"/>
      <c r="F21" s="225"/>
      <c r="G21" s="90"/>
      <c r="H21" s="22"/>
      <c r="I21" s="22"/>
      <c r="J21" s="22"/>
    </row>
    <row r="22" spans="1:10" ht="16.5" customHeight="1">
      <c r="A22" s="105"/>
      <c r="B22" s="226" t="s">
        <v>120</v>
      </c>
      <c r="C22" s="226"/>
      <c r="D22" s="226"/>
      <c r="E22" s="226"/>
      <c r="F22" s="92" t="s">
        <v>121</v>
      </c>
      <c r="G22" s="92" t="s">
        <v>122</v>
      </c>
      <c r="H22" s="217" t="s">
        <v>221</v>
      </c>
      <c r="I22" s="217"/>
      <c r="J22" s="217"/>
    </row>
    <row r="23" spans="1:10" ht="16.5" customHeight="1">
      <c r="A23" s="227" t="s">
        <v>144</v>
      </c>
      <c r="B23" s="222" t="s">
        <v>145</v>
      </c>
      <c r="C23" s="222"/>
      <c r="D23" s="228" t="s">
        <v>146</v>
      </c>
      <c r="E23" s="228"/>
      <c r="F23" s="94"/>
      <c r="G23" s="94"/>
      <c r="H23" s="263"/>
      <c r="I23" s="263"/>
      <c r="J23" s="263"/>
    </row>
    <row r="24" spans="1:10" ht="16.5" customHeight="1">
      <c r="A24" s="227"/>
      <c r="B24" s="222"/>
      <c r="C24" s="222"/>
      <c r="D24" s="228" t="s">
        <v>147</v>
      </c>
      <c r="E24" s="228"/>
      <c r="F24" s="94"/>
      <c r="G24" s="94"/>
      <c r="H24" s="263"/>
      <c r="I24" s="263"/>
      <c r="J24" s="263"/>
    </row>
    <row r="25" spans="1:10" ht="16.5" customHeight="1">
      <c r="A25" s="227"/>
      <c r="B25" s="222"/>
      <c r="C25" s="222"/>
      <c r="D25" s="223" t="s">
        <v>148</v>
      </c>
      <c r="E25" s="223"/>
      <c r="F25" s="94"/>
      <c r="G25" s="94"/>
      <c r="H25" s="263"/>
      <c r="I25" s="263"/>
      <c r="J25" s="263"/>
    </row>
    <row r="26" spans="1:10" ht="16.5" customHeight="1">
      <c r="A26" s="227"/>
      <c r="B26" s="222"/>
      <c r="C26" s="222"/>
      <c r="D26" s="223" t="s">
        <v>131</v>
      </c>
      <c r="E26" s="223"/>
      <c r="F26" s="94"/>
      <c r="G26" s="94"/>
      <c r="H26" s="263"/>
      <c r="I26" s="263"/>
      <c r="J26" s="263"/>
    </row>
    <row r="27" spans="1:10" ht="16.5" customHeight="1">
      <c r="A27" s="227"/>
      <c r="B27" s="222" t="s">
        <v>149</v>
      </c>
      <c r="C27" s="222"/>
      <c r="D27" s="223" t="s">
        <v>150</v>
      </c>
      <c r="E27" s="223"/>
      <c r="F27" s="94"/>
      <c r="G27" s="94"/>
      <c r="H27" s="263"/>
      <c r="I27" s="263"/>
      <c r="J27" s="263"/>
    </row>
    <row r="28" spans="1:10" ht="16.5" customHeight="1">
      <c r="A28" s="227"/>
      <c r="B28" s="222"/>
      <c r="C28" s="222"/>
      <c r="D28" s="223" t="s">
        <v>151</v>
      </c>
      <c r="E28" s="223"/>
      <c r="F28" s="94"/>
      <c r="G28" s="94"/>
      <c r="H28" s="263"/>
      <c r="I28" s="263"/>
      <c r="J28" s="263"/>
    </row>
    <row r="29" spans="1:10" ht="16.5" customHeight="1">
      <c r="A29" s="227"/>
      <c r="B29" s="222"/>
      <c r="C29" s="222"/>
      <c r="D29" s="223" t="s">
        <v>152</v>
      </c>
      <c r="E29" s="223"/>
      <c r="F29" s="94"/>
      <c r="G29" s="94"/>
      <c r="H29" s="263"/>
      <c r="I29" s="263"/>
      <c r="J29" s="263"/>
    </row>
    <row r="30" spans="1:10" ht="16.5" customHeight="1">
      <c r="A30" s="227"/>
      <c r="B30" s="222"/>
      <c r="C30" s="222"/>
      <c r="D30" s="223" t="s">
        <v>153</v>
      </c>
      <c r="E30" s="223"/>
      <c r="F30" s="94"/>
      <c r="G30" s="94"/>
      <c r="H30" s="263"/>
      <c r="I30" s="263"/>
      <c r="J30" s="263"/>
    </row>
    <row r="31" spans="1:10" ht="16.5" customHeight="1">
      <c r="A31" s="227"/>
      <c r="B31" s="222"/>
      <c r="C31" s="222"/>
      <c r="D31" s="223" t="s">
        <v>131</v>
      </c>
      <c r="E31" s="223"/>
      <c r="F31" s="94"/>
      <c r="G31" s="94"/>
      <c r="H31" s="263"/>
      <c r="I31" s="263"/>
      <c r="J31" s="263"/>
    </row>
    <row r="32" spans="1:10" ht="16.5" customHeight="1">
      <c r="A32" s="227"/>
      <c r="B32" s="222" t="s">
        <v>154</v>
      </c>
      <c r="C32" s="222"/>
      <c r="D32" s="223" t="s">
        <v>155</v>
      </c>
      <c r="E32" s="223"/>
      <c r="F32" s="94"/>
      <c r="G32" s="94"/>
      <c r="H32" s="263"/>
      <c r="I32" s="263"/>
      <c r="J32" s="263"/>
    </row>
    <row r="33" spans="1:10" ht="16.5" customHeight="1">
      <c r="A33" s="227"/>
      <c r="B33" s="222"/>
      <c r="C33" s="222"/>
      <c r="D33" s="223" t="s">
        <v>156</v>
      </c>
      <c r="E33" s="223"/>
      <c r="F33" s="94"/>
      <c r="G33" s="94"/>
      <c r="H33" s="263"/>
      <c r="I33" s="263"/>
      <c r="J33" s="263"/>
    </row>
    <row r="34" spans="1:10" ht="16.5" customHeight="1">
      <c r="A34" s="227"/>
      <c r="B34" s="222"/>
      <c r="C34" s="222"/>
      <c r="D34" s="223" t="s">
        <v>157</v>
      </c>
      <c r="E34" s="223"/>
      <c r="F34" s="94"/>
      <c r="G34" s="94"/>
      <c r="H34" s="263"/>
      <c r="I34" s="263"/>
      <c r="J34" s="263"/>
    </row>
    <row r="35" spans="1:10" ht="16.5" customHeight="1">
      <c r="A35" s="227"/>
      <c r="B35" s="222"/>
      <c r="C35" s="222"/>
      <c r="D35" s="223" t="s">
        <v>131</v>
      </c>
      <c r="E35" s="223"/>
      <c r="F35" s="94"/>
      <c r="G35" s="94"/>
      <c r="H35" s="263"/>
      <c r="I35" s="263"/>
      <c r="J35" s="263"/>
    </row>
    <row r="36" spans="1:10" ht="16.5" customHeight="1">
      <c r="A36" s="227"/>
      <c r="B36" s="224"/>
      <c r="C36" s="224"/>
      <c r="D36" s="223"/>
      <c r="E36" s="223"/>
      <c r="F36" s="94"/>
      <c r="G36" s="94"/>
      <c r="H36" s="263"/>
      <c r="I36" s="263"/>
      <c r="J36" s="263"/>
    </row>
    <row r="37" spans="1:10" ht="16.5" customHeight="1">
      <c r="A37" s="227"/>
      <c r="B37" s="217" t="s">
        <v>158</v>
      </c>
      <c r="C37" s="217"/>
      <c r="D37" s="217"/>
      <c r="E37" s="217"/>
      <c r="F37" s="95">
        <f>SUM(F23:F36)</f>
        <v>0</v>
      </c>
      <c r="G37" s="95">
        <f>SUM(G23:G36)</f>
        <v>0</v>
      </c>
      <c r="H37" s="263"/>
      <c r="I37" s="263"/>
      <c r="J37" s="263"/>
    </row>
    <row r="38" spans="1:10" ht="15" customHeight="1">
      <c r="A38" s="221" t="s">
        <v>159</v>
      </c>
      <c r="B38" s="222"/>
      <c r="C38" s="222"/>
      <c r="D38" s="223" t="s">
        <v>160</v>
      </c>
      <c r="E38" s="223"/>
      <c r="F38" s="94"/>
      <c r="G38" s="94"/>
      <c r="H38" s="263"/>
      <c r="I38" s="263"/>
      <c r="J38" s="263"/>
    </row>
    <row r="39" spans="1:10" ht="15" customHeight="1">
      <c r="A39" s="221"/>
      <c r="B39" s="222"/>
      <c r="C39" s="222"/>
      <c r="D39" s="223" t="s">
        <v>138</v>
      </c>
      <c r="E39" s="223"/>
      <c r="F39" s="94"/>
      <c r="G39" s="94"/>
      <c r="H39" s="263"/>
      <c r="I39" s="263"/>
      <c r="J39" s="263"/>
    </row>
    <row r="40" spans="1:10" ht="15" customHeight="1">
      <c r="A40" s="221"/>
      <c r="B40" s="108"/>
      <c r="C40" s="109"/>
      <c r="D40" s="223" t="s">
        <v>161</v>
      </c>
      <c r="E40" s="223"/>
      <c r="F40" s="94"/>
      <c r="G40" s="94"/>
      <c r="H40" s="263"/>
      <c r="I40" s="263"/>
      <c r="J40" s="263"/>
    </row>
    <row r="41" spans="1:10" ht="15" customHeight="1">
      <c r="A41" s="221"/>
      <c r="B41" s="222"/>
      <c r="C41" s="222"/>
      <c r="D41" s="223" t="s">
        <v>139</v>
      </c>
      <c r="E41" s="223"/>
      <c r="F41" s="94"/>
      <c r="G41" s="94"/>
      <c r="H41" s="263"/>
      <c r="I41" s="263"/>
      <c r="J41" s="263"/>
    </row>
    <row r="42" spans="1:10">
      <c r="A42" s="221"/>
      <c r="B42" s="222"/>
      <c r="C42" s="222"/>
      <c r="D42" s="223" t="s">
        <v>131</v>
      </c>
      <c r="E42" s="223"/>
      <c r="F42" s="94"/>
      <c r="G42" s="94"/>
      <c r="H42" s="263"/>
      <c r="I42" s="263"/>
      <c r="J42" s="263"/>
    </row>
    <row r="43" spans="1:10">
      <c r="A43" s="221"/>
      <c r="B43" s="217" t="s">
        <v>162</v>
      </c>
      <c r="C43" s="217"/>
      <c r="D43" s="217"/>
      <c r="E43" s="217"/>
      <c r="F43" s="95">
        <f>SUM(F38:F42)</f>
        <v>0</v>
      </c>
      <c r="G43" s="95">
        <f>SUM(G38:G42)</f>
        <v>0</v>
      </c>
      <c r="H43" s="263"/>
      <c r="I43" s="263"/>
      <c r="J43" s="263"/>
    </row>
    <row r="44" spans="1:10" ht="16.5" customHeight="1">
      <c r="A44" s="105"/>
      <c r="B44" s="217" t="s">
        <v>163</v>
      </c>
      <c r="C44" s="217"/>
      <c r="D44" s="217"/>
      <c r="E44" s="217"/>
      <c r="F44" s="95">
        <f>SUM(F37,F43)</f>
        <v>0</v>
      </c>
      <c r="G44" s="95">
        <f>SUM(G43,G37)</f>
        <v>0</v>
      </c>
      <c r="H44" s="217"/>
      <c r="I44" s="217"/>
      <c r="J44" s="217"/>
    </row>
    <row r="45" spans="1:10">
      <c r="A45" s="88"/>
      <c r="B45" s="219" t="s">
        <v>164</v>
      </c>
      <c r="C45" s="219"/>
      <c r="D45" s="219"/>
      <c r="E45" s="219"/>
      <c r="F45" s="219"/>
      <c r="G45" s="219"/>
      <c r="H45" s="219"/>
      <c r="I45" s="219"/>
      <c r="J45" s="219"/>
    </row>
    <row r="46" spans="1:10">
      <c r="A46" s="88"/>
      <c r="B46" s="220">
        <v>45747</v>
      </c>
      <c r="C46" s="220"/>
      <c r="D46" s="220"/>
      <c r="E46" s="22"/>
      <c r="F46" s="110" t="s">
        <v>32</v>
      </c>
      <c r="G46" s="215">
        <f>①基本情報!B4</f>
        <v>0</v>
      </c>
      <c r="H46" s="215"/>
      <c r="I46" s="215"/>
      <c r="J46" s="215"/>
    </row>
    <row r="47" spans="1:10">
      <c r="A47" s="88"/>
      <c r="B47" s="214"/>
      <c r="C47" s="214"/>
      <c r="D47" s="214"/>
      <c r="E47" s="22"/>
      <c r="F47" s="110" t="s">
        <v>30</v>
      </c>
      <c r="G47" s="215">
        <f>①基本情報!B3</f>
        <v>0</v>
      </c>
      <c r="H47" s="215"/>
      <c r="I47" s="215"/>
      <c r="J47" s="215"/>
    </row>
    <row r="48" spans="1:10">
      <c r="A48" s="88"/>
      <c r="B48" s="22"/>
      <c r="C48" s="22"/>
      <c r="D48" s="22"/>
      <c r="E48" s="22"/>
      <c r="F48" s="110" t="s">
        <v>165</v>
      </c>
      <c r="G48" s="215">
        <f>①基本情報!B5</f>
        <v>0</v>
      </c>
      <c r="H48" s="215"/>
      <c r="I48" s="203"/>
      <c r="J48" s="203"/>
    </row>
    <row r="49" spans="1:10">
      <c r="A49" s="111" t="s">
        <v>166</v>
      </c>
      <c r="B49" s="22"/>
      <c r="C49" s="22"/>
      <c r="D49" s="22"/>
      <c r="E49" s="22"/>
      <c r="F49" s="112"/>
      <c r="G49" s="112"/>
      <c r="H49" s="216"/>
      <c r="I49" s="216"/>
      <c r="J49" s="216"/>
    </row>
  </sheetData>
  <sheetProtection algorithmName="SHA-512" hashValue="lIjOJDl190KG8mToCyim9iaUIE4ETgs+6iDw1nLMgm5K09m82vdsYB2QxEiauANYX/qgYqrMvkNlZoQ6FcJFow==" saltValue="hmfOUKN7uBlXvPUqntmicw==" spinCount="100000" sheet="1" objects="1" scenarios="1" selectLockedCells="1"/>
  <mergeCells count="82">
    <mergeCell ref="B1:J2"/>
    <mergeCell ref="C3:F3"/>
    <mergeCell ref="B4:E4"/>
    <mergeCell ref="H4:J4"/>
    <mergeCell ref="A5:A11"/>
    <mergeCell ref="B5:C5"/>
    <mergeCell ref="D5:E5"/>
    <mergeCell ref="H5:J20"/>
    <mergeCell ref="B6:C7"/>
    <mergeCell ref="D6:E6"/>
    <mergeCell ref="D7:E7"/>
    <mergeCell ref="B8:C8"/>
    <mergeCell ref="D8:E8"/>
    <mergeCell ref="B9:C9"/>
    <mergeCell ref="D9:E9"/>
    <mergeCell ref="B10:C10"/>
    <mergeCell ref="D10:E10"/>
    <mergeCell ref="B11:E11"/>
    <mergeCell ref="A12:A19"/>
    <mergeCell ref="B12:C18"/>
    <mergeCell ref="D12:D13"/>
    <mergeCell ref="M15:N15"/>
    <mergeCell ref="D16:E16"/>
    <mergeCell ref="D17:E17"/>
    <mergeCell ref="D18:E18"/>
    <mergeCell ref="B19:E19"/>
    <mergeCell ref="B20:E20"/>
    <mergeCell ref="C21:F21"/>
    <mergeCell ref="B22:E22"/>
    <mergeCell ref="H22:J22"/>
    <mergeCell ref="A23:A37"/>
    <mergeCell ref="B23:C23"/>
    <mergeCell ref="D23:E23"/>
    <mergeCell ref="H23:J43"/>
    <mergeCell ref="B24:C24"/>
    <mergeCell ref="D24:E24"/>
    <mergeCell ref="B25:C25"/>
    <mergeCell ref="D25:E25"/>
    <mergeCell ref="B26:C26"/>
    <mergeCell ref="D26:E26"/>
    <mergeCell ref="B27:C27"/>
    <mergeCell ref="D27:E27"/>
    <mergeCell ref="B28:C28"/>
    <mergeCell ref="D28:E28"/>
    <mergeCell ref="B29:C29"/>
    <mergeCell ref="D29:E29"/>
    <mergeCell ref="B30:C30"/>
    <mergeCell ref="D30:E30"/>
    <mergeCell ref="B31:C31"/>
    <mergeCell ref="D31:E31"/>
    <mergeCell ref="B32:C32"/>
    <mergeCell ref="D32:E32"/>
    <mergeCell ref="B33:C33"/>
    <mergeCell ref="D33:E33"/>
    <mergeCell ref="B34:C34"/>
    <mergeCell ref="D34:E34"/>
    <mergeCell ref="B35:C35"/>
    <mergeCell ref="D35:E35"/>
    <mergeCell ref="B36:C36"/>
    <mergeCell ref="D36:E36"/>
    <mergeCell ref="B37:E37"/>
    <mergeCell ref="A38:A43"/>
    <mergeCell ref="B38:C38"/>
    <mergeCell ref="D38:E38"/>
    <mergeCell ref="B39:C39"/>
    <mergeCell ref="D39:E39"/>
    <mergeCell ref="D40:E40"/>
    <mergeCell ref="B41:C41"/>
    <mergeCell ref="D41:E41"/>
    <mergeCell ref="B42:C42"/>
    <mergeCell ref="D42:E42"/>
    <mergeCell ref="B43:E43"/>
    <mergeCell ref="B44:E44"/>
    <mergeCell ref="H44:J44"/>
    <mergeCell ref="B45:J45"/>
    <mergeCell ref="B46:D46"/>
    <mergeCell ref="G46:J46"/>
    <mergeCell ref="B47:D47"/>
    <mergeCell ref="G47:J47"/>
    <mergeCell ref="G48:H48"/>
    <mergeCell ref="I48:J48"/>
    <mergeCell ref="H49:J49"/>
  </mergeCells>
  <phoneticPr fontId="43"/>
  <pageMargins left="0.7" right="0.7" top="0.75" bottom="0.75" header="0.51180555555555496" footer="0.51180555555555496"/>
  <pageSetup paperSize="0" scale="0" firstPageNumber="0" orientation="portrait" usePrinterDefaults="0" horizontalDpi="0" verticalDpi="0" copie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AMK80"/>
  <sheetViews>
    <sheetView zoomScale="85" zoomScaleNormal="85" zoomScalePageLayoutView="60" workbookViewId="0">
      <selection activeCell="B9" sqref="B9"/>
    </sheetView>
  </sheetViews>
  <sheetFormatPr defaultRowHeight="13.5"/>
  <cols>
    <col min="1" max="1" width="4.125" style="113"/>
    <col min="2" max="2" width="13.75" style="113"/>
    <col min="3" max="7" width="14.125" style="113"/>
    <col min="8" max="8" width="15.75" style="113"/>
    <col min="9" max="10" width="14.125" style="113"/>
    <col min="11" max="11" width="19.625" style="113"/>
    <col min="12" max="12" width="10.875" style="113"/>
    <col min="13" max="1025" width="9" style="113"/>
  </cols>
  <sheetData>
    <row r="1" spans="1:1024" ht="21" customHeigh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7.25" customHeight="1">
      <c r="A2"/>
      <c r="B2" s="118"/>
      <c r="C2" s="118"/>
      <c r="D2" s="118"/>
      <c r="E2" s="118"/>
      <c r="F2" s="118"/>
      <c r="G2" s="118"/>
      <c r="H2" s="118"/>
      <c r="I2" s="118"/>
      <c r="J2" s="118"/>
      <c r="K2" s="118"/>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7.75" customHeight="1">
      <c r="A3"/>
      <c r="B3" s="249" t="s">
        <v>223</v>
      </c>
      <c r="C3" s="249"/>
      <c r="D3" s="249"/>
      <c r="E3" s="249"/>
      <c r="F3" s="249"/>
      <c r="G3" s="249"/>
      <c r="H3" s="249"/>
      <c r="I3" s="249"/>
      <c r="J3" s="249"/>
      <c r="K3" s="249"/>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27.75" customHeight="1">
      <c r="A4"/>
      <c r="B4" s="153"/>
      <c r="C4" s="153"/>
      <c r="D4" s="153"/>
      <c r="E4" s="153"/>
      <c r="F4" s="153"/>
      <c r="G4" s="153"/>
      <c r="H4" s="153"/>
      <c r="I4" s="114" t="s">
        <v>30</v>
      </c>
      <c r="J4" s="268">
        <f>①基本情報!B3</f>
        <v>0</v>
      </c>
      <c r="K4" s="268"/>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7.25" customHeight="1">
      <c r="A5"/>
      <c r="B5" s="117" t="s">
        <v>168</v>
      </c>
      <c r="C5" s="117"/>
      <c r="D5" s="117"/>
      <c r="E5" s="117"/>
      <c r="F5" s="117"/>
      <c r="G5" s="117"/>
      <c r="H5" s="117"/>
      <c r="K5" s="119" t="s">
        <v>169</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c r="B6" s="251" t="s">
        <v>170</v>
      </c>
      <c r="C6" s="252" t="s">
        <v>144</v>
      </c>
      <c r="D6" s="252"/>
      <c r="E6" s="252"/>
      <c r="F6" s="253" t="s">
        <v>171</v>
      </c>
      <c r="G6" s="253" t="s">
        <v>172</v>
      </c>
      <c r="H6" s="251" t="s">
        <v>173</v>
      </c>
      <c r="I6" s="269"/>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33" customHeight="1">
      <c r="A7"/>
      <c r="B7" s="251"/>
      <c r="C7" s="121" t="s">
        <v>174</v>
      </c>
      <c r="D7" s="122" t="s">
        <v>175</v>
      </c>
      <c r="E7" s="122" t="s">
        <v>176</v>
      </c>
      <c r="F7" s="253"/>
      <c r="G7" s="253"/>
      <c r="H7" s="253"/>
      <c r="I7" s="269"/>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0.25" customHeight="1">
      <c r="A8"/>
      <c r="B8" s="251"/>
      <c r="C8" s="116" t="s">
        <v>177</v>
      </c>
      <c r="D8" s="123" t="s">
        <v>178</v>
      </c>
      <c r="E8" s="116" t="s">
        <v>179</v>
      </c>
      <c r="F8" s="124" t="s">
        <v>180</v>
      </c>
      <c r="G8" s="123" t="s">
        <v>181</v>
      </c>
      <c r="H8" s="251"/>
      <c r="I8" s="269"/>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9.75" customHeight="1">
      <c r="A9"/>
      <c r="B9" s="125" t="s">
        <v>182</v>
      </c>
      <c r="C9" s="126">
        <f>⑤収支決算書!G37</f>
        <v>0</v>
      </c>
      <c r="D9" s="126">
        <f>⑤収支決算書!G6+⑤収支決算書!G8</f>
        <v>0</v>
      </c>
      <c r="E9" s="127">
        <f>C9-D9</f>
        <v>0</v>
      </c>
      <c r="F9" s="126">
        <f>I33+I55+I77</f>
        <v>0</v>
      </c>
      <c r="G9" s="126">
        <f>MIN(E9,F9)</f>
        <v>0</v>
      </c>
      <c r="H9" s="154"/>
      <c r="I9" s="12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7.25" customHeight="1">
      <c r="A10"/>
      <c r="B10" s="130" t="s">
        <v>183</v>
      </c>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131" customFormat="1" ht="16.5" customHeight="1"/>
    <row r="12" spans="1:1024" s="145" customFormat="1" ht="20.100000000000001" customHeight="1">
      <c r="B12" s="133" t="s">
        <v>184</v>
      </c>
      <c r="C12" s="133"/>
      <c r="D12" s="133"/>
      <c r="E12" s="133"/>
      <c r="F12" s="133"/>
      <c r="G12" s="133"/>
      <c r="H12" s="133"/>
      <c r="I12" s="134"/>
      <c r="J12" s="133"/>
      <c r="K12" s="133"/>
    </row>
    <row r="13" spans="1:1024" s="145" customFormat="1" ht="20.100000000000001" customHeight="1">
      <c r="B13" s="135" t="s">
        <v>224</v>
      </c>
      <c r="C13" s="135"/>
      <c r="D13" s="135"/>
      <c r="E13" s="135"/>
      <c r="F13" s="135"/>
      <c r="G13" s="135"/>
      <c r="H13" s="135"/>
      <c r="I13" s="136" t="s">
        <v>169</v>
      </c>
      <c r="J13" s="133"/>
      <c r="K13" s="133"/>
    </row>
    <row r="14" spans="1:1024" s="145" customFormat="1" ht="30" customHeight="1">
      <c r="B14" s="120" t="s">
        <v>186</v>
      </c>
      <c r="C14" s="137" t="s">
        <v>53</v>
      </c>
      <c r="D14" s="137" t="s">
        <v>187</v>
      </c>
      <c r="E14" s="137" t="s">
        <v>188</v>
      </c>
      <c r="F14" s="137" t="s">
        <v>189</v>
      </c>
      <c r="G14" s="120" t="s">
        <v>190</v>
      </c>
      <c r="H14" s="120" t="s">
        <v>191</v>
      </c>
      <c r="I14" s="120" t="s">
        <v>192</v>
      </c>
      <c r="J14" s="248" t="s">
        <v>193</v>
      </c>
      <c r="K14" s="248"/>
    </row>
    <row r="15" spans="1:1024" s="145" customFormat="1" ht="18.95" customHeight="1">
      <c r="B15" s="246" t="s">
        <v>194</v>
      </c>
      <c r="C15" s="138" t="s">
        <v>195</v>
      </c>
      <c r="D15" s="139">
        <v>108000</v>
      </c>
      <c r="E15" s="140" t="str">
        <f>IF(COUNTIF(①基本情報!$O$14:$O$33,L15)=0,"",COUNTIF(①基本情報!$O$14:$O$33,L15))</f>
        <v/>
      </c>
      <c r="F15" s="141" t="str">
        <f>IF(SUMIF(①基本情報!$O$14:$O$33,L15,①基本情報!$AS$14:$AS$33)=0,"",SUMIF(①基本情報!$O$14:$O$33,L15,①基本情報!$AS$14:$AS$33))</f>
        <v/>
      </c>
      <c r="G15" s="140" t="str">
        <f t="shared" ref="G15:G32" si="0">IF(E15="","",D15*F15)</f>
        <v/>
      </c>
      <c r="H15" s="94"/>
      <c r="I15" s="140" t="str">
        <f t="shared" ref="I15:I32" si="1">IF(E15="","",G15-H15)</f>
        <v/>
      </c>
      <c r="J15" s="247"/>
      <c r="K15" s="247"/>
      <c r="L15" s="145">
        <v>111</v>
      </c>
    </row>
    <row r="16" spans="1:1024" s="145" customFormat="1" ht="18.95" customHeight="1">
      <c r="B16" s="246"/>
      <c r="C16" s="138" t="s">
        <v>196</v>
      </c>
      <c r="D16" s="139">
        <v>122000</v>
      </c>
      <c r="E16" s="140" t="str">
        <f>IF(COUNTIF(①基本情報!$O$14:$O$33,L16)=0,"",COUNTIF(①基本情報!$O$14:$O$33,L16))</f>
        <v/>
      </c>
      <c r="F16" s="141" t="str">
        <f>IF(SUMIF(①基本情報!$O$14:$O$33,L16,①基本情報!$AS$14:$AS$33)=0,"",SUMIF(①基本情報!$O$14:$O$33,L16,①基本情報!$AS$14:$AS$33))</f>
        <v/>
      </c>
      <c r="G16" s="140" t="str">
        <f t="shared" si="0"/>
        <v/>
      </c>
      <c r="H16" s="94"/>
      <c r="I16" s="140" t="str">
        <f t="shared" si="1"/>
        <v/>
      </c>
      <c r="J16" s="247"/>
      <c r="K16" s="247"/>
      <c r="L16" s="145">
        <v>112</v>
      </c>
    </row>
    <row r="17" spans="2:12" s="145" customFormat="1" ht="18.95" customHeight="1">
      <c r="B17" s="246"/>
      <c r="C17" s="138" t="s">
        <v>197</v>
      </c>
      <c r="D17" s="139">
        <v>127000</v>
      </c>
      <c r="E17" s="140" t="str">
        <f>IF(COUNTIF(①基本情報!$O$14:$O$33,L17)=0,"",COUNTIF(①基本情報!$O$14:$O$33,L17))</f>
        <v/>
      </c>
      <c r="F17" s="141" t="str">
        <f>IF(SUMIF(①基本情報!$O$14:$O$33,L17,①基本情報!$AS$14:$AS$33)=0,"",SUMIF(①基本情報!$O$14:$O$33,L17,①基本情報!$AS$14:$AS$33))</f>
        <v/>
      </c>
      <c r="G17" s="140" t="str">
        <f t="shared" si="0"/>
        <v/>
      </c>
      <c r="H17" s="94"/>
      <c r="I17" s="140" t="str">
        <f t="shared" si="1"/>
        <v/>
      </c>
      <c r="J17" s="247"/>
      <c r="K17" s="247"/>
      <c r="L17" s="145">
        <v>113</v>
      </c>
    </row>
    <row r="18" spans="2:12" s="145" customFormat="1" ht="18.95" customHeight="1">
      <c r="B18" s="246"/>
      <c r="C18" s="138" t="s">
        <v>198</v>
      </c>
      <c r="D18" s="139">
        <v>151000</v>
      </c>
      <c r="E18" s="140" t="str">
        <f>IF(COUNTIF(①基本情報!$O$14:$O$33,L18)=0,"",COUNTIF(①基本情報!$O$14:$O$33,L18))</f>
        <v/>
      </c>
      <c r="F18" s="141" t="str">
        <f>IF(SUMIF(①基本情報!$O$14:$O$33,L18,①基本情報!$AS$14:$AS$33)=0,"",SUMIF(①基本情報!$O$14:$O$33,L18,①基本情報!$AS$14:$AS$33))</f>
        <v/>
      </c>
      <c r="G18" s="140" t="str">
        <f t="shared" si="0"/>
        <v/>
      </c>
      <c r="H18" s="94"/>
      <c r="I18" s="140" t="str">
        <f t="shared" si="1"/>
        <v/>
      </c>
      <c r="J18" s="247"/>
      <c r="K18" s="247"/>
      <c r="L18" s="145">
        <v>114</v>
      </c>
    </row>
    <row r="19" spans="2:12" s="145" customFormat="1" ht="18.95" customHeight="1">
      <c r="B19" s="246"/>
      <c r="C19" s="138" t="s">
        <v>199</v>
      </c>
      <c r="D19" s="139">
        <v>188000</v>
      </c>
      <c r="E19" s="140" t="str">
        <f>IF(COUNTIF(①基本情報!$O$14:$O$33,L19)=0,"",COUNTIF(①基本情報!$O$14:$O$33,L19))</f>
        <v/>
      </c>
      <c r="F19" s="141" t="str">
        <f>IF(SUMIF(①基本情報!$O$14:$O$33,L19,①基本情報!$AS$14:$AS$33)=0,"",SUMIF(①基本情報!$O$14:$O$33,L19,①基本情報!$AS$14:$AS$33))</f>
        <v/>
      </c>
      <c r="G19" s="140" t="str">
        <f t="shared" si="0"/>
        <v/>
      </c>
      <c r="H19" s="94"/>
      <c r="I19" s="140" t="str">
        <f t="shared" si="1"/>
        <v/>
      </c>
      <c r="J19" s="247"/>
      <c r="K19" s="247"/>
      <c r="L19" s="145">
        <v>115</v>
      </c>
    </row>
    <row r="20" spans="2:12" s="145" customFormat="1" ht="18.95" customHeight="1">
      <c r="B20" s="246"/>
      <c r="C20" s="138" t="s">
        <v>200</v>
      </c>
      <c r="D20" s="139">
        <v>227000</v>
      </c>
      <c r="E20" s="140" t="str">
        <f>IF(COUNTIF(①基本情報!$O$14:$O$33,L20)=0,"",COUNTIF(①基本情報!$O$14:$O$33,L20))</f>
        <v/>
      </c>
      <c r="F20" s="141" t="str">
        <f>IF(SUMIF(①基本情報!$O$14:$O$33,L20,①基本情報!$AS$14:$AS$33)=0,"",SUMIF(①基本情報!$O$14:$O$33,L20,①基本情報!$AS$14:$AS$33))</f>
        <v/>
      </c>
      <c r="G20" s="140" t="str">
        <f t="shared" si="0"/>
        <v/>
      </c>
      <c r="H20" s="94"/>
      <c r="I20" s="140" t="str">
        <f t="shared" si="1"/>
        <v/>
      </c>
      <c r="J20" s="247"/>
      <c r="K20" s="247"/>
      <c r="L20" s="145">
        <v>116</v>
      </c>
    </row>
    <row r="21" spans="2:12" s="145" customFormat="1" ht="18.95" customHeight="1">
      <c r="B21" s="246" t="s">
        <v>201</v>
      </c>
      <c r="C21" s="138" t="s">
        <v>195</v>
      </c>
      <c r="D21" s="139">
        <v>93000</v>
      </c>
      <c r="E21" s="140" t="str">
        <f>IF(COUNTIF(①基本情報!$O$14:$O$33,L21)=0,"",COUNTIF(①基本情報!$O$14:$O$33,L21))</f>
        <v/>
      </c>
      <c r="F21" s="141" t="str">
        <f>IF(SUMIF(①基本情報!$O$14:$O$33,L21,①基本情報!$AS$14:$AS$33)=0,"",SUMIF(①基本情報!$O$14:$O$33,L21,①基本情報!$AS$14:$AS$33))</f>
        <v/>
      </c>
      <c r="G21" s="140" t="str">
        <f t="shared" si="0"/>
        <v/>
      </c>
      <c r="H21" s="94"/>
      <c r="I21" s="140" t="str">
        <f t="shared" si="1"/>
        <v/>
      </c>
      <c r="J21" s="247"/>
      <c r="K21" s="247"/>
      <c r="L21" s="145">
        <v>121</v>
      </c>
    </row>
    <row r="22" spans="2:12" s="145" customFormat="1" ht="18.95" customHeight="1">
      <c r="B22" s="246"/>
      <c r="C22" s="138" t="s">
        <v>196</v>
      </c>
      <c r="D22" s="139">
        <v>107000</v>
      </c>
      <c r="E22" s="140" t="str">
        <f>IF(COUNTIF(①基本情報!$O$14:$O$33,L22)=0,"",COUNTIF(①基本情報!$O$14:$O$33,L22))</f>
        <v/>
      </c>
      <c r="F22" s="141" t="str">
        <f>IF(SUMIF(①基本情報!$O$14:$O$33,L22,①基本情報!$AS$14:$AS$33)=0,"",SUMIF(①基本情報!$O$14:$O$33,L22,①基本情報!$AS$14:$AS$33))</f>
        <v/>
      </c>
      <c r="G22" s="140" t="str">
        <f t="shared" si="0"/>
        <v/>
      </c>
      <c r="H22" s="94"/>
      <c r="I22" s="140" t="str">
        <f t="shared" si="1"/>
        <v/>
      </c>
      <c r="J22" s="247"/>
      <c r="K22" s="247"/>
      <c r="L22" s="145">
        <v>122</v>
      </c>
    </row>
    <row r="23" spans="2:12" s="145" customFormat="1" ht="18.95" customHeight="1">
      <c r="B23" s="246"/>
      <c r="C23" s="138" t="s">
        <v>197</v>
      </c>
      <c r="D23" s="139">
        <v>126000</v>
      </c>
      <c r="E23" s="140" t="str">
        <f>IF(COUNTIF(①基本情報!$O$14:$O$33,L23)=0,"",COUNTIF(①基本情報!$O$14:$O$33,L23))</f>
        <v/>
      </c>
      <c r="F23" s="141" t="str">
        <f>IF(SUMIF(①基本情報!$O$14:$O$33,L23,①基本情報!$AS$14:$AS$33)=0,"",SUMIF(①基本情報!$O$14:$O$33,L23,①基本情報!$AS$14:$AS$33))</f>
        <v/>
      </c>
      <c r="G23" s="140" t="str">
        <f t="shared" si="0"/>
        <v/>
      </c>
      <c r="H23" s="94"/>
      <c r="I23" s="140" t="str">
        <f t="shared" si="1"/>
        <v/>
      </c>
      <c r="J23" s="247"/>
      <c r="K23" s="247"/>
      <c r="L23" s="145">
        <v>123</v>
      </c>
    </row>
    <row r="24" spans="2:12" s="145" customFormat="1" ht="18.95" customHeight="1">
      <c r="B24" s="246"/>
      <c r="C24" s="138" t="s">
        <v>198</v>
      </c>
      <c r="D24" s="139">
        <v>146000</v>
      </c>
      <c r="E24" s="140" t="str">
        <f>IF(COUNTIF(①基本情報!$O$14:$O$33,L24)=0,"",COUNTIF(①基本情報!$O$14:$O$33,L24))</f>
        <v/>
      </c>
      <c r="F24" s="141" t="str">
        <f>IF(SUMIF(①基本情報!$O$14:$O$33,L24,①基本情報!$AS$14:$AS$33)=0,"",SUMIF(①基本情報!$O$14:$O$33,L24,①基本情報!$AS$14:$AS$33))</f>
        <v/>
      </c>
      <c r="G24" s="140" t="str">
        <f t="shared" si="0"/>
        <v/>
      </c>
      <c r="H24" s="94"/>
      <c r="I24" s="140" t="str">
        <f t="shared" si="1"/>
        <v/>
      </c>
      <c r="J24" s="247"/>
      <c r="K24" s="247"/>
      <c r="L24" s="145">
        <v>124</v>
      </c>
    </row>
    <row r="25" spans="2:12" s="145" customFormat="1" ht="18.95" customHeight="1">
      <c r="B25" s="246"/>
      <c r="C25" s="138" t="s">
        <v>199</v>
      </c>
      <c r="D25" s="139">
        <v>177000</v>
      </c>
      <c r="E25" s="140" t="str">
        <f>IF(COUNTIF(①基本情報!$O$14:$O$33,L25)=0,"",COUNTIF(①基本情報!$O$14:$O$33,L25))</f>
        <v/>
      </c>
      <c r="F25" s="141" t="str">
        <f>IF(SUMIF(①基本情報!$O$14:$O$33,L25,①基本情報!$AS$14:$AS$33)=0,"",SUMIF(①基本情報!$O$14:$O$33,L25,①基本情報!$AS$14:$AS$33))</f>
        <v/>
      </c>
      <c r="G25" s="140" t="str">
        <f t="shared" si="0"/>
        <v/>
      </c>
      <c r="H25" s="94"/>
      <c r="I25" s="140" t="str">
        <f t="shared" si="1"/>
        <v/>
      </c>
      <c r="J25" s="247"/>
      <c r="K25" s="247"/>
      <c r="L25" s="145">
        <v>125</v>
      </c>
    </row>
    <row r="26" spans="2:12" s="145" customFormat="1" ht="18.95" customHeight="1">
      <c r="B26" s="246"/>
      <c r="C26" s="138" t="s">
        <v>200</v>
      </c>
      <c r="D26" s="139">
        <v>216000</v>
      </c>
      <c r="E26" s="140" t="str">
        <f>IF(COUNTIF(①基本情報!$O$14:$O$33,L26)=0,"",COUNTIF(①基本情報!$O$14:$O$33,L26))</f>
        <v/>
      </c>
      <c r="F26" s="141" t="str">
        <f>IF(SUMIF(①基本情報!$O$14:$O$33,L26,①基本情報!$AS$14:$AS$33)=0,"",SUMIF(①基本情報!$O$14:$O$33,L26,①基本情報!$AS$14:$AS$33))</f>
        <v/>
      </c>
      <c r="G26" s="140" t="str">
        <f t="shared" si="0"/>
        <v/>
      </c>
      <c r="H26" s="94"/>
      <c r="I26" s="140" t="str">
        <f t="shared" si="1"/>
        <v/>
      </c>
      <c r="J26" s="247"/>
      <c r="K26" s="247"/>
      <c r="L26" s="145">
        <v>126</v>
      </c>
    </row>
    <row r="27" spans="2:12" s="145" customFormat="1" ht="18.95" customHeight="1">
      <c r="B27" s="246" t="s">
        <v>202</v>
      </c>
      <c r="C27" s="138" t="s">
        <v>195</v>
      </c>
      <c r="D27" s="139">
        <v>83000</v>
      </c>
      <c r="E27" s="140" t="str">
        <f>IF(COUNTIF(①基本情報!$O$14:$O$33,L27)=0,"",COUNTIF(①基本情報!$O$14:$O$33,L27))</f>
        <v/>
      </c>
      <c r="F27" s="141" t="str">
        <f>IF(SUMIF(①基本情報!$O$14:$O$33,L27,①基本情報!$AS$14:$AS$33)=0,"",SUMIF(①基本情報!$O$14:$O$33,L27,①基本情報!$AS$14:$AS$33))</f>
        <v/>
      </c>
      <c r="G27" s="140" t="str">
        <f t="shared" si="0"/>
        <v/>
      </c>
      <c r="H27" s="94"/>
      <c r="I27" s="140" t="str">
        <f t="shared" si="1"/>
        <v/>
      </c>
      <c r="J27" s="247"/>
      <c r="K27" s="247"/>
      <c r="L27" s="145">
        <v>131</v>
      </c>
    </row>
    <row r="28" spans="2:12" s="145" customFormat="1" ht="18.95" customHeight="1">
      <c r="B28" s="246"/>
      <c r="C28" s="138" t="s">
        <v>196</v>
      </c>
      <c r="D28" s="139">
        <v>97000</v>
      </c>
      <c r="E28" s="140" t="str">
        <f>IF(COUNTIF(①基本情報!$O$14:$O$33,L28)=0,"",COUNTIF(①基本情報!$O$14:$O$33,L28))</f>
        <v/>
      </c>
      <c r="F28" s="141" t="str">
        <f>IF(SUMIF(①基本情報!$O$14:$O$33,L28,①基本情報!$AS$14:$AS$33)=0,"",SUMIF(①基本情報!$O$14:$O$33,L28,①基本情報!$AS$14:$AS$33))</f>
        <v/>
      </c>
      <c r="G28" s="140" t="str">
        <f t="shared" si="0"/>
        <v/>
      </c>
      <c r="H28" s="94"/>
      <c r="I28" s="140" t="str">
        <f t="shared" si="1"/>
        <v/>
      </c>
      <c r="J28" s="247"/>
      <c r="K28" s="247"/>
      <c r="L28" s="145">
        <v>132</v>
      </c>
    </row>
    <row r="29" spans="2:12" s="145" customFormat="1" ht="18.95" customHeight="1">
      <c r="B29" s="246"/>
      <c r="C29" s="138" t="s">
        <v>197</v>
      </c>
      <c r="D29" s="139">
        <v>119000</v>
      </c>
      <c r="E29" s="140" t="str">
        <f>IF(COUNTIF(①基本情報!$O$14:$O$33,L29)=0,"",COUNTIF(①基本情報!$O$14:$O$33,L29))</f>
        <v/>
      </c>
      <c r="F29" s="141" t="str">
        <f>IF(SUMIF(①基本情報!$O$14:$O$33,L29,①基本情報!$AS$14:$AS$33)=0,"",SUMIF(①基本情報!$O$14:$O$33,L29,①基本情報!$AS$14:$AS$33))</f>
        <v/>
      </c>
      <c r="G29" s="140" t="str">
        <f t="shared" si="0"/>
        <v/>
      </c>
      <c r="H29" s="94"/>
      <c r="I29" s="140" t="str">
        <f t="shared" si="1"/>
        <v/>
      </c>
      <c r="J29" s="247"/>
      <c r="K29" s="247"/>
      <c r="L29" s="145">
        <v>133</v>
      </c>
    </row>
    <row r="30" spans="2:12" s="145" customFormat="1" ht="18.95" customHeight="1">
      <c r="B30" s="246"/>
      <c r="C30" s="138" t="s">
        <v>198</v>
      </c>
      <c r="D30" s="142">
        <v>139000</v>
      </c>
      <c r="E30" s="140" t="str">
        <f>IF(COUNTIF(①基本情報!$O$14:$O$33,L30)=0,"",COUNTIF(①基本情報!$O$14:$O$33,L30))</f>
        <v/>
      </c>
      <c r="F30" s="141" t="str">
        <f>IF(SUMIF(①基本情報!$O$14:$O$33,L30,①基本情報!$AS$14:$AS$33)=0,"",SUMIF(①基本情報!$O$14:$O$33,L30,①基本情報!$AS$14:$AS$33))</f>
        <v/>
      </c>
      <c r="G30" s="140" t="str">
        <f t="shared" si="0"/>
        <v/>
      </c>
      <c r="H30" s="94"/>
      <c r="I30" s="140" t="str">
        <f t="shared" si="1"/>
        <v/>
      </c>
      <c r="J30" s="247"/>
      <c r="K30" s="247"/>
      <c r="L30" s="145">
        <v>134</v>
      </c>
    </row>
    <row r="31" spans="2:12" s="145" customFormat="1" ht="18.95" customHeight="1">
      <c r="B31" s="246"/>
      <c r="C31" s="138" t="s">
        <v>199</v>
      </c>
      <c r="D31" s="142">
        <v>170000</v>
      </c>
      <c r="E31" s="140" t="str">
        <f>IF(COUNTIF(①基本情報!$O$14:$O$33,L31)=0,"",COUNTIF(①基本情報!$O$14:$O$33,L31))</f>
        <v/>
      </c>
      <c r="F31" s="141" t="str">
        <f>IF(SUMIF(①基本情報!$O$14:$O$33,L31,①基本情報!$AS$14:$AS$33)=0,"",SUMIF(①基本情報!$O$14:$O$33,L31,①基本情報!$AS$14:$AS$33))</f>
        <v/>
      </c>
      <c r="G31" s="140" t="str">
        <f t="shared" si="0"/>
        <v/>
      </c>
      <c r="H31" s="94"/>
      <c r="I31" s="140" t="str">
        <f t="shared" si="1"/>
        <v/>
      </c>
      <c r="J31" s="247"/>
      <c r="K31" s="247"/>
      <c r="L31" s="145">
        <v>135</v>
      </c>
    </row>
    <row r="32" spans="2:12" s="145" customFormat="1" ht="18.95" customHeight="1">
      <c r="B32" s="246"/>
      <c r="C32" s="138" t="s">
        <v>200</v>
      </c>
      <c r="D32" s="142">
        <v>210000</v>
      </c>
      <c r="E32" s="140" t="str">
        <f>IF(COUNTIF(①基本情報!$O$14:$O$33,L32)=0,"",COUNTIF(①基本情報!$O$14:$O$33,L32))</f>
        <v/>
      </c>
      <c r="F32" s="141" t="str">
        <f>IF(SUMIF(①基本情報!$O$14:$O$33,L32,①基本情報!$AS$14:$AS$33)=0,"",SUMIF(①基本情報!$O$14:$O$33,L32,①基本情報!$AS$14:$AS$33))</f>
        <v/>
      </c>
      <c r="G32" s="140" t="str">
        <f t="shared" si="0"/>
        <v/>
      </c>
      <c r="H32" s="94"/>
      <c r="I32" s="140" t="str">
        <f t="shared" si="1"/>
        <v/>
      </c>
      <c r="J32" s="247"/>
      <c r="K32" s="247"/>
      <c r="L32" s="145">
        <v>136</v>
      </c>
    </row>
    <row r="33" spans="1:1024" s="145" customFormat="1" ht="18.95" customHeight="1">
      <c r="B33" s="243" t="s">
        <v>203</v>
      </c>
      <c r="C33" s="243"/>
      <c r="D33" s="143"/>
      <c r="E33" s="140">
        <f>SUM(E15:E32)</f>
        <v>0</v>
      </c>
      <c r="F33" s="141">
        <f>SUM(F15:F32)</f>
        <v>0</v>
      </c>
      <c r="G33" s="140">
        <f>SUM(G15:G32)</f>
        <v>0</v>
      </c>
      <c r="H33" s="140">
        <f>SUM(H15:H32)</f>
        <v>0</v>
      </c>
      <c r="I33" s="140">
        <f>SUM(I15:I32)</f>
        <v>0</v>
      </c>
      <c r="J33" s="244"/>
      <c r="K33" s="244"/>
      <c r="L33"/>
    </row>
    <row r="34" spans="1:1024" s="145" customFormat="1" ht="18.95" customHeight="1">
      <c r="B34" s="129"/>
      <c r="C34" s="129"/>
      <c r="D34" s="113"/>
      <c r="E34" s="113"/>
      <c r="F34" s="144"/>
      <c r="G34" s="113"/>
      <c r="H34" s="113"/>
      <c r="I34" s="113"/>
      <c r="J34"/>
      <c r="K34"/>
      <c r="L34"/>
    </row>
    <row r="35" spans="1:1024" ht="18.95" customHeight="1">
      <c r="A35" s="145"/>
      <c r="B35" s="135" t="s">
        <v>225</v>
      </c>
      <c r="C35" s="135"/>
      <c r="D35" s="135"/>
      <c r="E35" s="135"/>
      <c r="F35" s="135"/>
      <c r="G35" s="135"/>
      <c r="H35" s="135"/>
      <c r="I35" s="136" t="s">
        <v>169</v>
      </c>
      <c r="J35" s="133"/>
      <c r="K35" s="133"/>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30" customHeight="1">
      <c r="A36" s="145"/>
      <c r="B36" s="120" t="s">
        <v>186</v>
      </c>
      <c r="C36" s="137" t="s">
        <v>53</v>
      </c>
      <c r="D36" s="137" t="s">
        <v>187</v>
      </c>
      <c r="E36" s="137" t="s">
        <v>188</v>
      </c>
      <c r="F36" s="137" t="s">
        <v>189</v>
      </c>
      <c r="G36" s="120" t="s">
        <v>190</v>
      </c>
      <c r="H36" s="120" t="s">
        <v>191</v>
      </c>
      <c r="I36" s="120" t="s">
        <v>192</v>
      </c>
      <c r="J36" s="248"/>
      <c r="K36" s="248"/>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18.95" customHeight="1">
      <c r="A37" s="145"/>
      <c r="B37" s="246" t="s">
        <v>194</v>
      </c>
      <c r="C37" s="138" t="s">
        <v>195</v>
      </c>
      <c r="D37" s="139">
        <v>94000</v>
      </c>
      <c r="E37" s="140" t="str">
        <f>IF(COUNTIF(①基本情報!$O$14:$O$33,L37)=0,"",COUNTIF(①基本情報!$O$14:$O$33,L37))</f>
        <v/>
      </c>
      <c r="F37" s="141" t="str">
        <f>IF(SUMIF(①基本情報!$O$14:$O$33,L37,①基本情報!$AS$14:$AS$33)=0,"",SUMIF(①基本情報!$O$14:$O$33,L37,①基本情報!$AS$14:$AS$33))</f>
        <v/>
      </c>
      <c r="G37" s="140" t="str">
        <f t="shared" ref="G37:G54" si="2">IF(E37="","",D37*F37)</f>
        <v/>
      </c>
      <c r="H37" s="94"/>
      <c r="I37" s="140" t="str">
        <f t="shared" ref="I37:I54" si="3">IF(E37="","",G37-H37)</f>
        <v/>
      </c>
      <c r="J37" s="247"/>
      <c r="K37" s="247"/>
      <c r="L37" s="145">
        <v>211</v>
      </c>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18.95" customHeight="1">
      <c r="A38" s="145"/>
      <c r="B38" s="246"/>
      <c r="C38" s="138" t="s">
        <v>196</v>
      </c>
      <c r="D38" s="139">
        <v>107000</v>
      </c>
      <c r="E38" s="140" t="str">
        <f>IF(COUNTIF(①基本情報!$O$14:$O$33,L38)=0,"",COUNTIF(①基本情報!$O$14:$O$33,L38))</f>
        <v/>
      </c>
      <c r="F38" s="141" t="str">
        <f>IF(SUMIF(①基本情報!$O$14:$O$33,L38,①基本情報!$AS$14:$AS$33)=0,"",SUMIF(①基本情報!$O$14:$O$33,L38,①基本情報!$AS$14:$AS$33))</f>
        <v/>
      </c>
      <c r="G38" s="140" t="str">
        <f t="shared" si="2"/>
        <v/>
      </c>
      <c r="H38" s="94"/>
      <c r="I38" s="140" t="str">
        <f t="shared" si="3"/>
        <v/>
      </c>
      <c r="J38" s="247"/>
      <c r="K38" s="247"/>
      <c r="L38" s="145">
        <v>212</v>
      </c>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18.95" customHeight="1">
      <c r="A39" s="145"/>
      <c r="B39" s="246"/>
      <c r="C39" s="138" t="s">
        <v>197</v>
      </c>
      <c r="D39" s="139">
        <v>112000</v>
      </c>
      <c r="E39" s="140" t="str">
        <f>IF(COUNTIF(①基本情報!$O$14:$O$33,L39)=0,"",COUNTIF(①基本情報!$O$14:$O$33,L39))</f>
        <v/>
      </c>
      <c r="F39" s="141" t="str">
        <f>IF(SUMIF(①基本情報!$O$14:$O$33,L39,①基本情報!$AS$14:$AS$33)=0,"",SUMIF(①基本情報!$O$14:$O$33,L39,①基本情報!$AS$14:$AS$33))</f>
        <v/>
      </c>
      <c r="G39" s="140" t="str">
        <f t="shared" si="2"/>
        <v/>
      </c>
      <c r="H39" s="94"/>
      <c r="I39" s="140" t="str">
        <f t="shared" si="3"/>
        <v/>
      </c>
      <c r="J39" s="247"/>
      <c r="K39" s="247"/>
      <c r="L39" s="145">
        <v>213</v>
      </c>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8.95" customHeight="1">
      <c r="A40" s="145"/>
      <c r="B40" s="246"/>
      <c r="C40" s="138" t="s">
        <v>198</v>
      </c>
      <c r="D40" s="139">
        <v>136000</v>
      </c>
      <c r="E40" s="140" t="str">
        <f>IF(COUNTIF(①基本情報!$O$14:$O$33,L40)=0,"",COUNTIF(①基本情報!$O$14:$O$33,L40))</f>
        <v/>
      </c>
      <c r="F40" s="141" t="str">
        <f>IF(SUMIF(①基本情報!$O$14:$O$33,L40,①基本情報!$AS$14:$AS$33)=0,"",SUMIF(①基本情報!$O$14:$O$33,L40,①基本情報!$AS$14:$AS$33))</f>
        <v/>
      </c>
      <c r="G40" s="140" t="str">
        <f t="shared" si="2"/>
        <v/>
      </c>
      <c r="H40" s="94"/>
      <c r="I40" s="140" t="str">
        <f t="shared" si="3"/>
        <v/>
      </c>
      <c r="J40" s="247"/>
      <c r="K40" s="247"/>
      <c r="L40" s="145">
        <v>214</v>
      </c>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18.95" customHeight="1">
      <c r="A41" s="145"/>
      <c r="B41" s="246"/>
      <c r="C41" s="138" t="s">
        <v>199</v>
      </c>
      <c r="D41" s="139">
        <v>172000</v>
      </c>
      <c r="E41" s="140" t="str">
        <f>IF(COUNTIF(①基本情報!$O$14:$O$33,L41)=0,"",COUNTIF(①基本情報!$O$14:$O$33,L41))</f>
        <v/>
      </c>
      <c r="F41" s="141" t="str">
        <f>IF(SUMIF(①基本情報!$O$14:$O$33,L41,①基本情報!$AS$14:$AS$33)=0,"",SUMIF(①基本情報!$O$14:$O$33,L41,①基本情報!$AS$14:$AS$33))</f>
        <v/>
      </c>
      <c r="G41" s="140" t="str">
        <f t="shared" si="2"/>
        <v/>
      </c>
      <c r="H41" s="94"/>
      <c r="I41" s="140" t="str">
        <f t="shared" si="3"/>
        <v/>
      </c>
      <c r="J41" s="247"/>
      <c r="K41" s="247"/>
      <c r="L41" s="145">
        <v>215</v>
      </c>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18.95" customHeight="1">
      <c r="A42" s="145"/>
      <c r="B42" s="246"/>
      <c r="C42" s="138" t="s">
        <v>200</v>
      </c>
      <c r="D42" s="139">
        <v>213000</v>
      </c>
      <c r="E42" s="140" t="str">
        <f>IF(COUNTIF(①基本情報!$O$14:$O$33,L42)=0,"",COUNTIF(①基本情報!$O$14:$O$33,L42))</f>
        <v/>
      </c>
      <c r="F42" s="141" t="str">
        <f>IF(SUMIF(①基本情報!$O$14:$O$33,L42,①基本情報!$AS$14:$AS$33)=0,"",SUMIF(①基本情報!$O$14:$O$33,L42,①基本情報!$AS$14:$AS$33))</f>
        <v/>
      </c>
      <c r="G42" s="140" t="str">
        <f t="shared" si="2"/>
        <v/>
      </c>
      <c r="H42" s="94"/>
      <c r="I42" s="140" t="str">
        <f t="shared" si="3"/>
        <v/>
      </c>
      <c r="J42" s="247"/>
      <c r="K42" s="247"/>
      <c r="L42" s="145">
        <v>216</v>
      </c>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18.95" customHeight="1">
      <c r="A43" s="145"/>
      <c r="B43" s="246" t="s">
        <v>201</v>
      </c>
      <c r="C43" s="138" t="s">
        <v>195</v>
      </c>
      <c r="D43" s="139">
        <v>79000</v>
      </c>
      <c r="E43" s="140" t="str">
        <f>IF(COUNTIF(①基本情報!$O$14:$O$33,L43)=0,"",COUNTIF(①基本情報!$O$14:$O$33,L43))</f>
        <v/>
      </c>
      <c r="F43" s="141" t="str">
        <f>IF(SUMIF(①基本情報!$O$14:$O$33,L43,①基本情報!$AS$14:$AS$33)=0,"",SUMIF(①基本情報!$O$14:$O$33,L43,①基本情報!$AS$14:$AS$33))</f>
        <v/>
      </c>
      <c r="G43" s="140" t="str">
        <f t="shared" si="2"/>
        <v/>
      </c>
      <c r="H43" s="94"/>
      <c r="I43" s="140" t="str">
        <f t="shared" si="3"/>
        <v/>
      </c>
      <c r="J43" s="247"/>
      <c r="K43" s="247"/>
      <c r="L43" s="145">
        <v>221</v>
      </c>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18.95" customHeight="1">
      <c r="A44" s="145"/>
      <c r="B44" s="246"/>
      <c r="C44" s="138" t="s">
        <v>196</v>
      </c>
      <c r="D44" s="139">
        <v>92000</v>
      </c>
      <c r="E44" s="140" t="str">
        <f>IF(COUNTIF(①基本情報!$O$14:$O$33,L44)=0,"",COUNTIF(①基本情報!$O$14:$O$33,L44))</f>
        <v/>
      </c>
      <c r="F44" s="141" t="str">
        <f>IF(SUMIF(①基本情報!$O$14:$O$33,L44,①基本情報!$AS$14:$AS$33)=0,"",SUMIF(①基本情報!$O$14:$O$33,L44,①基本情報!$AS$14:$AS$33))</f>
        <v/>
      </c>
      <c r="G44" s="140" t="str">
        <f t="shared" si="2"/>
        <v/>
      </c>
      <c r="H44" s="94"/>
      <c r="I44" s="140" t="str">
        <f t="shared" si="3"/>
        <v/>
      </c>
      <c r="J44" s="247"/>
      <c r="K44" s="247"/>
      <c r="L44" s="145">
        <v>222</v>
      </c>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18.95" customHeight="1">
      <c r="A45" s="145"/>
      <c r="B45" s="246"/>
      <c r="C45" s="138" t="s">
        <v>197</v>
      </c>
      <c r="D45" s="139">
        <v>111000</v>
      </c>
      <c r="E45" s="140" t="str">
        <f>IF(COUNTIF(①基本情報!$O$14:$O$33,L45)=0,"",COUNTIF(①基本情報!$O$14:$O$33,L45))</f>
        <v/>
      </c>
      <c r="F45" s="141" t="str">
        <f>IF(SUMIF(①基本情報!$O$14:$O$33,L45,①基本情報!$AS$14:$AS$33)=0,"",SUMIF(①基本情報!$O$14:$O$33,L45,①基本情報!$AS$14:$AS$33))</f>
        <v/>
      </c>
      <c r="G45" s="140" t="str">
        <f t="shared" si="2"/>
        <v/>
      </c>
      <c r="H45" s="94"/>
      <c r="I45" s="140" t="str">
        <f t="shared" si="3"/>
        <v/>
      </c>
      <c r="J45" s="247"/>
      <c r="K45" s="247"/>
      <c r="L45" s="145">
        <v>223</v>
      </c>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18.95" customHeight="1">
      <c r="A46" s="145"/>
      <c r="B46" s="246"/>
      <c r="C46" s="138" t="s">
        <v>198</v>
      </c>
      <c r="D46" s="139">
        <v>131000</v>
      </c>
      <c r="E46" s="140" t="str">
        <f>IF(COUNTIF(①基本情報!$O$14:$O$33,L46)=0,"",COUNTIF(①基本情報!$O$14:$O$33,L46))</f>
        <v/>
      </c>
      <c r="F46" s="141" t="str">
        <f>IF(SUMIF(①基本情報!$O$14:$O$33,L46,①基本情報!$AS$14:$AS$33)=0,"",SUMIF(①基本情報!$O$14:$O$33,L46,①基本情報!$AS$14:$AS$33))</f>
        <v/>
      </c>
      <c r="G46" s="140" t="str">
        <f t="shared" si="2"/>
        <v/>
      </c>
      <c r="H46" s="94"/>
      <c r="I46" s="140" t="str">
        <f t="shared" si="3"/>
        <v/>
      </c>
      <c r="J46" s="247"/>
      <c r="K46" s="247"/>
      <c r="L46" s="145">
        <v>224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18.95" customHeight="1">
      <c r="A47" s="145"/>
      <c r="B47" s="246"/>
      <c r="C47" s="138" t="s">
        <v>199</v>
      </c>
      <c r="D47" s="139">
        <v>161000</v>
      </c>
      <c r="E47" s="140" t="str">
        <f>IF(COUNTIF(①基本情報!$O$14:$O$33,L47)=0,"",COUNTIF(①基本情報!$O$14:$O$33,L47))</f>
        <v/>
      </c>
      <c r="F47" s="141" t="str">
        <f>IF(SUMIF(①基本情報!$O$14:$O$33,L47,①基本情報!$AS$14:$AS$33)=0,"",SUMIF(①基本情報!$O$14:$O$33,L47,①基本情報!$AS$14:$AS$33))</f>
        <v/>
      </c>
      <c r="G47" s="140" t="str">
        <f t="shared" si="2"/>
        <v/>
      </c>
      <c r="H47" s="94"/>
      <c r="I47" s="140" t="str">
        <f t="shared" si="3"/>
        <v/>
      </c>
      <c r="J47" s="247"/>
      <c r="K47" s="247"/>
      <c r="L47" s="145">
        <v>225</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18.95" customHeight="1">
      <c r="A48" s="145"/>
      <c r="B48" s="246"/>
      <c r="C48" s="138" t="s">
        <v>200</v>
      </c>
      <c r="D48" s="139">
        <v>201000</v>
      </c>
      <c r="E48" s="140" t="str">
        <f>IF(COUNTIF(①基本情報!$O$14:$O$33,L48)=0,"",COUNTIF(①基本情報!$O$14:$O$33,L48))</f>
        <v/>
      </c>
      <c r="F48" s="141" t="str">
        <f>IF(SUMIF(①基本情報!$O$14:$O$33,L48,①基本情報!$AS$14:$AS$33)=0,"",SUMIF(①基本情報!$O$14:$O$33,L48,①基本情報!$AS$14:$AS$33))</f>
        <v/>
      </c>
      <c r="G48" s="140" t="str">
        <f t="shared" si="2"/>
        <v/>
      </c>
      <c r="H48" s="94"/>
      <c r="I48" s="140" t="str">
        <f t="shared" si="3"/>
        <v/>
      </c>
      <c r="J48" s="247"/>
      <c r="K48" s="247"/>
      <c r="L48" s="145">
        <v>226</v>
      </c>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18.95" customHeight="1">
      <c r="A49" s="145"/>
      <c r="B49" s="246" t="s">
        <v>202</v>
      </c>
      <c r="C49" s="138" t="s">
        <v>195</v>
      </c>
      <c r="D49" s="139">
        <v>69000</v>
      </c>
      <c r="E49" s="140" t="str">
        <f>IF(COUNTIF(①基本情報!$O$14:$O$33,L49)=0,"",COUNTIF(①基本情報!$O$14:$O$33,L49))</f>
        <v/>
      </c>
      <c r="F49" s="141" t="str">
        <f>IF(SUMIF(①基本情報!$O$14:$O$33,L49,①基本情報!$AS$14:$AS$33)=0,"",SUMIF(①基本情報!$O$14:$O$33,L49,①基本情報!$AS$14:$AS$33))</f>
        <v/>
      </c>
      <c r="G49" s="140" t="str">
        <f t="shared" si="2"/>
        <v/>
      </c>
      <c r="H49" s="94"/>
      <c r="I49" s="140" t="str">
        <f t="shared" si="3"/>
        <v/>
      </c>
      <c r="J49" s="247"/>
      <c r="K49" s="247"/>
      <c r="L49" s="145">
        <v>231</v>
      </c>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18.95" customHeight="1">
      <c r="A50" s="145"/>
      <c r="B50" s="246"/>
      <c r="C50" s="138" t="s">
        <v>196</v>
      </c>
      <c r="D50" s="139">
        <v>82000</v>
      </c>
      <c r="E50" s="140" t="str">
        <f>IF(COUNTIF(①基本情報!$O$14:$O$33,L50)=0,"",COUNTIF(①基本情報!$O$14:$O$33,L50))</f>
        <v/>
      </c>
      <c r="F50" s="141" t="str">
        <f>IF(SUMIF(①基本情報!$O$14:$O$33,L50,①基本情報!$AS$14:$AS$33)=0,"",SUMIF(①基本情報!$O$14:$O$33,L50,①基本情報!$AS$14:$AS$33))</f>
        <v/>
      </c>
      <c r="G50" s="140" t="str">
        <f t="shared" si="2"/>
        <v/>
      </c>
      <c r="H50" s="94"/>
      <c r="I50" s="140" t="str">
        <f t="shared" si="3"/>
        <v/>
      </c>
      <c r="J50" s="247"/>
      <c r="K50" s="247"/>
      <c r="L50" s="145">
        <v>232</v>
      </c>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18.95" customHeight="1">
      <c r="A51" s="145"/>
      <c r="B51" s="246"/>
      <c r="C51" s="138" t="s">
        <v>197</v>
      </c>
      <c r="D51" s="139">
        <v>104000</v>
      </c>
      <c r="E51" s="140" t="str">
        <f>IF(COUNTIF(①基本情報!$O$14:$O$33,L51)=0,"",COUNTIF(①基本情報!$O$14:$O$33,L51))</f>
        <v/>
      </c>
      <c r="F51" s="141" t="str">
        <f>IF(SUMIF(①基本情報!$O$14:$O$33,L51,①基本情報!$AS$14:$AS$33)=0,"",SUMIF(①基本情報!$O$14:$O$33,L51,①基本情報!$AS$14:$AS$33))</f>
        <v/>
      </c>
      <c r="G51" s="140" t="str">
        <f t="shared" si="2"/>
        <v/>
      </c>
      <c r="H51" s="94"/>
      <c r="I51" s="140" t="str">
        <f t="shared" si="3"/>
        <v/>
      </c>
      <c r="J51" s="247"/>
      <c r="K51" s="247"/>
      <c r="L51" s="145">
        <v>233</v>
      </c>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18.95" customHeight="1">
      <c r="A52" s="145"/>
      <c r="B52" s="246"/>
      <c r="C52" s="138" t="s">
        <v>198</v>
      </c>
      <c r="D52" s="142">
        <v>124000</v>
      </c>
      <c r="E52" s="140" t="str">
        <f>IF(COUNTIF(①基本情報!$O$14:$O$33,L52)=0,"",COUNTIF(①基本情報!$O$14:$O$33,L52))</f>
        <v/>
      </c>
      <c r="F52" s="141" t="str">
        <f>IF(SUMIF(①基本情報!$O$14:$O$33,L52,①基本情報!$AS$14:$AS$33)=0,"",SUMIF(①基本情報!$O$14:$O$33,L52,①基本情報!$AS$14:$AS$33))</f>
        <v/>
      </c>
      <c r="G52" s="140" t="str">
        <f t="shared" si="2"/>
        <v/>
      </c>
      <c r="H52" s="94"/>
      <c r="I52" s="140" t="str">
        <f t="shared" si="3"/>
        <v/>
      </c>
      <c r="J52" s="247"/>
      <c r="K52" s="247"/>
      <c r="L52" s="145">
        <v>234</v>
      </c>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8.95" customHeight="1">
      <c r="A53" s="145"/>
      <c r="B53" s="246"/>
      <c r="C53" s="138" t="s">
        <v>199</v>
      </c>
      <c r="D53" s="142">
        <v>154000</v>
      </c>
      <c r="E53" s="140" t="str">
        <f>IF(COUNTIF(①基本情報!$O$14:$O$33,L53)=0,"",COUNTIF(①基本情報!$O$14:$O$33,L53))</f>
        <v/>
      </c>
      <c r="F53" s="141" t="str">
        <f>IF(SUMIF(①基本情報!$O$14:$O$33,L53,①基本情報!$AS$14:$AS$33)=0,"",SUMIF(①基本情報!$O$14:$O$33,L53,①基本情報!$AS$14:$AS$33))</f>
        <v/>
      </c>
      <c r="G53" s="140" t="str">
        <f t="shared" si="2"/>
        <v/>
      </c>
      <c r="H53" s="94"/>
      <c r="I53" s="140" t="str">
        <f t="shared" si="3"/>
        <v/>
      </c>
      <c r="J53" s="247"/>
      <c r="K53" s="247"/>
      <c r="L53" s="145">
        <v>235</v>
      </c>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18.95" customHeight="1">
      <c r="A54" s="145"/>
      <c r="B54" s="246"/>
      <c r="C54" s="138" t="s">
        <v>200</v>
      </c>
      <c r="D54" s="142">
        <v>196000</v>
      </c>
      <c r="E54" s="140" t="str">
        <f>IF(COUNTIF(①基本情報!$O$14:$O$33,L54)=0,"",COUNTIF(①基本情報!$O$14:$O$33,L54))</f>
        <v/>
      </c>
      <c r="F54" s="141" t="str">
        <f>IF(SUMIF(①基本情報!$O$14:$O$33,L54,①基本情報!$AS$14:$AS$33)=0,"",SUMIF(①基本情報!$O$14:$O$33,L54,①基本情報!$AS$14:$AS$33))</f>
        <v/>
      </c>
      <c r="G54" s="140" t="str">
        <f t="shared" si="2"/>
        <v/>
      </c>
      <c r="H54" s="94"/>
      <c r="I54" s="140" t="str">
        <f t="shared" si="3"/>
        <v/>
      </c>
      <c r="J54" s="247"/>
      <c r="K54" s="247"/>
      <c r="L54" s="145">
        <v>236</v>
      </c>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18.95" customHeight="1">
      <c r="A55" s="145"/>
      <c r="B55" s="243" t="s">
        <v>203</v>
      </c>
      <c r="C55" s="243"/>
      <c r="D55" s="143"/>
      <c r="E55" s="140">
        <f>SUM(E37:E54)</f>
        <v>0</v>
      </c>
      <c r="F55" s="141">
        <f>SUM(F37:F54)</f>
        <v>0</v>
      </c>
      <c r="G55" s="140">
        <f>SUM(G37:G54)</f>
        <v>0</v>
      </c>
      <c r="H55" s="140">
        <f>SUM(H37:H54)</f>
        <v>0</v>
      </c>
      <c r="I55" s="140">
        <f>SUM(I37:I54)</f>
        <v>0</v>
      </c>
      <c r="J55" s="244"/>
      <c r="K55" s="244"/>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18.95" customHeight="1">
      <c r="A56" s="145"/>
      <c r="B56" s="129"/>
      <c r="C56" s="129"/>
      <c r="F56" s="144"/>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18.95" customHeight="1">
      <c r="A57" s="145"/>
      <c r="B57" s="135" t="s">
        <v>226</v>
      </c>
      <c r="C57" s="135"/>
      <c r="D57" s="135"/>
      <c r="E57" s="135"/>
      <c r="F57" s="135"/>
      <c r="G57" s="135"/>
      <c r="H57" s="135"/>
      <c r="I57" s="136" t="s">
        <v>169</v>
      </c>
      <c r="J57" s="133"/>
      <c r="K57" s="133"/>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30" customHeight="1">
      <c r="A58" s="145"/>
      <c r="B58" s="120" t="s">
        <v>186</v>
      </c>
      <c r="C58" s="137" t="s">
        <v>53</v>
      </c>
      <c r="D58" s="137" t="s">
        <v>187</v>
      </c>
      <c r="E58" s="137" t="s">
        <v>188</v>
      </c>
      <c r="F58" s="137" t="s">
        <v>189</v>
      </c>
      <c r="G58" s="120" t="s">
        <v>190</v>
      </c>
      <c r="H58" s="120" t="s">
        <v>191</v>
      </c>
      <c r="I58" s="120" t="s">
        <v>192</v>
      </c>
      <c r="J58" s="248"/>
      <c r="K58" s="24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18.95" customHeight="1">
      <c r="A59" s="145"/>
      <c r="B59" s="246" t="s">
        <v>194</v>
      </c>
      <c r="C59" s="138" t="s">
        <v>195</v>
      </c>
      <c r="D59" s="139">
        <v>85000</v>
      </c>
      <c r="E59" s="140" t="str">
        <f>IF(COUNTIF(①基本情報!$O$14:$O$33,L59)=0,"",COUNTIF(①基本情報!$O$14:$O$33,L59))</f>
        <v/>
      </c>
      <c r="F59" s="141" t="str">
        <f>IF(SUMIF(①基本情報!$O$14:$O$33,L59,①基本情報!$AS$14:$AS$33)=0,"",SUMIF(①基本情報!$O$14:$O$33,L59,①基本情報!$AS$14:$AS$33))</f>
        <v/>
      </c>
      <c r="G59" s="140" t="str">
        <f t="shared" ref="G59:G76" si="4">IF(E59="","",D59*F59)</f>
        <v/>
      </c>
      <c r="H59" s="94"/>
      <c r="I59" s="140" t="str">
        <f t="shared" ref="I59:I76" si="5">IF(E59="","",G59-H59)</f>
        <v/>
      </c>
      <c r="J59" s="247"/>
      <c r="K59" s="247"/>
      <c r="L59" s="145">
        <v>311</v>
      </c>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18.95" customHeight="1">
      <c r="A60" s="145"/>
      <c r="B60" s="246"/>
      <c r="C60" s="138" t="s">
        <v>196</v>
      </c>
      <c r="D60" s="139">
        <v>97000</v>
      </c>
      <c r="E60" s="140" t="str">
        <f>IF(COUNTIF(①基本情報!$O$14:$O$33,L60)=0,"",COUNTIF(①基本情報!$O$14:$O$33,L60))</f>
        <v/>
      </c>
      <c r="F60" s="141" t="str">
        <f>IF(SUMIF(①基本情報!$O$14:$O$33,L60,①基本情報!$AS$14:$AS$33)=0,"",SUMIF(①基本情報!$O$14:$O$33,L60,①基本情報!$AS$14:$AS$33))</f>
        <v/>
      </c>
      <c r="G60" s="140" t="str">
        <f t="shared" si="4"/>
        <v/>
      </c>
      <c r="H60" s="94"/>
      <c r="I60" s="140" t="str">
        <f t="shared" si="5"/>
        <v/>
      </c>
      <c r="J60" s="247"/>
      <c r="K60" s="247"/>
      <c r="L60" s="145">
        <v>312</v>
      </c>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18.95" customHeight="1">
      <c r="A61" s="145"/>
      <c r="B61" s="246"/>
      <c r="C61" s="138" t="s">
        <v>197</v>
      </c>
      <c r="D61" s="139">
        <v>102000</v>
      </c>
      <c r="E61" s="140" t="str">
        <f>IF(COUNTIF(①基本情報!$O$14:$O$33,L61)=0,"",COUNTIF(①基本情報!$O$14:$O$33,L61))</f>
        <v/>
      </c>
      <c r="F61" s="141" t="str">
        <f>IF(SUMIF(①基本情報!$O$14:$O$33,L61,①基本情報!$AS$14:$AS$33)=0,"",SUMIF(①基本情報!$O$14:$O$33,L61,①基本情報!$AS$14:$AS$33))</f>
        <v/>
      </c>
      <c r="G61" s="140" t="str">
        <f t="shared" si="4"/>
        <v/>
      </c>
      <c r="H61" s="94"/>
      <c r="I61" s="140" t="str">
        <f t="shared" si="5"/>
        <v/>
      </c>
      <c r="J61" s="247"/>
      <c r="K61" s="247"/>
      <c r="L61" s="145">
        <v>313</v>
      </c>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18.95" customHeight="1">
      <c r="A62" s="145"/>
      <c r="B62" s="246"/>
      <c r="C62" s="138" t="s">
        <v>198</v>
      </c>
      <c r="D62" s="139">
        <v>126000</v>
      </c>
      <c r="E62" s="140" t="str">
        <f>IF(COUNTIF(①基本情報!$O$14:$O$33,L62)=0,"",COUNTIF(①基本情報!$O$14:$O$33,L62))</f>
        <v/>
      </c>
      <c r="F62" s="141" t="str">
        <f>IF(SUMIF(①基本情報!$O$14:$O$33,L62,①基本情報!$AS$14:$AS$33)=0,"",SUMIF(①基本情報!$O$14:$O$33,L62,①基本情報!$AS$14:$AS$33))</f>
        <v/>
      </c>
      <c r="G62" s="140" t="str">
        <f t="shared" si="4"/>
        <v/>
      </c>
      <c r="H62" s="94"/>
      <c r="I62" s="140" t="str">
        <f t="shared" si="5"/>
        <v/>
      </c>
      <c r="J62" s="247"/>
      <c r="K62" s="247"/>
      <c r="L62" s="145">
        <v>314</v>
      </c>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18.95" customHeight="1">
      <c r="A63" s="145"/>
      <c r="B63" s="246"/>
      <c r="C63" s="138" t="s">
        <v>199</v>
      </c>
      <c r="D63" s="139">
        <v>162000</v>
      </c>
      <c r="E63" s="140" t="str">
        <f>IF(COUNTIF(①基本情報!$O$14:$O$33,L63)=0,"",COUNTIF(①基本情報!$O$14:$O$33,L63))</f>
        <v/>
      </c>
      <c r="F63" s="141" t="str">
        <f>IF(SUMIF(①基本情報!$O$14:$O$33,L63,①基本情報!$AS$14:$AS$33)=0,"",SUMIF(①基本情報!$O$14:$O$33,L63,①基本情報!$AS$14:$AS$33))</f>
        <v/>
      </c>
      <c r="G63" s="140" t="str">
        <f t="shared" si="4"/>
        <v/>
      </c>
      <c r="H63" s="94"/>
      <c r="I63" s="140" t="str">
        <f t="shared" si="5"/>
        <v/>
      </c>
      <c r="J63" s="247"/>
      <c r="K63" s="247"/>
      <c r="L63" s="145">
        <v>315</v>
      </c>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18.95" customHeight="1">
      <c r="A64" s="145"/>
      <c r="B64" s="246"/>
      <c r="C64" s="138" t="s">
        <v>200</v>
      </c>
      <c r="D64" s="139">
        <v>203000</v>
      </c>
      <c r="E64" s="140" t="str">
        <f>IF(COUNTIF(①基本情報!$O$14:$O$33,L64)=0,"",COUNTIF(①基本情報!$O$14:$O$33,L64))</f>
        <v/>
      </c>
      <c r="F64" s="141" t="str">
        <f>IF(SUMIF(①基本情報!$O$14:$O$33,L64,①基本情報!$AS$14:$AS$33)=0,"",SUMIF(①基本情報!$O$14:$O$33,L64,①基本情報!$AS$14:$AS$33))</f>
        <v/>
      </c>
      <c r="G64" s="140" t="str">
        <f t="shared" si="4"/>
        <v/>
      </c>
      <c r="H64" s="94"/>
      <c r="I64" s="140" t="str">
        <f t="shared" si="5"/>
        <v/>
      </c>
      <c r="J64" s="247"/>
      <c r="K64" s="247"/>
      <c r="L64" s="145">
        <v>316</v>
      </c>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18.95" customHeight="1">
      <c r="A65" s="145"/>
      <c r="B65" s="246" t="s">
        <v>201</v>
      </c>
      <c r="C65" s="138" t="s">
        <v>195</v>
      </c>
      <c r="D65" s="139">
        <v>70000</v>
      </c>
      <c r="E65" s="140" t="str">
        <f>IF(COUNTIF(①基本情報!$O$14:$O$33,L65)=0,"",COUNTIF(①基本情報!$O$14:$O$33,L65))</f>
        <v/>
      </c>
      <c r="F65" s="141" t="str">
        <f>IF(SUMIF(①基本情報!$O$14:$O$33,L65,①基本情報!$AS$14:$AS$33)=0,"",SUMIF(①基本情報!$O$14:$O$33,L65,①基本情報!$AS$14:$AS$33))</f>
        <v/>
      </c>
      <c r="G65" s="140" t="str">
        <f t="shared" si="4"/>
        <v/>
      </c>
      <c r="H65" s="94"/>
      <c r="I65" s="140" t="str">
        <f t="shared" si="5"/>
        <v/>
      </c>
      <c r="J65" s="247"/>
      <c r="K65" s="247"/>
      <c r="L65" s="145">
        <v>321</v>
      </c>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18.95" customHeight="1">
      <c r="A66" s="145"/>
      <c r="B66" s="246"/>
      <c r="C66" s="138" t="s">
        <v>196</v>
      </c>
      <c r="D66" s="139">
        <v>82000</v>
      </c>
      <c r="E66" s="140" t="str">
        <f>IF(COUNTIF(①基本情報!$O$14:$O$33,L66)=0,"",COUNTIF(①基本情報!$O$14:$O$33,L66))</f>
        <v/>
      </c>
      <c r="F66" s="141" t="str">
        <f>IF(SUMIF(①基本情報!$O$14:$O$33,L66,①基本情報!$AS$14:$AS$33)=0,"",SUMIF(①基本情報!$O$14:$O$33,L66,①基本情報!$AS$14:$AS$33))</f>
        <v/>
      </c>
      <c r="G66" s="140" t="str">
        <f t="shared" si="4"/>
        <v/>
      </c>
      <c r="H66" s="94"/>
      <c r="I66" s="140" t="str">
        <f t="shared" si="5"/>
        <v/>
      </c>
      <c r="J66" s="247"/>
      <c r="K66" s="247"/>
      <c r="L66" s="145">
        <v>322</v>
      </c>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18.95" customHeight="1">
      <c r="A67" s="145"/>
      <c r="B67" s="246"/>
      <c r="C67" s="138" t="s">
        <v>197</v>
      </c>
      <c r="D67" s="139">
        <v>101000</v>
      </c>
      <c r="E67" s="140" t="str">
        <f>IF(COUNTIF(①基本情報!$O$14:$O$33,L67)=0,"",COUNTIF(①基本情報!$O$14:$O$33,L67))</f>
        <v/>
      </c>
      <c r="F67" s="141" t="str">
        <f>IF(SUMIF(①基本情報!$O$14:$O$33,L67,①基本情報!$AS$14:$AS$33)=0,"",SUMIF(①基本情報!$O$14:$O$33,L67,①基本情報!$AS$14:$AS$33))</f>
        <v/>
      </c>
      <c r="G67" s="140" t="str">
        <f t="shared" si="4"/>
        <v/>
      </c>
      <c r="H67" s="94"/>
      <c r="I67" s="140" t="str">
        <f t="shared" si="5"/>
        <v/>
      </c>
      <c r="J67" s="247"/>
      <c r="K67" s="247"/>
      <c r="L67" s="145">
        <v>323</v>
      </c>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18.95" customHeight="1">
      <c r="A68" s="145"/>
      <c r="B68" s="246"/>
      <c r="C68" s="138" t="s">
        <v>198</v>
      </c>
      <c r="D68" s="139">
        <v>121000</v>
      </c>
      <c r="E68" s="140" t="str">
        <f>IF(COUNTIF(①基本情報!$O$14:$O$33,L68)=0,"",COUNTIF(①基本情報!$O$14:$O$33,L68))</f>
        <v/>
      </c>
      <c r="F68" s="141" t="str">
        <f>IF(SUMIF(①基本情報!$O$14:$O$33,L68,①基本情報!$AS$14:$AS$33)=0,"",SUMIF(①基本情報!$O$14:$O$33,L68,①基本情報!$AS$14:$AS$33))</f>
        <v/>
      </c>
      <c r="G68" s="140" t="str">
        <f t="shared" si="4"/>
        <v/>
      </c>
      <c r="H68" s="94"/>
      <c r="I68" s="140" t="str">
        <f t="shared" si="5"/>
        <v/>
      </c>
      <c r="J68" s="247"/>
      <c r="K68" s="247"/>
      <c r="L68" s="145">
        <v>324</v>
      </c>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18.95" customHeight="1">
      <c r="A69" s="145"/>
      <c r="B69" s="246"/>
      <c r="C69" s="138" t="s">
        <v>199</v>
      </c>
      <c r="D69" s="139">
        <v>151000</v>
      </c>
      <c r="E69" s="140" t="str">
        <f>IF(COUNTIF(①基本情報!$O$14:$O$33,L69)=0,"",COUNTIF(①基本情報!$O$14:$O$33,L69))</f>
        <v/>
      </c>
      <c r="F69" s="141" t="str">
        <f>IF(SUMIF(①基本情報!$O$14:$O$33,L69,①基本情報!$AS$14:$AS$33)=0,"",SUMIF(①基本情報!$O$14:$O$33,L69,①基本情報!$AS$14:$AS$33))</f>
        <v/>
      </c>
      <c r="G69" s="140" t="str">
        <f t="shared" si="4"/>
        <v/>
      </c>
      <c r="H69" s="94"/>
      <c r="I69" s="140" t="str">
        <f t="shared" si="5"/>
        <v/>
      </c>
      <c r="J69" s="247"/>
      <c r="K69" s="247"/>
      <c r="L69" s="145">
        <v>325</v>
      </c>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18.95" customHeight="1">
      <c r="A70" s="145"/>
      <c r="B70" s="246"/>
      <c r="C70" s="138" t="s">
        <v>200</v>
      </c>
      <c r="D70" s="139">
        <v>191000</v>
      </c>
      <c r="E70" s="140" t="str">
        <f>IF(COUNTIF(①基本情報!$O$14:$O$33,L70)=0,"",COUNTIF(①基本情報!$O$14:$O$33,L70))</f>
        <v/>
      </c>
      <c r="F70" s="141" t="str">
        <f>IF(SUMIF(①基本情報!$O$14:$O$33,L70,①基本情報!$AS$14:$AS$33)=0,"",SUMIF(①基本情報!$O$14:$O$33,L70,①基本情報!$AS$14:$AS$33))</f>
        <v/>
      </c>
      <c r="G70" s="140" t="str">
        <f t="shared" si="4"/>
        <v/>
      </c>
      <c r="H70" s="94"/>
      <c r="I70" s="140" t="str">
        <f t="shared" si="5"/>
        <v/>
      </c>
      <c r="J70" s="247"/>
      <c r="K70" s="247"/>
      <c r="L70" s="145">
        <v>326</v>
      </c>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18.95" customHeight="1">
      <c r="A71" s="145"/>
      <c r="B71" s="246" t="s">
        <v>202</v>
      </c>
      <c r="C71" s="138" t="s">
        <v>195</v>
      </c>
      <c r="D71" s="139">
        <v>60000</v>
      </c>
      <c r="E71" s="140" t="str">
        <f>IF(COUNTIF(①基本情報!$O$14:$O$33,L71)=0,"",COUNTIF(①基本情報!$O$14:$O$33,L71))</f>
        <v/>
      </c>
      <c r="F71" s="141" t="str">
        <f>IF(SUMIF(①基本情報!$O$14:$O$33,L71,①基本情報!$AS$14:$AS$33)=0,"",SUMIF(①基本情報!$O$14:$O$33,L71,①基本情報!$AS$14:$AS$33))</f>
        <v/>
      </c>
      <c r="G71" s="140" t="str">
        <f t="shared" si="4"/>
        <v/>
      </c>
      <c r="H71" s="94"/>
      <c r="I71" s="140" t="str">
        <f t="shared" si="5"/>
        <v/>
      </c>
      <c r="J71" s="247"/>
      <c r="K71" s="247"/>
      <c r="L71" s="145">
        <v>331</v>
      </c>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18.95" customHeight="1">
      <c r="A72" s="145"/>
      <c r="B72" s="246"/>
      <c r="C72" s="138" t="s">
        <v>196</v>
      </c>
      <c r="D72" s="139">
        <v>72000</v>
      </c>
      <c r="E72" s="140" t="str">
        <f>IF(COUNTIF(①基本情報!$O$14:$O$33,L72)=0,"",COUNTIF(①基本情報!$O$14:$O$33,L72))</f>
        <v/>
      </c>
      <c r="F72" s="141" t="str">
        <f>IF(SUMIF(①基本情報!$O$14:$O$33,L72,①基本情報!$AS$14:$AS$33)=0,"",SUMIF(①基本情報!$O$14:$O$33,L72,①基本情報!$AS$14:$AS$33))</f>
        <v/>
      </c>
      <c r="G72" s="140" t="str">
        <f t="shared" si="4"/>
        <v/>
      </c>
      <c r="H72" s="94"/>
      <c r="I72" s="140" t="str">
        <f t="shared" si="5"/>
        <v/>
      </c>
      <c r="J72" s="247"/>
      <c r="K72" s="247"/>
      <c r="L72" s="145">
        <v>332</v>
      </c>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18.95" customHeight="1">
      <c r="A73" s="145"/>
      <c r="B73" s="246"/>
      <c r="C73" s="138" t="s">
        <v>197</v>
      </c>
      <c r="D73" s="139">
        <v>94000</v>
      </c>
      <c r="E73" s="140" t="str">
        <f>IF(COUNTIF(①基本情報!$O$14:$O$33,L73)=0,"",COUNTIF(①基本情報!$O$14:$O$33,L73))</f>
        <v/>
      </c>
      <c r="F73" s="141" t="str">
        <f>IF(SUMIF(①基本情報!$O$14:$O$33,L73,①基本情報!$AS$14:$AS$33)=0,"",SUMIF(①基本情報!$O$14:$O$33,L73,①基本情報!$AS$14:$AS$33))</f>
        <v/>
      </c>
      <c r="G73" s="140" t="str">
        <f t="shared" si="4"/>
        <v/>
      </c>
      <c r="H73" s="94"/>
      <c r="I73" s="140" t="str">
        <f t="shared" si="5"/>
        <v/>
      </c>
      <c r="J73" s="247"/>
      <c r="K73" s="247"/>
      <c r="L73" s="145">
        <v>333</v>
      </c>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ht="18.95" customHeight="1">
      <c r="A74" s="145"/>
      <c r="B74" s="246"/>
      <c r="C74" s="138" t="s">
        <v>198</v>
      </c>
      <c r="D74" s="142">
        <v>114000</v>
      </c>
      <c r="E74" s="140" t="str">
        <f>IF(COUNTIF(①基本情報!$O$14:$O$33,L74)=0,"",COUNTIF(①基本情報!$O$14:$O$33,L74))</f>
        <v/>
      </c>
      <c r="F74" s="141" t="str">
        <f>IF(SUMIF(①基本情報!$O$14:$O$33,L74,①基本情報!$AS$14:$AS$33)=0,"",SUMIF(①基本情報!$O$14:$O$33,L74,①基本情報!$AS$14:$AS$33))</f>
        <v/>
      </c>
      <c r="G74" s="140" t="str">
        <f t="shared" si="4"/>
        <v/>
      </c>
      <c r="H74" s="94"/>
      <c r="I74" s="140" t="str">
        <f t="shared" si="5"/>
        <v/>
      </c>
      <c r="J74" s="247"/>
      <c r="K74" s="247"/>
      <c r="L74" s="145">
        <v>334</v>
      </c>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18.95" customHeight="1">
      <c r="A75" s="145"/>
      <c r="B75" s="246"/>
      <c r="C75" s="138" t="s">
        <v>199</v>
      </c>
      <c r="D75" s="142">
        <v>144000</v>
      </c>
      <c r="E75" s="140" t="str">
        <f>IF(COUNTIF(①基本情報!$O$14:$O$33,L75)=0,"",COUNTIF(①基本情報!$O$14:$O$33,L75))</f>
        <v/>
      </c>
      <c r="F75" s="141" t="str">
        <f>IF(SUMIF(①基本情報!$O$14:$O$33,L75,①基本情報!$AS$14:$AS$33)=0,"",SUMIF(①基本情報!$O$14:$O$33,L75,①基本情報!$AS$14:$AS$33))</f>
        <v/>
      </c>
      <c r="G75" s="140" t="str">
        <f t="shared" si="4"/>
        <v/>
      </c>
      <c r="H75" s="94"/>
      <c r="I75" s="140" t="str">
        <f t="shared" si="5"/>
        <v/>
      </c>
      <c r="J75" s="247"/>
      <c r="K75" s="247"/>
      <c r="L75" s="145">
        <v>335</v>
      </c>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ht="18.95" customHeight="1">
      <c r="A76" s="145"/>
      <c r="B76" s="246"/>
      <c r="C76" s="138" t="s">
        <v>200</v>
      </c>
      <c r="D76" s="142">
        <v>186000</v>
      </c>
      <c r="E76" s="140" t="str">
        <f>IF(COUNTIF(①基本情報!$O$14:$O$33,L76)=0,"",COUNTIF(①基本情報!$O$14:$O$33,L76))</f>
        <v/>
      </c>
      <c r="F76" s="141" t="str">
        <f>IF(SUMIF(①基本情報!$O$14:$O$33,L76,①基本情報!$AS$14:$AS$33)=0,"",SUMIF(①基本情報!$O$14:$O$33,L76,①基本情報!$AS$14:$AS$33))</f>
        <v/>
      </c>
      <c r="G76" s="140" t="str">
        <f t="shared" si="4"/>
        <v/>
      </c>
      <c r="H76" s="94"/>
      <c r="I76" s="140" t="str">
        <f t="shared" si="5"/>
        <v/>
      </c>
      <c r="J76" s="247"/>
      <c r="K76" s="247"/>
      <c r="L76" s="145">
        <v>336</v>
      </c>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18.95" customHeight="1">
      <c r="A77" s="145"/>
      <c r="B77" s="243" t="s">
        <v>203</v>
      </c>
      <c r="C77" s="243"/>
      <c r="D77" s="143"/>
      <c r="E77" s="140">
        <f>SUM(E59:E76)</f>
        <v>0</v>
      </c>
      <c r="F77" s="141">
        <f>SUM(F59:F76)</f>
        <v>0</v>
      </c>
      <c r="G77" s="140">
        <f>SUM(G59:G76)</f>
        <v>0</v>
      </c>
      <c r="H77" s="140">
        <f>SUM(H59:H76)</f>
        <v>0</v>
      </c>
      <c r="I77" s="140">
        <f>SUM(I59:I76)</f>
        <v>0</v>
      </c>
      <c r="J77" s="244"/>
      <c r="K77" s="244"/>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ht="15.75" customHeight="1">
      <c r="B78" s="130" t="s">
        <v>206</v>
      </c>
      <c r="C78" s="118"/>
      <c r="D78" s="118"/>
      <c r="E78" s="118"/>
      <c r="F78" s="118"/>
      <c r="G78" s="118"/>
      <c r="H78" s="118"/>
      <c r="I78" s="118"/>
      <c r="J78" s="118"/>
      <c r="K78" s="118"/>
    </row>
    <row r="79" spans="1:1024" s="145" customFormat="1" ht="15.75" customHeight="1">
      <c r="B79" s="133" t="s">
        <v>227</v>
      </c>
      <c r="C79" s="133"/>
      <c r="D79" s="133"/>
      <c r="E79" s="133"/>
      <c r="F79" s="133"/>
      <c r="G79" s="133"/>
      <c r="H79" s="133"/>
      <c r="I79" s="133"/>
      <c r="J79" s="133"/>
      <c r="K79" s="133"/>
    </row>
    <row r="80" spans="1:1024" ht="15.75" customHeight="1">
      <c r="A80" s="145"/>
      <c r="B80" s="267" t="s">
        <v>228</v>
      </c>
      <c r="C80" s="267"/>
      <c r="D80" s="267"/>
      <c r="E80" s="267"/>
      <c r="F80" s="267"/>
      <c r="G80" s="267"/>
      <c r="H80" s="267"/>
      <c r="I80" s="267"/>
      <c r="J80" s="267"/>
      <c r="K80" s="267"/>
    </row>
  </sheetData>
  <sheetProtection algorithmName="SHA-512" hashValue="UKsx1cnJMKFBRgLb4HOiyQ6b+pUQ5x695QfZmo0fsei7wK/QlQbG/mbmumG89CNtJ1sAnBm45wGCf7Cc1WY+7A==" saltValue="QSeAIKa2GJFenXFxnwonDA==" spinCount="100000" sheet="1" objects="1" scenarios="1" selectLockedCells="1"/>
  <mergeCells count="81">
    <mergeCell ref="B3:K3"/>
    <mergeCell ref="J4:K4"/>
    <mergeCell ref="B6:B8"/>
    <mergeCell ref="C6:E6"/>
    <mergeCell ref="F6:F7"/>
    <mergeCell ref="G6:G7"/>
    <mergeCell ref="H6:H8"/>
    <mergeCell ref="I6:I8"/>
    <mergeCell ref="J14:K14"/>
    <mergeCell ref="B15:B20"/>
    <mergeCell ref="J15:K15"/>
    <mergeCell ref="J16:K16"/>
    <mergeCell ref="J17:K17"/>
    <mergeCell ref="J18:K18"/>
    <mergeCell ref="J19:K19"/>
    <mergeCell ref="J20:K20"/>
    <mergeCell ref="B21:B26"/>
    <mergeCell ref="J21:K21"/>
    <mergeCell ref="J22:K22"/>
    <mergeCell ref="J23:K23"/>
    <mergeCell ref="J24:K24"/>
    <mergeCell ref="J25:K25"/>
    <mergeCell ref="J26:K26"/>
    <mergeCell ref="B27:B32"/>
    <mergeCell ref="J27:K27"/>
    <mergeCell ref="J28:K28"/>
    <mergeCell ref="J29:K29"/>
    <mergeCell ref="J30:K30"/>
    <mergeCell ref="J31:K31"/>
    <mergeCell ref="J32:K32"/>
    <mergeCell ref="B33:C33"/>
    <mergeCell ref="J33:K33"/>
    <mergeCell ref="J36:K36"/>
    <mergeCell ref="B37:B42"/>
    <mergeCell ref="J37:K37"/>
    <mergeCell ref="J38:K38"/>
    <mergeCell ref="J39:K39"/>
    <mergeCell ref="J40:K40"/>
    <mergeCell ref="J41:K41"/>
    <mergeCell ref="J42:K42"/>
    <mergeCell ref="B43:B48"/>
    <mergeCell ref="J43:K43"/>
    <mergeCell ref="J44:K44"/>
    <mergeCell ref="J45:K45"/>
    <mergeCell ref="J46:K46"/>
    <mergeCell ref="J47:K47"/>
    <mergeCell ref="J48:K48"/>
    <mergeCell ref="B49:B54"/>
    <mergeCell ref="J49:K49"/>
    <mergeCell ref="J50:K50"/>
    <mergeCell ref="J51:K51"/>
    <mergeCell ref="J52:K52"/>
    <mergeCell ref="J53:K53"/>
    <mergeCell ref="J54:K54"/>
    <mergeCell ref="B55:C55"/>
    <mergeCell ref="J55:K55"/>
    <mergeCell ref="J58:K58"/>
    <mergeCell ref="B59:B64"/>
    <mergeCell ref="J59:K59"/>
    <mergeCell ref="J60:K60"/>
    <mergeCell ref="J61:K61"/>
    <mergeCell ref="J62:K62"/>
    <mergeCell ref="J63:K63"/>
    <mergeCell ref="J64:K64"/>
    <mergeCell ref="B65:B70"/>
    <mergeCell ref="J65:K65"/>
    <mergeCell ref="J66:K66"/>
    <mergeCell ref="J67:K67"/>
    <mergeCell ref="J68:K68"/>
    <mergeCell ref="J69:K69"/>
    <mergeCell ref="J70:K70"/>
    <mergeCell ref="B77:C77"/>
    <mergeCell ref="J77:K77"/>
    <mergeCell ref="B80:K80"/>
    <mergeCell ref="B71:B76"/>
    <mergeCell ref="J71:K71"/>
    <mergeCell ref="J72:K72"/>
    <mergeCell ref="J73:K73"/>
    <mergeCell ref="J74:K74"/>
    <mergeCell ref="J75:K75"/>
    <mergeCell ref="J76:K76"/>
  </mergeCells>
  <phoneticPr fontId="43"/>
  <printOptions horizontalCentered="1"/>
  <pageMargins left="0.78749999999999998" right="0.59027777777777801" top="0.51180555555555496" bottom="0.47222222222222199" header="0.51180555555555496" footer="0.51180555555555496"/>
  <pageSetup paperSize="0" scale="0" firstPageNumber="0" orientation="portrait" usePrinterDefaults="0" horizontalDpi="0" verticalDpi="0" copie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AMK47"/>
  <sheetViews>
    <sheetView zoomScaleNormal="100" zoomScalePageLayoutView="60" workbookViewId="0">
      <selection sqref="A1:AH2"/>
    </sheetView>
  </sheetViews>
  <sheetFormatPr defaultRowHeight="19.5"/>
  <cols>
    <col min="1" max="1025" width="2.5" style="146"/>
  </cols>
  <sheetData>
    <row r="1" spans="1:34" ht="19.5" customHeight="1">
      <c r="A1" s="258" t="s">
        <v>229</v>
      </c>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row>
    <row r="2" spans="1:34" ht="19.5" customHeight="1">
      <c r="A2" s="147"/>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row>
    <row r="3" spans="1:34" ht="19.5" customHeight="1">
      <c r="A3" s="147"/>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row>
    <row r="4" spans="1:34" ht="19.5" customHeight="1">
      <c r="A4" s="147"/>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row>
    <row r="5" spans="1:34" ht="19.5" customHeight="1">
      <c r="A5" s="256" t="s">
        <v>230</v>
      </c>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row>
    <row r="6" spans="1:34" ht="19.5" customHeight="1">
      <c r="A6" s="147"/>
      <c r="B6" s="147"/>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row>
    <row r="7" spans="1:34" ht="19.5" customHeight="1">
      <c r="A7" s="147"/>
      <c r="B7" s="147"/>
      <c r="C7" s="147"/>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row>
    <row r="8" spans="1:34" ht="19.5" customHeight="1">
      <c r="A8" s="270" t="str">
        <f>①基本情報!R2&amp;①基本情報!S2+1&amp;"年3月31日"</f>
        <v>令和8年3月31日</v>
      </c>
      <c r="B8" s="270"/>
      <c r="C8" s="270"/>
      <c r="D8" s="270"/>
      <c r="E8" s="270"/>
      <c r="F8" s="270"/>
      <c r="G8" s="27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G8" s="270"/>
      <c r="AH8" s="270"/>
    </row>
    <row r="9" spans="1:34" ht="19.5" customHeight="1">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row>
    <row r="10" spans="1:34" ht="19.5" customHeight="1">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row>
    <row r="11" spans="1:34" ht="19.5" customHeight="1">
      <c r="A11" s="258" t="s">
        <v>212</v>
      </c>
      <c r="B11" s="258"/>
      <c r="C11" s="258"/>
      <c r="D11" s="258"/>
      <c r="E11" s="258"/>
      <c r="F11" s="258"/>
      <c r="G11" s="258"/>
      <c r="H11" s="258"/>
      <c r="I11" s="258"/>
      <c r="J11" s="258"/>
      <c r="K11" s="258"/>
      <c r="L11" s="258"/>
      <c r="M11" s="258"/>
      <c r="N11" s="258"/>
      <c r="O11" s="258"/>
      <c r="P11" s="258"/>
      <c r="Q11" s="258"/>
      <c r="R11" s="258"/>
      <c r="S11" s="258"/>
      <c r="T11" s="258"/>
      <c r="U11" s="258"/>
      <c r="V11" s="258"/>
      <c r="W11" s="258"/>
      <c r="X11" s="258"/>
      <c r="Y11" s="258"/>
      <c r="Z11" s="258"/>
      <c r="AA11" s="258"/>
      <c r="AB11" s="258"/>
      <c r="AC11" s="258"/>
      <c r="AD11" s="258"/>
      <c r="AE11" s="258"/>
      <c r="AF11" s="258"/>
      <c r="AG11" s="258"/>
      <c r="AH11" s="258"/>
    </row>
    <row r="12" spans="1:34" ht="19.5" customHeight="1">
      <c r="A12" s="147"/>
      <c r="B12" s="147"/>
      <c r="C12" s="147"/>
      <c r="D12" s="147"/>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row>
    <row r="13" spans="1:34" ht="19.5" customHeight="1">
      <c r="A13" s="259" t="s">
        <v>213</v>
      </c>
      <c r="B13" s="259"/>
      <c r="C13" s="259"/>
      <c r="D13" s="259"/>
      <c r="E13" s="259"/>
      <c r="F13" s="259"/>
      <c r="G13" s="259"/>
      <c r="H13" s="259"/>
      <c r="I13" s="259"/>
      <c r="J13" s="259"/>
      <c r="K13" s="259"/>
      <c r="L13" s="259"/>
      <c r="M13" s="259"/>
      <c r="N13" s="259"/>
      <c r="O13" s="259"/>
      <c r="P13" s="259"/>
      <c r="Q13" s="259"/>
      <c r="R13" s="259"/>
      <c r="S13" s="259"/>
      <c r="T13" s="259"/>
      <c r="U13" s="259"/>
      <c r="V13" s="259"/>
      <c r="W13" s="259"/>
      <c r="X13" s="255">
        <f>①基本情報!B4</f>
        <v>0</v>
      </c>
      <c r="Y13" s="255"/>
      <c r="Z13" s="255"/>
      <c r="AA13" s="255"/>
      <c r="AB13" s="255"/>
      <c r="AC13" s="255"/>
      <c r="AD13" s="255"/>
      <c r="AE13" s="255"/>
      <c r="AF13" s="255"/>
      <c r="AG13" s="255"/>
      <c r="AH13" s="255"/>
    </row>
    <row r="14" spans="1:34" ht="19.5" customHeight="1">
      <c r="A14" s="259"/>
      <c r="B14" s="259"/>
      <c r="C14" s="259"/>
      <c r="D14" s="259"/>
      <c r="E14" s="259"/>
      <c r="F14" s="259"/>
      <c r="G14" s="259"/>
      <c r="H14" s="259"/>
      <c r="I14" s="259"/>
      <c r="J14" s="259"/>
      <c r="K14" s="259"/>
      <c r="L14" s="259"/>
      <c r="M14" s="259"/>
      <c r="N14" s="259"/>
      <c r="O14" s="259"/>
      <c r="P14" s="259"/>
      <c r="Q14" s="259"/>
      <c r="R14" s="259"/>
      <c r="S14" s="259"/>
      <c r="T14" s="259"/>
      <c r="U14" s="259"/>
      <c r="V14" s="259"/>
      <c r="W14" s="259"/>
      <c r="X14" s="255"/>
      <c r="Y14" s="255"/>
      <c r="Z14" s="255"/>
      <c r="AA14" s="255"/>
      <c r="AB14" s="255"/>
      <c r="AC14" s="255"/>
      <c r="AD14" s="255"/>
      <c r="AE14" s="255"/>
      <c r="AF14" s="255"/>
      <c r="AG14" s="255"/>
      <c r="AH14" s="255"/>
    </row>
    <row r="15" spans="1:34" ht="19.5" customHeight="1">
      <c r="A15" s="259" t="s">
        <v>214</v>
      </c>
      <c r="B15" s="259"/>
      <c r="C15" s="259"/>
      <c r="D15" s="259"/>
      <c r="E15" s="259"/>
      <c r="F15" s="259"/>
      <c r="G15" s="259"/>
      <c r="H15" s="259"/>
      <c r="I15" s="259"/>
      <c r="J15" s="259"/>
      <c r="K15" s="259"/>
      <c r="L15" s="259"/>
      <c r="M15" s="259"/>
      <c r="N15" s="259"/>
      <c r="O15" s="259"/>
      <c r="P15" s="259"/>
      <c r="Q15" s="259"/>
      <c r="R15" s="259"/>
      <c r="S15" s="259"/>
      <c r="T15" s="259"/>
      <c r="U15" s="259"/>
      <c r="V15" s="259"/>
      <c r="W15" s="259"/>
      <c r="X15" s="260">
        <f>①基本情報!B3</f>
        <v>0</v>
      </c>
      <c r="Y15" s="260"/>
      <c r="Z15" s="260"/>
      <c r="AA15" s="260"/>
      <c r="AB15" s="260"/>
      <c r="AC15" s="260"/>
      <c r="AD15" s="260"/>
      <c r="AE15" s="260"/>
      <c r="AF15" s="260"/>
      <c r="AG15" s="260"/>
      <c r="AH15" s="260"/>
    </row>
    <row r="16" spans="1:34" ht="9.75" customHeight="1">
      <c r="A16" s="148"/>
      <c r="B16" s="148"/>
      <c r="C16" s="148"/>
      <c r="D16" s="148"/>
      <c r="E16" s="148"/>
      <c r="F16" s="148"/>
      <c r="G16" s="148"/>
      <c r="H16" s="148"/>
      <c r="I16" s="148"/>
      <c r="J16" s="148"/>
      <c r="K16" s="148"/>
      <c r="L16" s="148"/>
      <c r="M16" s="148"/>
      <c r="N16" s="148"/>
      <c r="O16" s="148"/>
      <c r="P16" s="148"/>
      <c r="Q16" s="148"/>
      <c r="R16" s="148"/>
      <c r="S16" s="148"/>
      <c r="T16" s="148"/>
      <c r="U16" s="148"/>
      <c r="V16" s="148"/>
      <c r="W16" s="148"/>
      <c r="X16" s="149"/>
      <c r="Y16" s="149"/>
      <c r="Z16" s="149"/>
      <c r="AA16" s="149"/>
      <c r="AB16" s="149"/>
      <c r="AC16" s="149"/>
      <c r="AD16" s="149"/>
      <c r="AE16" s="149"/>
      <c r="AF16" s="149"/>
      <c r="AG16" s="149"/>
      <c r="AH16" s="149"/>
    </row>
    <row r="17" spans="1:34" ht="19.5" customHeight="1">
      <c r="A17" s="259" t="s">
        <v>215</v>
      </c>
      <c r="B17" s="259"/>
      <c r="C17" s="259"/>
      <c r="D17" s="259"/>
      <c r="E17" s="259"/>
      <c r="F17" s="259"/>
      <c r="G17" s="259"/>
      <c r="H17" s="259"/>
      <c r="I17" s="259"/>
      <c r="J17" s="259"/>
      <c r="K17" s="259"/>
      <c r="L17" s="259"/>
      <c r="M17" s="259"/>
      <c r="N17" s="259"/>
      <c r="O17" s="259"/>
      <c r="P17" s="259"/>
      <c r="Q17" s="259"/>
      <c r="R17" s="259"/>
      <c r="S17" s="259"/>
      <c r="T17" s="259"/>
      <c r="U17" s="259"/>
      <c r="V17" s="259"/>
      <c r="W17" s="259"/>
      <c r="X17" s="260">
        <f>①基本情報!B5</f>
        <v>0</v>
      </c>
      <c r="Y17" s="260"/>
      <c r="Z17" s="260"/>
      <c r="AA17" s="260"/>
      <c r="AB17" s="260"/>
      <c r="AC17" s="260"/>
      <c r="AD17" s="260"/>
      <c r="AE17" s="260"/>
      <c r="AF17" s="260"/>
      <c r="AG17" s="261"/>
      <c r="AH17" s="261"/>
    </row>
    <row r="18" spans="1:34" ht="19.5" customHeight="1">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row>
    <row r="19" spans="1:34" ht="19.5" customHeight="1">
      <c r="A19" s="147"/>
      <c r="B19" s="147"/>
      <c r="C19" s="147"/>
      <c r="D19" s="147"/>
      <c r="E19" s="147"/>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row>
    <row r="20" spans="1:34" ht="19.5" customHeight="1">
      <c r="A20" s="255" t="str">
        <f>"　"&amp;①基本情報!R2&amp;"　年　月　日付け八街市指令第　　号の　　で補助金交付の決定のあった"&amp;①基本情報!R2&amp;①基本情報!S2&amp;"年度八街市障害者グループホーム運営費補助金にかかる事業について、八街市補助金等交付規則第12条第１項の規定により、関係書類を添えてその実績を報告します。"</f>
        <v>　令和　年　月　日付け八街市指令第　　号の　　で補助金交付の決定のあった令和7年度八街市障害者グループホーム運営費補助金にかかる事業について、八街市補助金等交付規則第12条第１項の規定により、関係書類を添えてその実績を報告します。</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row>
    <row r="21" spans="1:34" ht="19.5" customHeight="1">
      <c r="A21" s="255"/>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c r="AG21" s="255"/>
      <c r="AH21" s="255"/>
    </row>
    <row r="22" spans="1:34" ht="19.5" customHeight="1">
      <c r="A22" s="255"/>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row>
    <row r="23" spans="1:34" ht="19.5" customHeight="1">
      <c r="A23" s="147"/>
      <c r="B23" s="147"/>
      <c r="C23" s="147"/>
      <c r="D23" s="147"/>
      <c r="E23" s="14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row>
    <row r="24" spans="1:34" ht="19.5" customHeight="1">
      <c r="A24" s="256" t="s">
        <v>216</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row>
    <row r="25" spans="1:34" ht="19.5" customHeight="1">
      <c r="A25" s="147"/>
      <c r="B25" s="147"/>
      <c r="C25" s="147"/>
      <c r="D25" s="147"/>
      <c r="E25" s="147"/>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row>
    <row r="26" spans="1:34" ht="19.5" customHeight="1">
      <c r="A26" s="258" t="s">
        <v>231</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258"/>
      <c r="AE26" s="258"/>
      <c r="AF26" s="258"/>
      <c r="AG26" s="258"/>
      <c r="AH26" s="258"/>
    </row>
    <row r="27" spans="1:34" ht="19.5" customHeight="1">
      <c r="A27" s="147"/>
      <c r="B27" s="147"/>
      <c r="C27" s="147"/>
      <c r="D27" s="147"/>
      <c r="E27" s="147"/>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row>
    <row r="28" spans="1:34" ht="19.5" customHeight="1">
      <c r="A28" s="147"/>
      <c r="B28" s="147"/>
      <c r="C28" s="147"/>
      <c r="D28" s="147"/>
      <c r="E28" s="147"/>
      <c r="F28" s="147"/>
      <c r="G28" s="147"/>
      <c r="H28" s="147"/>
      <c r="I28" s="14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row>
    <row r="29" spans="1:34" ht="19.5" customHeight="1">
      <c r="A29" s="258" t="s">
        <v>232</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F29" s="258"/>
      <c r="AG29" s="258"/>
      <c r="AH29" s="258"/>
    </row>
    <row r="30" spans="1:34" ht="19.5" customHeight="1">
      <c r="A30" s="147"/>
      <c r="B30" s="147"/>
      <c r="C30" s="147"/>
      <c r="D30" s="147"/>
      <c r="E30" s="147"/>
      <c r="F30" s="147"/>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147"/>
      <c r="AH30" s="147"/>
    </row>
    <row r="31" spans="1:34" ht="19.5" customHeight="1">
      <c r="A31" s="147"/>
      <c r="B31" s="147"/>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7"/>
      <c r="AD31" s="147"/>
      <c r="AE31" s="147"/>
      <c r="AF31" s="147"/>
      <c r="AG31" s="147"/>
      <c r="AH31" s="147"/>
    </row>
    <row r="32" spans="1:34" ht="19.5" customHeight="1">
      <c r="A32" s="147"/>
      <c r="B32" s="147"/>
      <c r="C32" s="147"/>
      <c r="D32" s="147"/>
      <c r="E32" s="147"/>
      <c r="F32" s="147"/>
      <c r="G32" s="147"/>
      <c r="H32" s="147"/>
      <c r="I32" s="147"/>
      <c r="J32" s="147"/>
      <c r="K32" s="147"/>
      <c r="L32" s="147"/>
      <c r="M32" s="147"/>
      <c r="N32" s="147"/>
      <c r="O32" s="147"/>
      <c r="P32" s="147"/>
      <c r="Q32" s="147"/>
      <c r="R32" s="147"/>
      <c r="S32" s="147"/>
      <c r="T32" s="147"/>
      <c r="U32" s="147"/>
      <c r="V32" s="147"/>
      <c r="W32" s="147"/>
      <c r="X32" s="147"/>
      <c r="Y32" s="147"/>
      <c r="Z32" s="147"/>
      <c r="AA32" s="147"/>
      <c r="AB32" s="147"/>
      <c r="AC32" s="147"/>
      <c r="AD32" s="147"/>
      <c r="AE32" s="147"/>
      <c r="AF32" s="147"/>
      <c r="AG32" s="147"/>
      <c r="AH32" s="147"/>
    </row>
    <row r="33" spans="1:34" ht="19.5" customHeight="1">
      <c r="A33" s="147"/>
      <c r="B33" s="147"/>
      <c r="C33" s="147"/>
      <c r="D33" s="147"/>
      <c r="E33" s="147"/>
      <c r="F33" s="147"/>
      <c r="G33" s="147"/>
      <c r="H33" s="147"/>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row>
    <row r="34" spans="1:34" ht="19.5" customHeight="1">
      <c r="A34" s="147"/>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row>
    <row r="35" spans="1:34" ht="19.5" customHeight="1">
      <c r="A35" s="147"/>
      <c r="B35" s="147"/>
      <c r="C35" s="147"/>
      <c r="D35" s="147"/>
      <c r="E35" s="147"/>
      <c r="F35" s="147"/>
      <c r="G35" s="147"/>
      <c r="H35" s="147"/>
      <c r="I35" s="147"/>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row>
    <row r="36" spans="1:34" ht="19.5" customHeight="1">
      <c r="A36" s="147"/>
      <c r="B36" s="147"/>
      <c r="C36" s="147"/>
      <c r="D36" s="147"/>
      <c r="E36" s="147"/>
      <c r="F36" s="147"/>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c r="AG36" s="147"/>
      <c r="AH36" s="147"/>
    </row>
    <row r="37" spans="1:34" ht="19.5" customHeight="1">
      <c r="A37" s="147"/>
      <c r="B37" s="147"/>
      <c r="C37" s="147"/>
      <c r="D37" s="147"/>
      <c r="E37" s="147"/>
      <c r="F37" s="147"/>
      <c r="G37" s="147"/>
      <c r="H37" s="147"/>
      <c r="I37" s="147"/>
      <c r="J37" s="147"/>
      <c r="K37" s="147"/>
      <c r="L37" s="147"/>
      <c r="M37" s="147"/>
      <c r="N37" s="147"/>
      <c r="O37" s="147"/>
      <c r="P37" s="147"/>
      <c r="Q37" s="147"/>
      <c r="R37" s="147"/>
      <c r="S37" s="147"/>
      <c r="T37" s="147"/>
      <c r="U37" s="147"/>
      <c r="V37" s="147"/>
      <c r="W37" s="147"/>
      <c r="X37" s="147"/>
      <c r="Y37" s="147"/>
      <c r="Z37" s="147"/>
      <c r="AA37" s="147"/>
      <c r="AB37" s="147"/>
      <c r="AC37" s="147"/>
      <c r="AD37" s="147"/>
      <c r="AE37" s="147"/>
      <c r="AF37" s="147"/>
      <c r="AG37" s="147"/>
      <c r="AH37" s="147"/>
    </row>
    <row r="38" spans="1:34" ht="19.5" customHeight="1">
      <c r="A38" s="147"/>
      <c r="B38" s="147"/>
      <c r="C38" s="147"/>
      <c r="D38" s="147"/>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row>
    <row r="39" spans="1:34" ht="19.5" customHeight="1">
      <c r="A39" s="147"/>
      <c r="B39" s="147"/>
      <c r="C39" s="147"/>
      <c r="D39" s="147"/>
      <c r="E39" s="147"/>
      <c r="F39" s="147"/>
      <c r="G39" s="147"/>
      <c r="H39" s="147"/>
      <c r="I39" s="147"/>
      <c r="J39" s="147"/>
      <c r="K39" s="147"/>
      <c r="L39" s="147"/>
      <c r="M39" s="147"/>
      <c r="N39" s="147"/>
      <c r="O39" s="147"/>
      <c r="P39" s="147"/>
      <c r="Q39" s="147"/>
      <c r="R39" s="147"/>
      <c r="S39" s="147"/>
      <c r="T39" s="147"/>
      <c r="U39" s="147"/>
      <c r="V39" s="147"/>
      <c r="W39" s="147"/>
      <c r="X39" s="147"/>
      <c r="Y39" s="147"/>
      <c r="Z39" s="147"/>
      <c r="AA39" s="147"/>
      <c r="AB39" s="147"/>
      <c r="AC39" s="147"/>
      <c r="AD39" s="147"/>
      <c r="AE39" s="147"/>
      <c r="AF39" s="147"/>
      <c r="AG39" s="147"/>
      <c r="AH39" s="147"/>
    </row>
    <row r="40" spans="1:34" ht="19.5" customHeight="1">
      <c r="A40" s="147"/>
      <c r="B40" s="147"/>
      <c r="C40" s="147"/>
      <c r="D40" s="147"/>
      <c r="E40" s="147"/>
      <c r="F40" s="147"/>
      <c r="G40" s="147"/>
      <c r="H40" s="147"/>
      <c r="I40" s="147"/>
      <c r="J40" s="147"/>
      <c r="K40" s="147"/>
      <c r="L40" s="147"/>
      <c r="M40" s="147"/>
      <c r="N40" s="147"/>
      <c r="O40" s="147"/>
      <c r="P40" s="147"/>
      <c r="Q40" s="147"/>
      <c r="R40" s="147"/>
      <c r="S40" s="147"/>
      <c r="T40" s="147"/>
      <c r="U40" s="147"/>
      <c r="V40" s="147"/>
      <c r="W40" s="147"/>
      <c r="X40" s="147"/>
      <c r="Y40" s="147"/>
      <c r="Z40" s="147"/>
      <c r="AA40" s="147"/>
      <c r="AB40" s="147"/>
      <c r="AC40" s="147"/>
      <c r="AD40" s="147"/>
      <c r="AE40" s="147"/>
      <c r="AF40" s="147"/>
      <c r="AG40" s="147"/>
      <c r="AH40" s="147"/>
    </row>
    <row r="41" spans="1:34" ht="19.5" customHeight="1">
      <c r="A41" s="147"/>
      <c r="B41" s="147"/>
      <c r="C41" s="147"/>
      <c r="D41" s="147"/>
      <c r="E41" s="147"/>
      <c r="F41" s="147"/>
      <c r="G41" s="147"/>
      <c r="H41" s="147"/>
      <c r="I41" s="147"/>
      <c r="J41" s="147"/>
      <c r="K41" s="147"/>
      <c r="L41" s="147"/>
      <c r="M41" s="147"/>
      <c r="N41" s="147"/>
      <c r="O41" s="147"/>
      <c r="P41" s="147"/>
      <c r="Q41" s="147"/>
      <c r="R41" s="147"/>
      <c r="S41" s="147"/>
      <c r="T41" s="147"/>
      <c r="U41" s="147"/>
      <c r="V41" s="147"/>
      <c r="W41" s="147"/>
      <c r="X41" s="147"/>
      <c r="Y41" s="147"/>
      <c r="Z41" s="147"/>
      <c r="AA41" s="147"/>
      <c r="AB41" s="147"/>
      <c r="AC41" s="147"/>
      <c r="AD41" s="147"/>
      <c r="AE41" s="147"/>
      <c r="AF41" s="147"/>
      <c r="AG41" s="147"/>
      <c r="AH41" s="147"/>
    </row>
    <row r="42" spans="1:34" ht="19.5" customHeight="1">
      <c r="A42" s="147"/>
      <c r="B42" s="147"/>
      <c r="C42" s="147"/>
      <c r="D42" s="147"/>
      <c r="E42" s="147"/>
      <c r="F42" s="147"/>
      <c r="G42" s="147"/>
      <c r="H42" s="147"/>
      <c r="I42" s="147"/>
      <c r="J42" s="147"/>
      <c r="K42" s="147"/>
      <c r="L42" s="147"/>
      <c r="M42" s="147"/>
      <c r="N42" s="147"/>
      <c r="O42" s="147"/>
      <c r="P42" s="147"/>
      <c r="Q42" s="147"/>
      <c r="R42" s="147"/>
      <c r="S42" s="147"/>
      <c r="T42" s="147"/>
      <c r="U42" s="147"/>
      <c r="V42" s="147"/>
      <c r="W42" s="147"/>
      <c r="X42" s="147"/>
      <c r="Y42" s="147"/>
      <c r="Z42" s="147"/>
      <c r="AA42" s="147"/>
      <c r="AB42" s="147"/>
      <c r="AC42" s="147"/>
      <c r="AD42" s="147"/>
      <c r="AE42" s="147"/>
      <c r="AF42" s="147"/>
      <c r="AG42" s="147"/>
      <c r="AH42" s="147"/>
    </row>
    <row r="43" spans="1:34" ht="19.5" customHeight="1">
      <c r="A43" s="147"/>
      <c r="B43" s="147"/>
      <c r="C43" s="147"/>
      <c r="D43" s="147"/>
      <c r="E43" s="147"/>
      <c r="F43" s="147"/>
      <c r="G43" s="147"/>
      <c r="H43" s="147"/>
      <c r="I43" s="147"/>
      <c r="J43" s="147"/>
      <c r="K43" s="147"/>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7"/>
    </row>
    <row r="44" spans="1:34" ht="19.5" customHeight="1">
      <c r="A44" s="147"/>
      <c r="B44" s="147"/>
      <c r="C44" s="147"/>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7"/>
    </row>
    <row r="45" spans="1:34" ht="19.5" customHeight="1">
      <c r="A45" s="147"/>
      <c r="B45" s="147"/>
      <c r="C45" s="147"/>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47"/>
      <c r="AE45" s="147"/>
      <c r="AF45" s="147"/>
      <c r="AG45" s="147"/>
      <c r="AH45" s="147"/>
    </row>
    <row r="46" spans="1:34" ht="19.5" customHeight="1">
      <c r="A46" s="147"/>
      <c r="B46" s="147"/>
      <c r="C46" s="147"/>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47"/>
      <c r="AE46" s="147"/>
      <c r="AF46" s="147"/>
      <c r="AG46" s="147"/>
      <c r="AH46" s="147"/>
    </row>
    <row r="47" spans="1:34" ht="19.5" customHeight="1">
      <c r="A47" s="147"/>
      <c r="B47" s="147"/>
      <c r="C47" s="147"/>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7"/>
    </row>
  </sheetData>
  <sheetProtection algorithmName="SHA-512" hashValue="6qH7ftmGPB9F0zDA3IiyR7hcxaozNLVyRTk91c3yKr6QM0/nE0Bh3I3xsvlyI2PQjZuoImVPQzLxMgrXESFuDQ==" saltValue="n/MjPMKNgj/7DL5gHqwObg==" spinCount="100000" sheet="1" objects="1" scenarios="1" selectLockedCells="1"/>
  <mergeCells count="15">
    <mergeCell ref="A1:AH1"/>
    <mergeCell ref="A5:AH5"/>
    <mergeCell ref="A8:AH8"/>
    <mergeCell ref="A11:AH11"/>
    <mergeCell ref="A13:W14"/>
    <mergeCell ref="X13:AH14"/>
    <mergeCell ref="A20:AH22"/>
    <mergeCell ref="A24:AH24"/>
    <mergeCell ref="A26:AH26"/>
    <mergeCell ref="A29:AH29"/>
    <mergeCell ref="A15:W15"/>
    <mergeCell ref="X15:AH15"/>
    <mergeCell ref="A17:W17"/>
    <mergeCell ref="X17:AF17"/>
    <mergeCell ref="AG17:AH17"/>
  </mergeCells>
  <phoneticPr fontId="43"/>
  <printOptions horizontalCentered="1"/>
  <pageMargins left="0.78749999999999998" right="0.78749999999999998" top="0.78749999999999998" bottom="0.78749999999999998" header="0.51180555555555496" footer="0.51180555555555496"/>
  <pageSetup paperSize="0" scale="0" firstPageNumber="0" orientation="portrait" usePrinterDefaults="0" horizontalDpi="0" verticalDpi="0" copies="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12</vt:i4>
      </vt:variant>
    </vt:vector>
  </HeadingPairs>
  <TitlesOfParts>
    <vt:vector size="25" baseType="lpstr">
      <vt:lpstr>作成要領</vt:lpstr>
      <vt:lpstr>①基本情報</vt:lpstr>
      <vt:lpstr>利用者毎</vt:lpstr>
      <vt:lpstr>②収支予算書</vt:lpstr>
      <vt:lpstr>③所要額</vt:lpstr>
      <vt:lpstr>④交付申請書</vt:lpstr>
      <vt:lpstr>⑤収支決算書</vt:lpstr>
      <vt:lpstr>⑥精算書</vt:lpstr>
      <vt:lpstr>⑦実績報告書</vt:lpstr>
      <vt:lpstr>⑧請求書</vt:lpstr>
      <vt:lpstr>⑨変更申請書</vt:lpstr>
      <vt:lpstr>市処理分</vt:lpstr>
      <vt:lpstr>(資料）基準単価表</vt:lpstr>
      <vt:lpstr>利用者毎!_FilterDatabase</vt:lpstr>
      <vt:lpstr>'(資料）基準単価表'!Print_Area</vt:lpstr>
      <vt:lpstr>①基本情報!Print_Area</vt:lpstr>
      <vt:lpstr>②収支予算書!Print_Area</vt:lpstr>
      <vt:lpstr>③所要額!Print_Area</vt:lpstr>
      <vt:lpstr>④交付申請書!Print_Area</vt:lpstr>
      <vt:lpstr>⑤収支決算書!Print_Area</vt:lpstr>
      <vt:lpstr>⑥精算書!Print_Area</vt:lpstr>
      <vt:lpstr>⑦実績報告書!Print_Area</vt:lpstr>
      <vt:lpstr>⑧請求書!Print_Area</vt:lpstr>
      <vt:lpstr>'(資料）基準単価表'!世話人定員区分</vt:lpstr>
      <vt:lpstr>'(資料）基準単価表'!補助基準額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LWB483</cp:lastModifiedBy>
  <cp:lastPrinted>2025-03-12T02:28:14Z</cp:lastPrinted>
  <dcterms:modified xsi:type="dcterms:W3CDTF">2025-11-12T01:35:45Z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1997-01-08T22:48:59Z</dcterms:created>
  <dc:creator>y.kkw3</dc:creator>
  <dc:description/>
  <dc:language>en-US</dc:language>
  <cp:lastModifiedBy>WS735</cp:lastModifiedBy>
  <cp:lastPrinted>2025-03-10T01:56:24Z</cp:lastPrinted>
  <dcterms:modified xsi:type="dcterms:W3CDTF">2025-03-10T09:13:22Z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