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Y:\01 財政班\20 地方公会計関係【長期】\R06\05 令和４年度財政状況資料集（ストック情報分析欄）の作成について（2回目・地方公会計関係）\03 ＨＰアップ\過去年度\"/>
    </mc:Choice>
  </mc:AlternateContent>
  <xr:revisionPtr revIDLastSave="0" documentId="13_ncr:1_{F3E197BD-5401-4746-81D5-977D0E87E912}" xr6:coauthVersionLast="47" xr6:coauthVersionMax="47" xr10:uidLastSave="{00000000-0000-0000-0000-000000000000}"/>
  <bookViews>
    <workbookView xWindow="-120" yWindow="-120" windowWidth="20730" windowHeight="110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O34" i="10"/>
  <c r="C34" i="10"/>
  <c r="U34" i="10" l="1"/>
  <c r="U35" i="10" s="1"/>
  <c r="U36" i="10" s="1"/>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c r="BW35" i="10" s="1"/>
  <c r="BW36" i="10" s="1"/>
  <c r="BW37" i="10" s="1"/>
  <c r="BW38" i="10" s="1"/>
  <c r="BW39" i="10" s="1"/>
  <c r="BW40" i="10" s="1"/>
  <c r="BW41" i="10" s="1"/>
  <c r="BW42" i="10" s="1"/>
  <c r="BW43" i="10" s="1"/>
</calcChain>
</file>

<file path=xl/sharedStrings.xml><?xml version="1.0" encoding="utf-8"?>
<sst xmlns="http://schemas.openxmlformats.org/spreadsheetml/2006/main" count="1120" uniqueCount="600">
  <si>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</si>
  <si>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</si>
  <si>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</si>
  <si>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</si>
  <si>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</si>
  <si>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</si>
  <si>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</si>
  <si>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</si>
  <si>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</si>
  <si>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</si>
  <si>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</si>
  <si>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</si>
  <si>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</si>
  <si>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</si>
  <si>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</si>
  <si>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</si>
  <si>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</si>
  <si>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</si>
  <si>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</si>
  <si>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</si>
  <si>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</si>
  <si>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</si>
  <si>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</si>
  <si>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</si>
  <si>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</si>
  <si>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</si>
  <si>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</si>
  <si>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</si>
  <si>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</si>
  <si>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</si>
  <si>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</si>
  <si>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</si>
  <si>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</si>
  <si>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</si>
  <si>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</si>
  <si>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</si>
  <si>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</si>
  <si>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</si>
  <si>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</si>
  <si>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</si>
  <si>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</si>
  <si>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</si>
  <si>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</si>
  <si>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</si>
  <si>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</si>
  <si>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</si>
  <si>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</si>
  <si>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</si>
  <si>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</si>
  <si>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</si>
  <si>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</si>
  <si>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</si>
  <si>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</si>
  <si>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</si>
  <si>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</si>
  <si>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</si>
  <si>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</si>
  <si>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</si>
  <si>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</si>
  <si>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</si>
  <si>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</si>
  <si>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</si>
  <si>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</si>
  <si>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</si>
  <si>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</si>
  <si>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</si>
  <si>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</si>
  <si>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</si>
  <si>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</si>
  <si>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</si>
  <si>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</si>
  <si>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</si>
  <si>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</si>
  <si>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</si>
  <si>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</si>
  <si>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</si>
  <si>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</si>
  <si>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</si>
  <si>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</si>
  <si>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</si>
  <si>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</si>
  <si>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</si>
  <si>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</si>
  <si>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</si>
  <si>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</si>
  <si>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</si>
  <si>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</si>
  <si>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</si>
  <si>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</si>
  <si>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</si>
  <si>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</si>
  <si>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</si>
  <si>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</si>
  <si>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</si>
  <si>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</si>
  <si>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</si>
  <si>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</si>
  <si>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八街市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</si>
  <si>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</si>
  <si>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</si>
  <si>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</si>
  <si>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</si>
  <si>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</si>
  <si>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</si>
  <si>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</si>
  <si>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</si>
  <si>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</si>
  <si>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</si>
  <si>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</si>
  <si>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</si>
  <si>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</si>
  <si>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</si>
  <si>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</si>
  <si>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</si>
  <si>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</si>
  <si>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</si>
  <si>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</si>
  <si>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</si>
  <si>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</si>
  <si>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</si>
  <si>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</si>
  <si>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</si>
  <si>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</si>
  <si>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</si>
  <si>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</si>
  <si>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</si>
  <si>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</si>
  <si>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</si>
  <si>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</si>
  <si>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</si>
  <si>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</si>
  <si>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</si>
  <si>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</si>
  <si>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</si>
  <si>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</si>
  <si>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</si>
  <si>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</si>
  <si>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</si>
  <si>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</si>
  <si>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</si>
  <si>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</si>
  <si>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</si>
  <si>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</si>
  <si>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</si>
  <si>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</si>
  <si>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</si>
  <si>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</si>
  <si>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</si>
  <si>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</si>
  <si>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4"/>
  </si>
  <si>
    <t>うち日本人(％)</t>
    <phoneticPr fontId="5"/>
  </si>
  <si>
    <t>-1.5</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</si>
  <si>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</si>
  <si>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</si>
  <si>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</si>
  <si>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</si>
  <si>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</si>
  <si>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</si>
  <si>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</si>
  <si>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</si>
  <si>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</si>
  <si>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</si>
  <si>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</si>
  <si>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</si>
  <si>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</si>
  <si>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</si>
  <si>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</si>
  <si>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</si>
  <si>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</si>
  <si>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</si>
  <si>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</si>
  <si>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</si>
  <si>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</si>
  <si>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</si>
  <si>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</si>
  <si>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</si>
  <si>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</si>
  <si>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</si>
  <si>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</si>
  <si>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</si>
  <si>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</si>
  <si>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</si>
  <si>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</si>
  <si>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</si>
  <si>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</si>
  <si>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</si>
  <si>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</si>
  <si>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</si>
  <si>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</si>
  <si>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</si>
  <si>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</si>
  <si>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</si>
  <si>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</si>
  <si>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</si>
  <si>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</si>
  <si>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</si>
  <si>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</si>
  <si>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</si>
  <si>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</si>
  <si>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</si>
  <si>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</si>
  <si>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</si>
  <si>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</si>
  <si>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</si>
  <si>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</si>
  <si>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</si>
  <si>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</si>
  <si>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</si>
  <si>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</si>
  <si>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</si>
  <si>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</si>
  <si>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</si>
  <si>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</si>
  <si>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</si>
  <si>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千葉県八街市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</si>
  <si>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</si>
  <si>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</si>
  <si>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</si>
  <si>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</si>
  <si>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</si>
  <si>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</si>
  <si>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</si>
  <si>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</si>
  <si>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</si>
  <si>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</si>
  <si>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</si>
  <si>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</si>
  <si>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</si>
  <si>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</si>
  <si>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</si>
  <si>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</si>
  <si>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</si>
  <si>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</si>
  <si>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</si>
  <si>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</si>
  <si>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</si>
  <si>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</si>
  <si>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</si>
  <si>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</si>
  <si>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</si>
  <si>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</si>
  <si>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</si>
  <si>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</si>
  <si>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</si>
  <si>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</si>
  <si>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</si>
  <si>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</si>
  <si>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</si>
  <si>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</si>
  <si>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</si>
  <si>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</si>
  <si>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</si>
  <si>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</si>
  <si>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</si>
  <si>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</si>
  <si>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</si>
  <si>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</si>
  <si>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</si>
  <si>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</si>
  <si>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</si>
  <si>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</si>
  <si>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</si>
  <si>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</si>
  <si>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</si>
  <si>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</si>
  <si>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</si>
  <si>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</si>
  <si>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</si>
  <si>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</si>
  <si>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</si>
  <si>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</si>
  <si>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</si>
  <si>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</si>
  <si>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</si>
  <si>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</si>
  <si>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</si>
  <si>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</si>
  <si>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</si>
  <si>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</si>
  <si>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</si>
  <si>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</si>
  <si>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</si>
  <si>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</si>
  <si>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</si>
  <si>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</si>
  <si>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</si>
  <si>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</si>
  <si>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</si>
  <si>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</si>
  <si>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</si>
  <si>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</si>
  <si>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</si>
  <si>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</si>
  <si>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</si>
  <si>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</si>
  <si>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</si>
  <si>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</si>
  <si>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</si>
  <si>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</si>
  <si>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</si>
  <si>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</si>
  <si>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</si>
  <si>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</si>
  <si>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</si>
  <si>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</si>
  <si>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</si>
  <si>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</si>
  <si>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</si>
  <si>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</si>
  <si>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</si>
  <si>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</si>
  <si>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</si>
  <si>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</si>
  <si>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</si>
  <si>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</si>
  <si>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</si>
  <si>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</si>
  <si>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</si>
  <si>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</si>
  <si>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</si>
  <si>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</si>
  <si>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</si>
  <si>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</si>
  <si>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</si>
  <si>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</si>
  <si>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</si>
  <si>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</si>
  <si>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</si>
  <si>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</si>
  <si>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</si>
  <si>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</si>
  <si>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</si>
  <si>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</si>
  <si>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</si>
  <si>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</si>
  <si>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</si>
  <si>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</si>
  <si>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</si>
  <si>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</si>
  <si>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</si>
  <si>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</si>
  <si>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</si>
  <si>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</si>
  <si>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</si>
  <si>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</si>
  <si>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</si>
  <si>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</si>
  <si>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</si>
  <si>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</si>
  <si>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</si>
  <si>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</si>
  <si>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</si>
  <si>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</si>
  <si>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</si>
  <si>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</si>
  <si>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</si>
  <si>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</si>
  <si>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</si>
  <si>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</si>
  <si>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</si>
  <si>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</si>
  <si>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</si>
  <si>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</si>
  <si>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</si>
  <si>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千葉県八街市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</si>
  <si>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</si>
  <si>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</si>
  <si>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</si>
  <si>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</si>
  <si>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</si>
  <si>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</si>
  <si>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</si>
  <si>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</si>
  <si>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</si>
  <si>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</si>
  <si>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</si>
  <si>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</si>
  <si>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</si>
  <si>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</si>
  <si>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</si>
  <si>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</si>
  <si>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</si>
  <si>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</si>
  <si>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</si>
  <si>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</si>
  <si>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</si>
  <si>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</si>
  <si>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</si>
  <si>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</si>
  <si>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</si>
  <si>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</si>
  <si>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</si>
  <si>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</si>
  <si>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</si>
  <si>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</si>
  <si>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</si>
  <si>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</si>
  <si>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</si>
  <si>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</si>
  <si>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</si>
  <si>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</si>
  <si>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</si>
  <si>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</si>
  <si>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</si>
  <si>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</si>
  <si>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</si>
  <si>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</si>
  <si>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</si>
  <si>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</si>
  <si>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</si>
  <si>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</si>
  <si>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</si>
  <si>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</si>
  <si>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</si>
  <si>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</si>
  <si>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</si>
  <si>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</si>
  <si>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</si>
  <si>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</si>
  <si>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</si>
  <si>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</si>
  <si>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</si>
  <si>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</si>
  <si>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</si>
  <si>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</si>
  <si>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</si>
  <si>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</si>
  <si>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</si>
  <si>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</si>
  <si>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</si>
  <si>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</si>
  <si>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</si>
  <si>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</si>
  <si>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</si>
  <si>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</si>
  <si>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</si>
  <si>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</si>
  <si>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</si>
  <si>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</si>
  <si>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</si>
  <si>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</si>
  <si>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</si>
  <si>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</si>
  <si>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</si>
  <si>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</si>
  <si>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</si>
  <si>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</si>
  <si>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</si>
  <si>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</si>
  <si>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</si>
  <si>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</si>
  <si>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</si>
  <si>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</si>
  <si>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</si>
  <si>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</si>
  <si>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</si>
  <si>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</si>
  <si>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</si>
  <si>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</si>
  <si>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</si>
  <si>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</si>
  <si>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</si>
  <si>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</si>
  <si>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</si>
  <si>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</si>
  <si>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</si>
  <si>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</si>
  <si>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</si>
  <si>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</si>
  <si>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</si>
  <si>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</si>
  <si>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</si>
  <si>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</si>
  <si>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</si>
  <si>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</si>
  <si>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</si>
  <si>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</si>
  <si>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</si>
  <si>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</si>
  <si>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</si>
  <si>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</si>
  <si>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</si>
  <si>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</si>
  <si>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</si>
  <si>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</si>
  <si>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</si>
  <si>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</si>
  <si>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</si>
  <si>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</si>
  <si>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</si>
  <si>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</si>
  <si>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</si>
  <si>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</si>
  <si>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</si>
  <si>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</si>
  <si>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</si>
  <si>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</si>
  <si>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</si>
  <si>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</si>
  <si>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</si>
  <si>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</si>
  <si>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</si>
  <si>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</si>
  <si>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</si>
  <si>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</si>
  <si>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</si>
  <si>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</si>
  <si>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</si>
  <si>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</si>
  <si>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</si>
  <si>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</si>
  <si>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</si>
  <si>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</si>
  <si>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</si>
  <si>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</si>
  <si>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</si>
  <si>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</si>
  <si>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</si>
  <si>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</si>
  <si>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</si>
  <si>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</si>
  <si>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</si>
  <si>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</si>
  <si>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</si>
  <si>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</si>
  <si>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</si>
  <si>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</si>
  <si>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</si>
  <si>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</si>
  <si>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</si>
  <si>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</si>
  <si>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</si>
  <si>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</si>
  <si>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</si>
  <si>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</si>
  <si>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</si>
  <si>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</si>
  <si>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</si>
  <si>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</si>
  <si>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</si>
  <si>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</si>
  <si>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</si>
  <si>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</si>
  <si>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</si>
  <si>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</si>
  <si>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</si>
  <si>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</si>
  <si>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</si>
  <si>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1.94</t>
  </si>
  <si>
    <t>▲ 2.19</t>
  </si>
  <si>
    <t>▲ 1.74</t>
  </si>
  <si>
    <t>▲ 3.91</t>
  </si>
  <si>
    <t>一般会計</t>
  </si>
  <si>
    <t>水道事業会計</t>
  </si>
  <si>
    <t>国民健康保険特別会計</t>
  </si>
  <si>
    <t>▲ 2.21</t>
  </si>
  <si>
    <t>▲ 2.50</t>
  </si>
  <si>
    <t>▲ 0.64</t>
  </si>
  <si>
    <t>介護保険特別会計</t>
  </si>
  <si>
    <t>下水道事業特別会計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</si>
  <si>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</si>
  <si>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</si>
  <si>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</si>
  <si>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</si>
  <si>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</si>
  <si>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</si>
  <si>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</si>
  <si>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</si>
  <si>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</si>
  <si>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</si>
  <si>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18"/>
  </si>
  <si>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18"/>
  </si>
  <si>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18"/>
  </si>
  <si>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18"/>
  </si>
  <si>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18"/>
  </si>
  <si>
    <t>千葉県後期高齢者医療広域連合(特別会計)</t>
    <rPh sb="0" eb="3">
      <t>チバケン</t>
    </rPh>
    <rPh sb="3" eb="5">
      <t>コウキ</t>
    </rPh>
    <rPh sb="5" eb="8">
      <t>コウレイシャ</t>
    </rPh>
    <rPh sb="8" eb="10">
      <t>イリョウ</t>
    </rPh>
    <rPh sb="10" eb="12">
      <t>コウイキ</t>
    </rPh>
    <rPh sb="12" eb="14">
      <t>レンゴウ</t>
    </rPh>
    <rPh sb="15" eb="17">
      <t>トクベツ</t>
    </rPh>
    <rPh sb="17" eb="19">
      <t>カイケイ</t>
    </rPh>
    <phoneticPr fontId="18"/>
  </si>
  <si>
    <t>印旛郡市広域市町村圏事務組合（一般会計）</t>
    <rPh sb="0" eb="3">
      <t>インバグン</t>
    </rPh>
    <rPh sb="3" eb="4">
      <t>シ</t>
    </rPh>
    <rPh sb="4" eb="6">
      <t>コウイキ</t>
    </rPh>
    <rPh sb="6" eb="9">
      <t>シチョウソン</t>
    </rPh>
    <rPh sb="9" eb="10">
      <t>ケン</t>
    </rPh>
    <rPh sb="10" eb="12">
      <t>ジム</t>
    </rPh>
    <rPh sb="12" eb="14">
      <t>クミアイ</t>
    </rPh>
    <rPh sb="15" eb="17">
      <t>イッパン</t>
    </rPh>
    <rPh sb="17" eb="19">
      <t>カイケイ</t>
    </rPh>
    <phoneticPr fontId="18"/>
  </si>
  <si>
    <t>印旛郡市広域市町村圏事務組合（水道用水供給事業会計）</t>
    <rPh sb="0" eb="3">
      <t>インバグン</t>
    </rPh>
    <rPh sb="3" eb="4">
      <t>シ</t>
    </rPh>
    <rPh sb="4" eb="6">
      <t>コウイキ</t>
    </rPh>
    <rPh sb="6" eb="9">
      <t>シチョウソン</t>
    </rPh>
    <rPh sb="9" eb="10">
      <t>ケン</t>
    </rPh>
    <rPh sb="10" eb="12">
      <t>ジム</t>
    </rPh>
    <rPh sb="12" eb="14">
      <t>クミアイ</t>
    </rPh>
    <rPh sb="15" eb="17">
      <t>スイドウ</t>
    </rPh>
    <rPh sb="17" eb="19">
      <t>ヨウスイ</t>
    </rPh>
    <rPh sb="19" eb="21">
      <t>キョウキュウ</t>
    </rPh>
    <rPh sb="21" eb="23">
      <t>ジギョウ</t>
    </rPh>
    <rPh sb="23" eb="25">
      <t>カイケイ</t>
    </rPh>
    <phoneticPr fontId="18"/>
  </si>
  <si>
    <t>印旛衛生施設管理組合（一般会計）</t>
    <rPh sb="0" eb="2">
      <t>インバ</t>
    </rPh>
    <rPh sb="2" eb="4">
      <t>エイセイ</t>
    </rPh>
    <rPh sb="4" eb="6">
      <t>シセツ</t>
    </rPh>
    <rPh sb="6" eb="8">
      <t>カンリ</t>
    </rPh>
    <rPh sb="8" eb="10">
      <t>クミアイ</t>
    </rPh>
    <rPh sb="11" eb="13">
      <t>イッパン</t>
    </rPh>
    <rPh sb="13" eb="15">
      <t>カイケイ</t>
    </rPh>
    <phoneticPr fontId="18"/>
  </si>
  <si>
    <t>佐倉市八街市酒々井町消防組合（一般会計）</t>
    <rPh sb="0" eb="3">
      <t>サクラシ</t>
    </rPh>
    <rPh sb="3" eb="6">
      <t>ヤチマタシ</t>
    </rPh>
    <rPh sb="6" eb="10">
      <t>シスイマチ</t>
    </rPh>
    <rPh sb="10" eb="12">
      <t>ショウボウ</t>
    </rPh>
    <rPh sb="12" eb="14">
      <t>クミアイ</t>
    </rPh>
    <rPh sb="15" eb="17">
      <t>イッパン</t>
    </rPh>
    <rPh sb="17" eb="19">
      <t>カイケイ</t>
    </rPh>
    <phoneticPr fontId="18"/>
  </si>
  <si>
    <t>-</t>
    <phoneticPr fontId="2"/>
  </si>
  <si>
    <t>-</t>
    <phoneticPr fontId="2"/>
  </si>
  <si>
    <t>-</t>
    <phoneticPr fontId="2"/>
  </si>
  <si>
    <t>落花生の郷やちまた応援寄附金によるまちづくり基金</t>
    <phoneticPr fontId="2"/>
  </si>
  <si>
    <t>地域福祉基金</t>
    <phoneticPr fontId="2"/>
  </si>
  <si>
    <t>青少年育成基金</t>
    <phoneticPr fontId="2"/>
  </si>
  <si>
    <t>野球場建設基金</t>
    <phoneticPr fontId="2"/>
  </si>
  <si>
    <t>地域振興基金</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</si>
  <si>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</si>
  <si>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</si>
  <si>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</si>
  <si>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将来負担比率が減少傾向にある中、増加傾向にあった有形固定資産減価償却率についても平成30年度は減少に転じた。将来負担比率の減少は、標準財政規模の増加と算入公債費の減少が主な要因である。
平成30年度において、榎戸駅整備事業費11億円のうち7億円弱を地方債の借入で賄っている。このことから令和元年度の将来負担比率は増加に転じる見込みである。
今年度はどちらの数値も類似団体平均値を下回っているが、来年度以降この状態を維持するのは難しいと思われる。</t>
    <rPh sb="0" eb="2">
      <t>ショウライ</t>
    </rPh>
    <rPh sb="2" eb="4">
      <t>フタン</t>
    </rPh>
    <rPh sb="4" eb="6">
      <t>ヒリツ</t>
    </rPh>
    <rPh sb="7" eb="9">
      <t>ゲンショウ</t>
    </rPh>
    <rPh sb="9" eb="11">
      <t>ケイコウ</t>
    </rPh>
    <rPh sb="14" eb="15">
      <t>ナカ</t>
    </rPh>
    <rPh sb="16" eb="20">
      <t>ゾウカケイコウ</t>
    </rPh>
    <rPh sb="30" eb="32">
      <t>ゲンカ</t>
    </rPh>
    <rPh sb="32" eb="34">
      <t>ショウキャク</t>
    </rPh>
    <rPh sb="34" eb="35">
      <t>リツ</t>
    </rPh>
    <rPh sb="40" eb="42">
      <t>ヘイセイ</t>
    </rPh>
    <rPh sb="44" eb="46">
      <t>ネンド</t>
    </rPh>
    <rPh sb="47" eb="49">
      <t>ゲンショウ</t>
    </rPh>
    <rPh sb="50" eb="51">
      <t>テン</t>
    </rPh>
    <rPh sb="54" eb="60">
      <t>ショウライフタンヒリツ</t>
    </rPh>
    <rPh sb="61" eb="63">
      <t>ゲンショウ</t>
    </rPh>
    <rPh sb="65" eb="67">
      <t>ヒョウジュン</t>
    </rPh>
    <rPh sb="67" eb="69">
      <t>ザイセイ</t>
    </rPh>
    <rPh sb="69" eb="71">
      <t>キボ</t>
    </rPh>
    <rPh sb="72" eb="74">
      <t>ゾウカ</t>
    </rPh>
    <rPh sb="75" eb="77">
      <t>サンニュウ</t>
    </rPh>
    <rPh sb="77" eb="78">
      <t>コウ</t>
    </rPh>
    <rPh sb="78" eb="79">
      <t>サイ</t>
    </rPh>
    <rPh sb="79" eb="80">
      <t>ヒ</t>
    </rPh>
    <rPh sb="81" eb="83">
      <t>ゲンショウ</t>
    </rPh>
    <rPh sb="84" eb="85">
      <t>オモ</t>
    </rPh>
    <rPh sb="86" eb="88">
      <t>ヨウイン</t>
    </rPh>
    <rPh sb="93" eb="95">
      <t>ヘイセイ</t>
    </rPh>
    <rPh sb="97" eb="99">
      <t>ネンド</t>
    </rPh>
    <rPh sb="104" eb="107">
      <t>エノキドエキ</t>
    </rPh>
    <rPh sb="107" eb="109">
      <t>セイビ</t>
    </rPh>
    <rPh sb="109" eb="111">
      <t>ジギョウ</t>
    </rPh>
    <rPh sb="111" eb="112">
      <t>ヒ</t>
    </rPh>
    <rPh sb="114" eb="115">
      <t>オク</t>
    </rPh>
    <rPh sb="115" eb="116">
      <t>エン</t>
    </rPh>
    <rPh sb="120" eb="121">
      <t>オク</t>
    </rPh>
    <rPh sb="121" eb="122">
      <t>エン</t>
    </rPh>
    <rPh sb="122" eb="123">
      <t>ジャク</t>
    </rPh>
    <rPh sb="124" eb="127">
      <t>チホウサイ</t>
    </rPh>
    <rPh sb="128" eb="130">
      <t>カリイレ</t>
    </rPh>
    <rPh sb="131" eb="132">
      <t>マカナ</t>
    </rPh>
    <rPh sb="143" eb="145">
      <t>レイワ</t>
    </rPh>
    <rPh sb="145" eb="147">
      <t>ガンネン</t>
    </rPh>
    <rPh sb="147" eb="148">
      <t>ド</t>
    </rPh>
    <rPh sb="149" eb="155">
      <t>ショウライフタンヒリツ</t>
    </rPh>
    <rPh sb="156" eb="158">
      <t>ゾウカ</t>
    </rPh>
    <rPh sb="159" eb="160">
      <t>テン</t>
    </rPh>
    <rPh sb="162" eb="164">
      <t>ミコ</t>
    </rPh>
    <rPh sb="170" eb="173">
      <t>コンネンド</t>
    </rPh>
    <rPh sb="178" eb="180">
      <t>スウチ</t>
    </rPh>
    <rPh sb="181" eb="183">
      <t>ルイジ</t>
    </rPh>
    <rPh sb="183" eb="185">
      <t>ダンタイ</t>
    </rPh>
    <rPh sb="185" eb="188">
      <t>ヘイキンチ</t>
    </rPh>
    <rPh sb="189" eb="191">
      <t>シタマワ</t>
    </rPh>
    <rPh sb="197" eb="200">
      <t>ライネンド</t>
    </rPh>
    <rPh sb="200" eb="202">
      <t>イコウ</t>
    </rPh>
    <rPh sb="204" eb="206">
      <t>ジョウタイ</t>
    </rPh>
    <rPh sb="207" eb="209">
      <t>イジ</t>
    </rPh>
    <rPh sb="213" eb="214">
      <t>ムズカ</t>
    </rPh>
    <rPh sb="217" eb="218">
      <t>オモ</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</si>
  <si>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</si>
  <si>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</si>
  <si>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</si>
  <si>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</si>
  <si>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</si>
  <si>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</si>
  <si>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将来負担比率と実質公債費比率、どちらの数値も、平成29年度と比較して減少した。これは両方とも公債費の減少が要因と考えられる。
また、両方とも類似団体平均値を下回っている。令和元年度以降は、榎戸駅整備事業費等の平成30年度借り入れ分の償還が始まるため、増加に転じると思われる。</t>
    <rPh sb="0" eb="6">
      <t>ショウライフタンヒリツ</t>
    </rPh>
    <rPh sb="7" eb="9">
      <t>ジッシツ</t>
    </rPh>
    <rPh sb="9" eb="14">
      <t>コウサイヒヒリツ</t>
    </rPh>
    <rPh sb="19" eb="21">
      <t>スウチ</t>
    </rPh>
    <rPh sb="23" eb="25">
      <t>ヘイセイ</t>
    </rPh>
    <rPh sb="27" eb="29">
      <t>ネンド</t>
    </rPh>
    <rPh sb="30" eb="32">
      <t>ヒカク</t>
    </rPh>
    <rPh sb="34" eb="36">
      <t>ゲンショウ</t>
    </rPh>
    <rPh sb="42" eb="44">
      <t>リョウホウ</t>
    </rPh>
    <rPh sb="46" eb="49">
      <t>コウサイヒ</t>
    </rPh>
    <rPh sb="50" eb="52">
      <t>ゲンショウ</t>
    </rPh>
    <rPh sb="53" eb="55">
      <t>ヨウイン</t>
    </rPh>
    <rPh sb="56" eb="57">
      <t>カンガ</t>
    </rPh>
    <rPh sb="66" eb="68">
      <t>リョウホウ</t>
    </rPh>
    <rPh sb="70" eb="72">
      <t>ルイジ</t>
    </rPh>
    <rPh sb="72" eb="74">
      <t>ダンタイ</t>
    </rPh>
    <rPh sb="74" eb="77">
      <t>ヘイキンチ</t>
    </rPh>
    <rPh sb="78" eb="80">
      <t>シタマワ</t>
    </rPh>
    <rPh sb="85" eb="87">
      <t>レイワ</t>
    </rPh>
    <rPh sb="87" eb="89">
      <t>ガンネン</t>
    </rPh>
    <rPh sb="89" eb="90">
      <t>ド</t>
    </rPh>
    <rPh sb="90" eb="92">
      <t>イコウ</t>
    </rPh>
    <rPh sb="94" eb="97">
      <t>エノキドエキ</t>
    </rPh>
    <rPh sb="97" eb="101">
      <t>セイビジギョウ</t>
    </rPh>
    <rPh sb="101" eb="102">
      <t>ヒ</t>
    </rPh>
    <rPh sb="102" eb="103">
      <t>トウ</t>
    </rPh>
    <rPh sb="104" eb="106">
      <t>ヘイセイ</t>
    </rPh>
    <rPh sb="108" eb="110">
      <t>ネンド</t>
    </rPh>
    <rPh sb="110" eb="111">
      <t>カ</t>
    </rPh>
    <rPh sb="112" eb="113">
      <t>イ</t>
    </rPh>
    <rPh sb="114" eb="115">
      <t>ブン</t>
    </rPh>
    <rPh sb="116" eb="118">
      <t>ショウカン</t>
    </rPh>
    <rPh sb="119" eb="120">
      <t>ハジ</t>
    </rPh>
    <rPh sb="125" eb="127">
      <t>ゾウカ</t>
    </rPh>
    <rPh sb="128" eb="129">
      <t>テン</t>
    </rPh>
    <rPh sb="132" eb="133">
      <t>オモ</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</si>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</sst>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6" fillId="0" borderId="31" xfId="8" applyFont="1" applyFill="1" applyBorder="1">
      <alignment vertical="center"/>
    </xf>
    <xf numFmtId="0" fontId="26" fillId="0" borderId="42" xfId="8" applyFont="1" applyFill="1" applyBorder="1">
      <alignmen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19"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955E9C1-8862-4900-B371-0E0F5A46EC3E}"/>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92247</c:v>
                </c:pt>
                <c:pt idx="2">
                  <c:v>67319</c:v>
                </c:pt>
                <c:pt idx="3">
                  <c:v>70615</c:v>
                </c:pt>
                <c:pt idx="4">
                  <c:v>69185</c:v>
                </c:pt>
              </c:numCache>
            </c:numRef>
          </c:val>
          <c:smooth val="0"/>
          <c:extLst>
            <c:ext xmlns:c16="http://schemas.microsoft.com/office/drawing/2014/chart" uri="{C3380CC4-5D6E-409C-BE32-E72D297353CC}">
              <c16:uniqueId val="{00000000-BD66-467A-914A-E700D43974E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35676</c:v>
                </c:pt>
                <c:pt idx="1">
                  <c:v>8326</c:v>
                </c:pt>
                <c:pt idx="2">
                  <c:v>16727</c:v>
                </c:pt>
                <c:pt idx="3">
                  <c:v>20502</c:v>
                </c:pt>
                <c:pt idx="4">
                  <c:v>35000</c:v>
                </c:pt>
              </c:numCache>
            </c:numRef>
          </c:val>
          <c:smooth val="0"/>
          <c:extLst>
            <c:ext xmlns:c16="http://schemas.microsoft.com/office/drawing/2014/chart" uri="{C3380CC4-5D6E-409C-BE32-E72D297353CC}">
              <c16:uniqueId val="{00000001-BD66-467A-914A-E700D43974E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7.09</c:v>
                </c:pt>
                <c:pt idx="1">
                  <c:v>7.42</c:v>
                </c:pt>
                <c:pt idx="2">
                  <c:v>6.8</c:v>
                </c:pt>
                <c:pt idx="3">
                  <c:v>6.36</c:v>
                </c:pt>
                <c:pt idx="4">
                  <c:v>4.76</c:v>
                </c:pt>
              </c:numCache>
            </c:numRef>
          </c:val>
          <c:extLst>
            <c:ext xmlns:c16="http://schemas.microsoft.com/office/drawing/2014/chart" uri="{C3380CC4-5D6E-409C-BE32-E72D297353CC}">
              <c16:uniqueId val="{00000000-DF17-4A4C-878E-4C8311107ED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7.87</c:v>
                </c:pt>
                <c:pt idx="1">
                  <c:v>12.26</c:v>
                </c:pt>
                <c:pt idx="2">
                  <c:v>15.41</c:v>
                </c:pt>
                <c:pt idx="3">
                  <c:v>18.47</c:v>
                </c:pt>
                <c:pt idx="4">
                  <c:v>19.84</c:v>
                </c:pt>
              </c:numCache>
            </c:numRef>
          </c:val>
          <c:extLst>
            <c:ext xmlns:c16="http://schemas.microsoft.com/office/drawing/2014/chart" uri="{C3380CC4-5D6E-409C-BE32-E72D297353CC}">
              <c16:uniqueId val="{00000001-DF17-4A4C-878E-4C8311107ED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-1.94</c:v>
                </c:pt>
                <c:pt idx="1">
                  <c:v>0.51</c:v>
                </c:pt>
                <c:pt idx="2">
                  <c:v>-2.19</c:v>
                </c:pt>
                <c:pt idx="3">
                  <c:v>-1.74</c:v>
                </c:pt>
                <c:pt idx="4">
                  <c:v>-3.91</c:v>
                </c:pt>
              </c:numCache>
            </c:numRef>
          </c:val>
          <c:smooth val="0"/>
          <c:extLst>
            <c:ext xmlns:c16="http://schemas.microsoft.com/office/drawing/2014/chart" uri="{C3380CC4-5D6E-409C-BE32-E72D297353CC}">
              <c16:uniqueId val="{00000002-DF17-4A4C-878E-4C8311107ED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6A-4FD5-99A2-67B690D7FA4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6A-4FD5-99A2-67B690D7FA4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D6A-4FD5-99A2-67B690D7FA4E}"/>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D6A-4FD5-99A2-67B690D7FA4E}"/>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0.03</c:v>
                </c:pt>
                <c:pt idx="2">
                  <c:v>#N/A</c:v>
                </c:pt>
                <c:pt idx="3">
                  <c:v>0.03</c:v>
                </c:pt>
                <c:pt idx="4">
                  <c:v>#N/A</c:v>
                </c:pt>
                <c:pt idx="5">
                  <c:v>0.04</c:v>
                </c:pt>
                <c:pt idx="6">
                  <c:v>#N/A</c:v>
                </c:pt>
                <c:pt idx="7">
                  <c:v>0.03</c:v>
                </c:pt>
                <c:pt idx="8">
                  <c:v>#N/A</c:v>
                </c:pt>
                <c:pt idx="9">
                  <c:v>0.03</c:v>
                </c:pt>
              </c:numCache>
            </c:numRef>
          </c:val>
          <c:extLst>
            <c:ext xmlns:c16="http://schemas.microsoft.com/office/drawing/2014/chart" uri="{C3380CC4-5D6E-409C-BE32-E72D297353CC}">
              <c16:uniqueId val="{00000004-ED6A-4FD5-99A2-67B690D7FA4E}"/>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0.06</c:v>
                </c:pt>
                <c:pt idx="2">
                  <c:v>#N/A</c:v>
                </c:pt>
                <c:pt idx="3">
                  <c:v>0.14000000000000001</c:v>
                </c:pt>
                <c:pt idx="4">
                  <c:v>#N/A</c:v>
                </c:pt>
                <c:pt idx="5">
                  <c:v>0.33</c:v>
                </c:pt>
                <c:pt idx="6">
                  <c:v>#N/A</c:v>
                </c:pt>
                <c:pt idx="7">
                  <c:v>0.46</c:v>
                </c:pt>
                <c:pt idx="8">
                  <c:v>#N/A</c:v>
                </c:pt>
                <c:pt idx="9">
                  <c:v>0.4</c:v>
                </c:pt>
              </c:numCache>
            </c:numRef>
          </c:val>
          <c:extLst>
            <c:ext xmlns:c16="http://schemas.microsoft.com/office/drawing/2014/chart" uri="{C3380CC4-5D6E-409C-BE32-E72D297353CC}">
              <c16:uniqueId val="{00000005-ED6A-4FD5-99A2-67B690D7FA4E}"/>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0.53</c:v>
                </c:pt>
                <c:pt idx="2">
                  <c:v>#N/A</c:v>
                </c:pt>
                <c:pt idx="3">
                  <c:v>1</c:v>
                </c:pt>
                <c:pt idx="4">
                  <c:v>#N/A</c:v>
                </c:pt>
                <c:pt idx="5">
                  <c:v>1.56</c:v>
                </c:pt>
                <c:pt idx="6">
                  <c:v>#N/A</c:v>
                </c:pt>
                <c:pt idx="7">
                  <c:v>0.71</c:v>
                </c:pt>
                <c:pt idx="8">
                  <c:v>#N/A</c:v>
                </c:pt>
                <c:pt idx="9">
                  <c:v>0.8</c:v>
                </c:pt>
              </c:numCache>
            </c:numRef>
          </c:val>
          <c:extLst>
            <c:ext xmlns:c16="http://schemas.microsoft.com/office/drawing/2014/chart" uri="{C3380CC4-5D6E-409C-BE32-E72D297353CC}">
              <c16:uniqueId val="{00000006-ED6A-4FD5-99A2-67B690D7FA4E}"/>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2.21</c:v>
                </c:pt>
                <c:pt idx="1">
                  <c:v>#N/A</c:v>
                </c:pt>
                <c:pt idx="2">
                  <c:v>2.5</c:v>
                </c:pt>
                <c:pt idx="3">
                  <c:v>#N/A</c:v>
                </c:pt>
                <c:pt idx="4">
                  <c:v>0.64</c:v>
                </c:pt>
                <c:pt idx="5">
                  <c:v>#N/A</c:v>
                </c:pt>
                <c:pt idx="6">
                  <c:v>#N/A</c:v>
                </c:pt>
                <c:pt idx="7">
                  <c:v>0.22</c:v>
                </c:pt>
                <c:pt idx="8">
                  <c:v>#N/A</c:v>
                </c:pt>
                <c:pt idx="9">
                  <c:v>2.0099999999999998</c:v>
                </c:pt>
              </c:numCache>
            </c:numRef>
          </c:val>
          <c:extLst>
            <c:ext xmlns:c16="http://schemas.microsoft.com/office/drawing/2014/chart" uri="{C3380CC4-5D6E-409C-BE32-E72D297353CC}">
              <c16:uniqueId val="{00000007-ED6A-4FD5-99A2-67B690D7FA4E}"/>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3.68</c:v>
                </c:pt>
                <c:pt idx="2">
                  <c:v>#N/A</c:v>
                </c:pt>
                <c:pt idx="3">
                  <c:v>2.61</c:v>
                </c:pt>
                <c:pt idx="4">
                  <c:v>#N/A</c:v>
                </c:pt>
                <c:pt idx="5">
                  <c:v>1.91</c:v>
                </c:pt>
                <c:pt idx="6">
                  <c:v>#N/A</c:v>
                </c:pt>
                <c:pt idx="7">
                  <c:v>1.99</c:v>
                </c:pt>
                <c:pt idx="8">
                  <c:v>#N/A</c:v>
                </c:pt>
                <c:pt idx="9">
                  <c:v>2.73</c:v>
                </c:pt>
              </c:numCache>
            </c:numRef>
          </c:val>
          <c:extLst>
            <c:ext xmlns:c16="http://schemas.microsoft.com/office/drawing/2014/chart" uri="{C3380CC4-5D6E-409C-BE32-E72D297353CC}">
              <c16:uniqueId val="{00000008-ED6A-4FD5-99A2-67B690D7FA4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7.09</c:v>
                </c:pt>
                <c:pt idx="2">
                  <c:v>#N/A</c:v>
                </c:pt>
                <c:pt idx="3">
                  <c:v>7.42</c:v>
                </c:pt>
                <c:pt idx="4">
                  <c:v>#N/A</c:v>
                </c:pt>
                <c:pt idx="5">
                  <c:v>6.79</c:v>
                </c:pt>
                <c:pt idx="6">
                  <c:v>#N/A</c:v>
                </c:pt>
                <c:pt idx="7">
                  <c:v>6.36</c:v>
                </c:pt>
                <c:pt idx="8">
                  <c:v>#N/A</c:v>
                </c:pt>
                <c:pt idx="9">
                  <c:v>4.76</c:v>
                </c:pt>
              </c:numCache>
            </c:numRef>
          </c:val>
          <c:extLst>
            <c:ext xmlns:c16="http://schemas.microsoft.com/office/drawing/2014/chart" uri="{C3380CC4-5D6E-409C-BE32-E72D297353CC}">
              <c16:uniqueId val="{00000009-ED6A-4FD5-99A2-67B690D7FA4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1756</c:v>
                </c:pt>
                <c:pt idx="5">
                  <c:v>1685</c:v>
                </c:pt>
                <c:pt idx="8">
                  <c:v>1705</c:v>
                </c:pt>
                <c:pt idx="11">
                  <c:v>1629</c:v>
                </c:pt>
                <c:pt idx="14">
                  <c:v>1587</c:v>
                </c:pt>
              </c:numCache>
            </c:numRef>
          </c:val>
          <c:extLst>
            <c:ext xmlns:c16="http://schemas.microsoft.com/office/drawing/2014/chart" uri="{C3380CC4-5D6E-409C-BE32-E72D297353CC}">
              <c16:uniqueId val="{00000000-9BA8-44BA-9BDE-F3361437267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BA8-44BA-9BDE-F3361437267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BA8-44BA-9BDE-F3361437267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162</c:v>
                </c:pt>
                <c:pt idx="3">
                  <c:v>177</c:v>
                </c:pt>
                <c:pt idx="6">
                  <c:v>172</c:v>
                </c:pt>
                <c:pt idx="9">
                  <c:v>112</c:v>
                </c:pt>
                <c:pt idx="12">
                  <c:v>110</c:v>
                </c:pt>
              </c:numCache>
            </c:numRef>
          </c:val>
          <c:extLst>
            <c:ext xmlns:c16="http://schemas.microsoft.com/office/drawing/2014/chart" uri="{C3380CC4-5D6E-409C-BE32-E72D297353CC}">
              <c16:uniqueId val="{00000003-9BA8-44BA-9BDE-F3361437267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224</c:v>
                </c:pt>
                <c:pt idx="3">
                  <c:v>216</c:v>
                </c:pt>
                <c:pt idx="6">
                  <c:v>225</c:v>
                </c:pt>
                <c:pt idx="9">
                  <c:v>274</c:v>
                </c:pt>
                <c:pt idx="12">
                  <c:v>277</c:v>
                </c:pt>
              </c:numCache>
            </c:numRef>
          </c:val>
          <c:extLst>
            <c:ext xmlns:c16="http://schemas.microsoft.com/office/drawing/2014/chart" uri="{C3380CC4-5D6E-409C-BE32-E72D297353CC}">
              <c16:uniqueId val="{00000004-9BA8-44BA-9BDE-F3361437267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BA8-44BA-9BDE-F3361437267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BA8-44BA-9BDE-F3361437267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2371</c:v>
                </c:pt>
                <c:pt idx="3">
                  <c:v>2162</c:v>
                </c:pt>
                <c:pt idx="6">
                  <c:v>2136</c:v>
                </c:pt>
                <c:pt idx="9">
                  <c:v>1941</c:v>
                </c:pt>
                <c:pt idx="12">
                  <c:v>1881</c:v>
                </c:pt>
              </c:numCache>
            </c:numRef>
          </c:val>
          <c:extLst>
            <c:ext xmlns:c16="http://schemas.microsoft.com/office/drawing/2014/chart" uri="{C3380CC4-5D6E-409C-BE32-E72D297353CC}">
              <c16:uniqueId val="{00000007-9BA8-44BA-9BDE-F3361437267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1001</c:v>
                </c:pt>
                <c:pt idx="2">
                  <c:v>#N/A</c:v>
                </c:pt>
                <c:pt idx="3">
                  <c:v>#N/A</c:v>
                </c:pt>
                <c:pt idx="4">
                  <c:v>870</c:v>
                </c:pt>
                <c:pt idx="5">
                  <c:v>#N/A</c:v>
                </c:pt>
                <c:pt idx="6">
                  <c:v>#N/A</c:v>
                </c:pt>
                <c:pt idx="7">
                  <c:v>828</c:v>
                </c:pt>
                <c:pt idx="8">
                  <c:v>#N/A</c:v>
                </c:pt>
                <c:pt idx="9">
                  <c:v>#N/A</c:v>
                </c:pt>
                <c:pt idx="10">
                  <c:v>698</c:v>
                </c:pt>
                <c:pt idx="11">
                  <c:v>#N/A</c:v>
                </c:pt>
                <c:pt idx="12">
                  <c:v>#N/A</c:v>
                </c:pt>
                <c:pt idx="13">
                  <c:v>681</c:v>
                </c:pt>
                <c:pt idx="14">
                  <c:v>#N/A</c:v>
                </c:pt>
              </c:numCache>
            </c:numRef>
          </c:val>
          <c:smooth val="0"/>
          <c:extLst>
            <c:ext xmlns:c16="http://schemas.microsoft.com/office/drawing/2014/chart" uri="{C3380CC4-5D6E-409C-BE32-E72D297353CC}">
              <c16:uniqueId val="{00000008-9BA8-44BA-9BDE-F3361437267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17356</c:v>
                </c:pt>
                <c:pt idx="5">
                  <c:v>17312</c:v>
                </c:pt>
                <c:pt idx="8">
                  <c:v>16941</c:v>
                </c:pt>
                <c:pt idx="11">
                  <c:v>16598</c:v>
                </c:pt>
                <c:pt idx="14">
                  <c:v>16541</c:v>
                </c:pt>
              </c:numCache>
            </c:numRef>
          </c:val>
          <c:extLst>
            <c:ext xmlns:c16="http://schemas.microsoft.com/office/drawing/2014/chart" uri="{C3380CC4-5D6E-409C-BE32-E72D297353CC}">
              <c16:uniqueId val="{00000000-A35C-46A0-964B-A95CC522FE3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640</c:v>
                </c:pt>
                <c:pt idx="5">
                  <c:v>624</c:v>
                </c:pt>
                <c:pt idx="8">
                  <c:v>650</c:v>
                </c:pt>
                <c:pt idx="11">
                  <c:v>751</c:v>
                </c:pt>
                <c:pt idx="14">
                  <c:v>968</c:v>
                </c:pt>
              </c:numCache>
            </c:numRef>
          </c:val>
          <c:extLst>
            <c:ext xmlns:c16="http://schemas.microsoft.com/office/drawing/2014/chart" uri="{C3380CC4-5D6E-409C-BE32-E72D297353CC}">
              <c16:uniqueId val="{00000001-A35C-46A0-964B-A95CC522FE3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1223</c:v>
                </c:pt>
                <c:pt idx="5">
                  <c:v>1905</c:v>
                </c:pt>
                <c:pt idx="8">
                  <c:v>2401</c:v>
                </c:pt>
                <c:pt idx="11">
                  <c:v>3026</c:v>
                </c:pt>
                <c:pt idx="14">
                  <c:v>3238</c:v>
                </c:pt>
              </c:numCache>
            </c:numRef>
          </c:val>
          <c:extLst>
            <c:ext xmlns:c16="http://schemas.microsoft.com/office/drawing/2014/chart" uri="{C3380CC4-5D6E-409C-BE32-E72D297353CC}">
              <c16:uniqueId val="{00000002-A35C-46A0-964B-A95CC522FE3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35C-46A0-964B-A95CC522FE3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35C-46A0-964B-A95CC522FE3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204</c:v>
                </c:pt>
                <c:pt idx="3">
                  <c:v>187</c:v>
                </c:pt>
                <c:pt idx="6">
                  <c:v>118</c:v>
                </c:pt>
                <c:pt idx="9">
                  <c:v>79</c:v>
                </c:pt>
                <c:pt idx="12">
                  <c:v>46</c:v>
                </c:pt>
              </c:numCache>
            </c:numRef>
          </c:val>
          <c:extLst>
            <c:ext xmlns:c16="http://schemas.microsoft.com/office/drawing/2014/chart" uri="{C3380CC4-5D6E-409C-BE32-E72D297353CC}">
              <c16:uniqueId val="{00000005-A35C-46A0-964B-A95CC522FE3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2031</c:v>
                </c:pt>
                <c:pt idx="3">
                  <c:v>1756</c:v>
                </c:pt>
                <c:pt idx="6">
                  <c:v>1726</c:v>
                </c:pt>
                <c:pt idx="9">
                  <c:v>1767</c:v>
                </c:pt>
                <c:pt idx="12">
                  <c:v>1640</c:v>
                </c:pt>
              </c:numCache>
            </c:numRef>
          </c:val>
          <c:extLst>
            <c:ext xmlns:c16="http://schemas.microsoft.com/office/drawing/2014/chart" uri="{C3380CC4-5D6E-409C-BE32-E72D297353CC}">
              <c16:uniqueId val="{00000006-A35C-46A0-964B-A95CC522FE3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739</c:v>
                </c:pt>
                <c:pt idx="3">
                  <c:v>676</c:v>
                </c:pt>
                <c:pt idx="6">
                  <c:v>569</c:v>
                </c:pt>
                <c:pt idx="9">
                  <c:v>521</c:v>
                </c:pt>
                <c:pt idx="12">
                  <c:v>552</c:v>
                </c:pt>
              </c:numCache>
            </c:numRef>
          </c:val>
          <c:extLst>
            <c:ext xmlns:c16="http://schemas.microsoft.com/office/drawing/2014/chart" uri="{C3380CC4-5D6E-409C-BE32-E72D297353CC}">
              <c16:uniqueId val="{00000007-A35C-46A0-964B-A95CC522FE3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2815</c:v>
                </c:pt>
                <c:pt idx="3">
                  <c:v>2817</c:v>
                </c:pt>
                <c:pt idx="6">
                  <c:v>2869</c:v>
                </c:pt>
                <c:pt idx="9">
                  <c:v>3172</c:v>
                </c:pt>
                <c:pt idx="12">
                  <c:v>3297</c:v>
                </c:pt>
              </c:numCache>
            </c:numRef>
          </c:val>
          <c:extLst>
            <c:ext xmlns:c16="http://schemas.microsoft.com/office/drawing/2014/chart" uri="{C3380CC4-5D6E-409C-BE32-E72D297353CC}">
              <c16:uniqueId val="{00000008-A35C-46A0-964B-A95CC522FE3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35C-46A0-964B-A95CC522FE3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18720</c:v>
                </c:pt>
                <c:pt idx="3">
                  <c:v>17982</c:v>
                </c:pt>
                <c:pt idx="6">
                  <c:v>17405</c:v>
                </c:pt>
                <c:pt idx="9">
                  <c:v>17175</c:v>
                </c:pt>
                <c:pt idx="12">
                  <c:v>17532</c:v>
                </c:pt>
              </c:numCache>
            </c:numRef>
          </c:val>
          <c:extLst>
            <c:ext xmlns:c16="http://schemas.microsoft.com/office/drawing/2014/chart" uri="{C3380CC4-5D6E-409C-BE32-E72D297353CC}">
              <c16:uniqueId val="{0000000A-A35C-46A0-964B-A95CC522FE3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5290</c:v>
                </c:pt>
                <c:pt idx="2">
                  <c:v>#N/A</c:v>
                </c:pt>
                <c:pt idx="3">
                  <c:v>#N/A</c:v>
                </c:pt>
                <c:pt idx="4">
                  <c:v>3578</c:v>
                </c:pt>
                <c:pt idx="5">
                  <c:v>#N/A</c:v>
                </c:pt>
                <c:pt idx="6">
                  <c:v>#N/A</c:v>
                </c:pt>
                <c:pt idx="7">
                  <c:v>2695</c:v>
                </c:pt>
                <c:pt idx="8">
                  <c:v>#N/A</c:v>
                </c:pt>
                <c:pt idx="9">
                  <c:v>#N/A</c:v>
                </c:pt>
                <c:pt idx="10">
                  <c:v>2339</c:v>
                </c:pt>
                <c:pt idx="11">
                  <c:v>#N/A</c:v>
                </c:pt>
                <c:pt idx="12">
                  <c:v>#N/A</c:v>
                </c:pt>
                <c:pt idx="13">
                  <c:v>2319</c:v>
                </c:pt>
                <c:pt idx="14">
                  <c:v>#N/A</c:v>
                </c:pt>
              </c:numCache>
            </c:numRef>
          </c:val>
          <c:smooth val="0"/>
          <c:extLst>
            <c:ext xmlns:c16="http://schemas.microsoft.com/office/drawing/2014/chart" uri="{C3380CC4-5D6E-409C-BE32-E72D297353CC}">
              <c16:uniqueId val="{0000000B-A35C-46A0-964B-A95CC522FE3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2008</c:v>
                </c:pt>
                <c:pt idx="1">
                  <c:v>2407</c:v>
                </c:pt>
                <c:pt idx="2">
                  <c:v>2600</c:v>
                </c:pt>
              </c:numCache>
            </c:numRef>
          </c:val>
          <c:extLst>
            <c:ext xmlns:c16="http://schemas.microsoft.com/office/drawing/2014/chart" uri="{C3380CC4-5D6E-409C-BE32-E72D297353CC}">
              <c16:uniqueId val="{00000000-0F06-46EB-AA14-FA87430D275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122</c:v>
                </c:pt>
                <c:pt idx="1">
                  <c:v>122</c:v>
                </c:pt>
                <c:pt idx="2">
                  <c:v>122</c:v>
                </c:pt>
              </c:numCache>
            </c:numRef>
          </c:val>
          <c:extLst>
            <c:ext xmlns:c16="http://schemas.microsoft.com/office/drawing/2014/chart" uri="{C3380CC4-5D6E-409C-BE32-E72D297353CC}">
              <c16:uniqueId val="{00000001-0F06-46EB-AA14-FA87430D275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95</c:v>
                </c:pt>
                <c:pt idx="1">
                  <c:v>82</c:v>
                </c:pt>
                <c:pt idx="2">
                  <c:v>92</c:v>
                </c:pt>
              </c:numCache>
            </c:numRef>
          </c:val>
          <c:extLst>
            <c:ext xmlns:c16="http://schemas.microsoft.com/office/drawing/2014/chart" uri="{C3380CC4-5D6E-409C-BE32-E72D297353CC}">
              <c16:uniqueId val="{00000002-0F06-46EB-AA14-FA87430D275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{E770E8E3-78BF-42D5-83CD-FB0952CA2207}</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5B09-4069-B9F2-87D1EAEB28B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{CC9FDFA0-8779-4976-A287-ECD144FB9EAB}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B09-4069-B9F2-87D1EAEB28B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{CD5948E7-4664-43DB-B760-03EB2E159756}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B09-4069-B9F2-87D1EAEB28B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{706CCFA9-0A28-412A-BA98-C768EE37D889}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B09-4069-B9F2-87D1EAEB28B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{087B12D3-438C-40FB-B8CE-232D26D017E0}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B09-4069-B9F2-87D1EAEB28BA}"/>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{A63D49BD-DD6C-47A3-B916-AEECD8E8D47B}</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5B09-4069-B9F2-87D1EAEB28BA}"/>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{4064552B-95D2-46DD-AA70-2254A264868A}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5B09-4069-B9F2-87D1EAEB28BA}"/>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{8D025926-CD9D-4A56-9E52-492DACD4EC7A}</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5B09-4069-B9F2-87D1EAEB28BA}"/>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{E3065667-D847-493F-BE7F-0FE100F1933C}</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5B09-4069-B9F2-87D1EAEB28B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55.4</c:v>
                </c:pt>
                <c:pt idx="16">
                  <c:v>57.4</c:v>
                </c:pt>
                <c:pt idx="24">
                  <c:v>59.4</c:v>
                </c:pt>
                <c:pt idx="32">
                  <c:v>57.3</c:v>
                </c:pt>
              </c:numCache>
            </c:numRef>
          </c:xVal>
          <c:yVal>
            <c:numRef>
              <c:f>公会計指標分析・財政指標組合せ分析表!$BP$51:$DC$51</c:f>
              <c:numCache>
                <c:formatCode>#,##0.0;"▲ "#,##0.0</c:formatCode>
                <c:ptCount val="40"/>
                <c:pt idx="8">
                  <c:v>31</c:v>
                </c:pt>
                <c:pt idx="16">
                  <c:v>23.6</c:v>
                </c:pt>
                <c:pt idx="24">
                  <c:v>20.3</c:v>
                </c:pt>
                <c:pt idx="32">
                  <c:v>19.899999999999999</c:v>
                </c:pt>
              </c:numCache>
            </c:numRef>
          </c:yVal>
          <c:smooth val="0"/>
          <c:extLst>
            <c:ext xmlns:c16="http://schemas.microsoft.com/office/drawing/2014/chart" uri="{C3380CC4-5D6E-409C-BE32-E72D297353CC}">
              <c16:uniqueId val="{00000009-5B09-4069-B9F2-87D1EAEB28B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{EE22248A-9B14-42C1-8D66-DF335E40D9A2}</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5B09-4069-B9F2-87D1EAEB28B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{63CD89C2-315B-4BA4-A849-1D432375C3AD}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B09-4069-B9F2-87D1EAEB28B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{B62B0DC5-0338-4C02-8600-47834E98E18D}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B09-4069-B9F2-87D1EAEB28B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{E04D003F-EDFE-4F10-9DD1-28A31B15C2CD}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B09-4069-B9F2-87D1EAEB28B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{ADC2D35A-2DE2-48B7-90A8-406FCAE39B15}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B09-4069-B9F2-87D1EAEB28BA}"/>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{076F2C52-C6A1-45DD-97E9-E83D3583BAD3}</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5B09-4069-B9F2-87D1EAEB28BA}"/>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{83A33C65-0A12-483F-A3DC-EEB9CFE9C2B7}</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5B09-4069-B9F2-87D1EAEB28BA}"/>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{9045A3DC-968C-4989-B574-CD524A803555}</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5B09-4069-B9F2-87D1EAEB28BA}"/>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{CBC4D95E-9EE5-4F29-B11B-A956FBBC54CB}</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5B09-4069-B9F2-87D1EAEB28B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55.4</c:v>
                </c:pt>
                <c:pt idx="16">
                  <c:v>57</c:v>
                </c:pt>
                <c:pt idx="24">
                  <c:v>58.9</c:v>
                </c:pt>
                <c:pt idx="32">
                  <c:v>60.2</c:v>
                </c:pt>
              </c:numCache>
            </c:numRef>
          </c:xVal>
          <c:yVal>
            <c:numRef>
              <c:f>公会計指標分析・財政指標組合せ分析表!$BP$55:$DC$55</c:f>
              <c:numCache>
                <c:formatCode>#,##0.0;"▲ "#,##0.0</c:formatCode>
                <c:ptCount val="40"/>
                <c:pt idx="8">
                  <c:v>39</c:v>
                </c:pt>
                <c:pt idx="16">
                  <c:v>32.5</c:v>
                </c:pt>
                <c:pt idx="24">
                  <c:v>30.2</c:v>
                </c:pt>
                <c:pt idx="32">
                  <c:v>25.4</c:v>
                </c:pt>
              </c:numCache>
            </c:numRef>
          </c:yVal>
          <c:smooth val="0"/>
          <c:extLst>
            <c:ext xmlns:c16="http://schemas.microsoft.com/office/drawing/2014/chart" uri="{C3380CC4-5D6E-409C-BE32-E72D297353CC}">
              <c16:uniqueId val="{00000013-5B09-4069-B9F2-87D1EAEB28BA}"/>
            </c:ext>
          </c:extLst>
        </c:ser>
        <c:dLbls>
          <c:showLegendKey val="0"/>
          <c:showVal val="1"/>
          <c:showCatName val="0"/>
          <c:showSerName val="0"/>
          <c:showPercent val="0"/>
          <c:showBubbleSize val="0"/>
        </c:dLbls>
        <c:axId val="46179840"/>
        <c:axId val="46181760"/>
      </c:scatterChart>
      <c:valAx>
        <c:axId val="46179840"/>
        <c:scaling>
          <c:orientation val="minMax"/>
          <c:max val="60.6"/>
          <c:min val="55.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3"/>
          <c:min val="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{68DA7581-06CF-407D-8C0E-BD65AEB7633B}</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4FC5-4C02-82D3-DE21F0398AB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{CA9343E0-EC9B-4144-A690-B64AB07B46D4}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FC5-4C02-82D3-DE21F0398AB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{7C460240-CC89-41F1-AF0F-80143163CA2F}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FC5-4C02-82D3-DE21F0398AB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{E4FB2220-5502-4870-9163-EC144DB2CB35}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FC5-4C02-82D3-DE21F0398AB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{144CE1F5-63EC-4CA9-8C2B-5D8016BA34DB}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FC5-4C02-82D3-DE21F0398ABC}"/>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{4DDB8E8F-C4B2-4F3A-A449-9A62118BEE3F}</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4FC5-4C02-82D3-DE21F0398ABC}"/>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{596429F5-68D3-4D64-910D-D4EB959AB360}</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4FC5-4C02-82D3-DE21F0398ABC}"/>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{FC1A45E0-411E-4E1C-8BC8-FDA1BF0C6320}</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4FC5-4C02-82D3-DE21F0398ABC}"/>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{2C556DF4-DDA7-4E8B-9315-2D89298C4DE5}</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4FC5-4C02-82D3-DE21F0398AB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9.6999999999999993</c:v>
                </c:pt>
                <c:pt idx="8">
                  <c:v>8.8000000000000007</c:v>
                </c:pt>
                <c:pt idx="16">
                  <c:v>7.9</c:v>
                </c:pt>
                <c:pt idx="24">
                  <c:v>6.9</c:v>
                </c:pt>
                <c:pt idx="32">
                  <c:v>6.3</c:v>
                </c:pt>
              </c:numCache>
            </c:numRef>
          </c:xVal>
          <c:yVal>
            <c:numRef>
              <c:f>公会計指標分析・財政指標組合せ分析表!$BP$73:$DC$73</c:f>
              <c:numCache>
                <c:formatCode>#,##0.0;"▲ "#,##0.0</c:formatCode>
                <c:ptCount val="40"/>
                <c:pt idx="0">
                  <c:v>47.5</c:v>
                </c:pt>
                <c:pt idx="8">
                  <c:v>31</c:v>
                </c:pt>
                <c:pt idx="16">
                  <c:v>23.6</c:v>
                </c:pt>
                <c:pt idx="24">
                  <c:v>20.3</c:v>
                </c:pt>
                <c:pt idx="32">
                  <c:v>19.899999999999999</c:v>
                </c:pt>
              </c:numCache>
            </c:numRef>
          </c:yVal>
          <c:smooth val="0"/>
          <c:extLst>
            <c:ext xmlns:c16="http://schemas.microsoft.com/office/drawing/2014/chart" uri="{C3380CC4-5D6E-409C-BE32-E72D297353CC}">
              <c16:uniqueId val="{00000009-4FC5-4C02-82D3-DE21F0398AB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{90DF2462-4541-4F6E-81F4-57B809F692DE}</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4FC5-4C02-82D3-DE21F0398AB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{21D9FA8D-E377-4728-9174-1D75C6FA4DF5}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FC5-4C02-82D3-DE21F0398AB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{E450957C-75F0-499E-9B59-9BA4FD2753B7}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FC5-4C02-82D3-DE21F0398AB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{21FB3DC5-C194-4A7C-ADBA-DC4DAC4E1CDC}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FC5-4C02-82D3-DE21F0398AB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{A98DDCE5-4E47-4591-B54E-79620C5F151C}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FC5-4C02-82D3-DE21F0398ABC}"/>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{0492DD10-DA90-41AA-937E-82D033EBE8B3}</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4FC5-4C02-82D3-DE21F0398ABC}"/>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{1FA53A82-9247-47F8-8B9E-87671FD3C065}</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4FC5-4C02-82D3-DE21F0398ABC}"/>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{EB2CFA42-B963-4A63-8243-52B16744CEE4}</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4FC5-4C02-82D3-DE21F0398ABC}"/>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{612825EA-AF58-4053-8994-DD439F4D2C42}</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4FC5-4C02-82D3-DE21F0398AB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9</c:v>
                </c:pt>
                <c:pt idx="16">
                  <c:v>8.1999999999999993</c:v>
                </c:pt>
                <c:pt idx="24">
                  <c:v>8</c:v>
                </c:pt>
                <c:pt idx="32">
                  <c:v>7.8</c:v>
                </c:pt>
              </c:numCache>
            </c:numRef>
          </c:xVal>
          <c:yVal>
            <c:numRef>
              <c:f>公会計指標分析・財政指標組合せ分析表!$BP$77:$DC$77</c:f>
              <c:numCache>
                <c:formatCode>#,##0.0;"▲ "#,##0.0</c:formatCode>
                <c:ptCount val="40"/>
                <c:pt idx="0">
                  <c:v>45.9</c:v>
                </c:pt>
                <c:pt idx="8">
                  <c:v>39</c:v>
                </c:pt>
                <c:pt idx="16">
                  <c:v>32.5</c:v>
                </c:pt>
                <c:pt idx="24">
                  <c:v>30.2</c:v>
                </c:pt>
                <c:pt idx="32">
                  <c:v>25.4</c:v>
                </c:pt>
              </c:numCache>
            </c:numRef>
          </c:yVal>
          <c:smooth val="0"/>
          <c:extLst>
            <c:ext xmlns:c16="http://schemas.microsoft.com/office/drawing/2014/chart" uri="{C3380CC4-5D6E-409C-BE32-E72D297353CC}">
              <c16:uniqueId val="{00000013-4FC5-4C02-82D3-DE21F0398ABC}"/>
            </c:ext>
          </c:extLst>
        </c:ser>
        <c:dLbls>
          <c:showLegendKey val="0"/>
          <c:showVal val="1"/>
          <c:showCatName val="0"/>
          <c:showSerName val="0"/>
          <c:showPercent val="0"/>
          <c:showBubbleSize val="0"/>
        </c:dLbls>
        <c:axId val="84219776"/>
        <c:axId val="84234240"/>
      </c:scatterChart>
      <c:valAx>
        <c:axId val="84219776"/>
        <c:scaling>
          <c:orientation val="minMax"/>
          <c:max val="10"/>
          <c:min val="6.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3"/>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千葉県八街市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70,343
68,168
74.94
22,107,490
21,433,167
624,017
13,107,094
17,531,772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19.9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本市の基幹産業は農業であり、また、新たな財源を確保することができない状況であるため、財政基盤が弱く、交付税に依存する状況が続いている。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過去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年で若干の改善が見られたが、小中学校空調整備事業等の大きな事業を行った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事と、災害復旧事業の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ため、公債費が増加し、しばらくは悪化することが予想される。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45</xdr:row>
      <xdr:rowOff>13758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00233"/>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6350</xdr:rowOff>
    </xdr:from>
    <xdr:to>
      <xdr:col>23</xdr:col>
      <xdr:colOff>133350</xdr:colOff>
      <xdr:row>40</xdr:row>
      <xdr:rowOff>26458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686435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57802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87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26458</xdr:rowOff>
    </xdr:from>
    <xdr:to>
      <xdr:col>19</xdr:col>
      <xdr:colOff>133350</xdr:colOff>
      <xdr:row>40</xdr:row>
      <xdr:rowOff>46567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68844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46567</xdr:rowOff>
    </xdr:from>
    <xdr:to>
      <xdr:col>15</xdr:col>
      <xdr:colOff>82550</xdr:colOff>
      <xdr:row>40</xdr:row>
      <xdr:rowOff>46567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9045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46567</xdr:rowOff>
    </xdr:from>
    <xdr:to>
      <xdr:col>11</xdr:col>
      <xdr:colOff>31750</xdr:colOff>
      <xdr:row>40</xdr:row>
      <xdr:rowOff>66675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9045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131885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102252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127000</xdr:rowOff>
    </xdr:from>
    <xdr:to>
      <xdr:col>23</xdr:col>
      <xdr:colOff>184150</xdr:colOff>
      <xdr:row>40</xdr:row>
      <xdr:rowOff>57150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143527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147108</xdr:rowOff>
    </xdr:from>
    <xdr:to>
      <xdr:col>19</xdr:col>
      <xdr:colOff>184150</xdr:colOff>
      <xdr:row>40</xdr:row>
      <xdr:rowOff>77258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87435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60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167217</xdr:rowOff>
    </xdr:from>
    <xdr:to>
      <xdr:col>15</xdr:col>
      <xdr:colOff>133350</xdr:colOff>
      <xdr:row>40</xdr:row>
      <xdr:rowOff>97367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107544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167217</xdr:rowOff>
    </xdr:from>
    <xdr:to>
      <xdr:col>11</xdr:col>
      <xdr:colOff>82550</xdr:colOff>
      <xdr:row>40</xdr:row>
      <xdr:rowOff>97367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107544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127652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年度においては、時限的に職員の本給（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％）及び地域手当（</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％）削減を実施したため、一時的に改善されたが、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その後削減が廃止されたことで、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増加が続いている。今後も公債費が増えることにより数値の増加がしばらく続くと予想される。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依然として類似団体の平均を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回る状況が続いており、今後においても事務事業の見直しを行うとともに、市税の徴収強化を図るなど歳入の確保に努めていく必要がある。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27940</xdr:rowOff>
    </xdr:from>
    <xdr:to>
      <xdr:col>23</xdr:col>
      <xdr:colOff>133350</xdr:colOff>
      <xdr:row>67</xdr:row>
      <xdr:rowOff>63923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14349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114317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8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27940</xdr:rowOff>
    </xdr:from>
    <xdr:to>
      <xdr:col>24</xdr:col>
      <xdr:colOff>12700</xdr:colOff>
      <xdr:row>59</xdr:row>
      <xdr:rowOff>27940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1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63500</xdr:rowOff>
    </xdr:from>
    <xdr:to>
      <xdr:col>23</xdr:col>
      <xdr:colOff>133350</xdr:colOff>
      <xdr:row>65</xdr:row>
      <xdr:rowOff>93133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1036300"/>
          <a:ext cx="8382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136331</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6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119804</xdr:rowOff>
    </xdr:from>
    <xdr:to>
      <xdr:col>23</xdr:col>
      <xdr:colOff>184150</xdr:colOff>
      <xdr:row>64</xdr:row>
      <xdr:rowOff>49954</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47413</xdr:rowOff>
    </xdr:from>
    <xdr:to>
      <xdr:col>19</xdr:col>
      <xdr:colOff>133350</xdr:colOff>
      <xdr:row>64</xdr:row>
      <xdr:rowOff>63500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102021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17780</xdr:rowOff>
    </xdr:from>
    <xdr:to>
      <xdr:col>15</xdr:col>
      <xdr:colOff>82550</xdr:colOff>
      <xdr:row>64</xdr:row>
      <xdr:rowOff>47413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819130"/>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154517</xdr:rowOff>
    </xdr:from>
    <xdr:to>
      <xdr:col>15</xdr:col>
      <xdr:colOff>133350</xdr:colOff>
      <xdr:row>63</xdr:row>
      <xdr:rowOff>84667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94844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17780</xdr:rowOff>
    </xdr:from>
    <xdr:to>
      <xdr:col>11</xdr:col>
      <xdr:colOff>31750</xdr:colOff>
      <xdr:row>65</xdr:row>
      <xdr:rowOff>44873</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819130"/>
          <a:ext cx="889000" cy="36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9737</xdr:rowOff>
    </xdr:from>
    <xdr:to>
      <xdr:col>11</xdr:col>
      <xdr:colOff>82550</xdr:colOff>
      <xdr:row>62</xdr:row>
      <xdr:rowOff>111337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121514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127017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42333</xdr:rowOff>
    </xdr:from>
    <xdr:to>
      <xdr:col>23</xdr:col>
      <xdr:colOff>184150</xdr:colOff>
      <xdr:row>65</xdr:row>
      <xdr:rowOff>143933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14410</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15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12700</xdr:rowOff>
    </xdr:from>
    <xdr:to>
      <xdr:col>19</xdr:col>
      <xdr:colOff>184150</xdr:colOff>
      <xdr:row>64</xdr:row>
      <xdr:rowOff>114300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99077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07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168063</xdr:rowOff>
    </xdr:from>
    <xdr:to>
      <xdr:col>15</xdr:col>
      <xdr:colOff>133350</xdr:colOff>
      <xdr:row>64</xdr:row>
      <xdr:rowOff>98213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82990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138430</xdr:rowOff>
    </xdr:from>
    <xdr:to>
      <xdr:col>11</xdr:col>
      <xdr:colOff>82550</xdr:colOff>
      <xdr:row>63</xdr:row>
      <xdr:rowOff>68580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53357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165523</xdr:rowOff>
    </xdr:from>
    <xdr:to>
      <xdr:col>7</xdr:col>
      <xdr:colOff>31750</xdr:colOff>
      <xdr:row>65</xdr:row>
      <xdr:rowOff>95673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80450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22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年度に人件費の削減を行って以降、増加傾向にある。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しかし、千葉県平均、類似団体平均ともに下回る状況が続いており、今後も、定員を適正化し、歳出削減に努めていく。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28679</xdr:rowOff>
    </xdr:from>
    <xdr:to>
      <xdr:col>23</xdr:col>
      <xdr:colOff>133350</xdr:colOff>
      <xdr:row>89</xdr:row>
      <xdr:rowOff>3434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44679"/>
          <a:ext cx="0" cy="1517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146961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3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3434</xdr:rowOff>
    </xdr:from>
    <xdr:to>
      <xdr:col>24</xdr:col>
      <xdr:colOff>12700</xdr:colOff>
      <xdr:row>89</xdr:row>
      <xdr:rowOff>3434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6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115056</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488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28679</xdr:rowOff>
    </xdr:from>
    <xdr:to>
      <xdr:col>24</xdr:col>
      <xdr:colOff>12700</xdr:colOff>
      <xdr:row>80</xdr:row>
      <xdr:rowOff>28679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4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100422</xdr:rowOff>
    </xdr:from>
    <xdr:to>
      <xdr:col>23</xdr:col>
      <xdr:colOff>133350</xdr:colOff>
      <xdr:row>80</xdr:row>
      <xdr:rowOff>129860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816422"/>
          <a:ext cx="838200" cy="2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116121</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75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144044</xdr:rowOff>
    </xdr:from>
    <xdr:to>
      <xdr:col>23</xdr:col>
      <xdr:colOff>184150</xdr:colOff>
      <xdr:row>83</xdr:row>
      <xdr:rowOff>74194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2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69565</xdr:rowOff>
    </xdr:from>
    <xdr:to>
      <xdr:col>19</xdr:col>
      <xdr:colOff>133350</xdr:colOff>
      <xdr:row>80</xdr:row>
      <xdr:rowOff>100422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785565"/>
          <a:ext cx="889000" cy="30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138157</xdr:rowOff>
    </xdr:from>
    <xdr:to>
      <xdr:col>19</xdr:col>
      <xdr:colOff>184150</xdr:colOff>
      <xdr:row>83</xdr:row>
      <xdr:rowOff>68307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9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53084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83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46602</xdr:rowOff>
    </xdr:from>
    <xdr:to>
      <xdr:col>15</xdr:col>
      <xdr:colOff>82550</xdr:colOff>
      <xdr:row>80</xdr:row>
      <xdr:rowOff>69565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762602"/>
          <a:ext cx="889000" cy="22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96141</xdr:rowOff>
    </xdr:from>
    <xdr:to>
      <xdr:col>15</xdr:col>
      <xdr:colOff>133350</xdr:colOff>
      <xdr:row>83</xdr:row>
      <xdr:rowOff>26291</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5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11068</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4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46602</xdr:rowOff>
    </xdr:from>
    <xdr:to>
      <xdr:col>11</xdr:col>
      <xdr:colOff>31750</xdr:colOff>
      <xdr:row>80</xdr:row>
      <xdr:rowOff>87604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3762602"/>
          <a:ext cx="889000" cy="41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34725</xdr:rowOff>
    </xdr:from>
    <xdr:to>
      <xdr:col>11</xdr:col>
      <xdr:colOff>82550</xdr:colOff>
      <xdr:row>83</xdr:row>
      <xdr:rowOff>136325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26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121102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35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148554</xdr:rowOff>
    </xdr:from>
    <xdr:to>
      <xdr:col>7</xdr:col>
      <xdr:colOff>31750</xdr:colOff>
      <xdr:row>82</xdr:row>
      <xdr:rowOff>78704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63481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79060</xdr:rowOff>
    </xdr:from>
    <xdr:to>
      <xdr:col>23</xdr:col>
      <xdr:colOff>184150</xdr:colOff>
      <xdr:row>81</xdr:row>
      <xdr:rowOff>9210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7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337</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7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49622</xdr:rowOff>
    </xdr:from>
    <xdr:to>
      <xdr:col>19</xdr:col>
      <xdr:colOff>184150</xdr:colOff>
      <xdr:row>80</xdr:row>
      <xdr:rowOff>151222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76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161399</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534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18765</xdr:rowOff>
    </xdr:from>
    <xdr:to>
      <xdr:col>15</xdr:col>
      <xdr:colOff>133350</xdr:colOff>
      <xdr:row>80</xdr:row>
      <xdr:rowOff>120365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73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130542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503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167252</xdr:rowOff>
    </xdr:from>
    <xdr:to>
      <xdr:col>11</xdr:col>
      <xdr:colOff>82550</xdr:colOff>
      <xdr:row>80</xdr:row>
      <xdr:rowOff>97402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71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107579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480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36804</xdr:rowOff>
    </xdr:from>
    <xdr:to>
      <xdr:col>7</xdr:col>
      <xdr:colOff>31750</xdr:colOff>
      <xdr:row>80</xdr:row>
      <xdr:rowOff>138404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75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148581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521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年度に職員の給与カット</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の実施により</a:t>
          </a:r>
          <a:r>
            <a:rPr kumimoji="1" lang="en-US" altLang="ja-JP" sz="1300">
              <a:latin typeface="ＭＳ Ｐゴシック" panose="020B0600070205080204" pitchFamily="50" charset="-128"/>
              <a:ea typeface="ＭＳ Ｐゴシック" panose="020B0600070205080204" pitchFamily="50" charset="-128"/>
            </a:rPr>
            <a:t>96.2</a:t>
          </a:r>
          <a:r>
            <a:rPr kumimoji="1" lang="ja-JP" altLang="en-US" sz="1300">
              <a:latin typeface="ＭＳ Ｐゴシック" panose="020B0600070205080204" pitchFamily="50" charset="-128"/>
              <a:ea typeface="ＭＳ Ｐゴシック" panose="020B0600070205080204" pitchFamily="50" charset="-128"/>
            </a:rPr>
            <a:t>まで低くなったものの、その後は元の水準に戻り、類似団体内平均を若干上回っている。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ただ、千葉県内の市のうちではかなり低い水準である。</a:t>
          </a:r>
        </a:p>
        <a:p>
          <a:r>
            <a:rPr kumimoji="1" lang="ja-JP" altLang="en-US" sz="1300">
              <a:latin typeface="ＭＳ Ｐゴシック" panose="020B0600070205080204" pitchFamily="50" charset="-128"/>
              <a:ea typeface="ＭＳ Ｐゴシック" panose="020B0600070205080204" pitchFamily="50" charset="-128"/>
            </a:rPr>
            <a:t>今後は国の動向を注視し、給与の適正化に努めていく。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141111</xdr:rowOff>
    </xdr:from>
    <xdr:to>
      <xdr:col>81</xdr:col>
      <xdr:colOff>44450</xdr:colOff>
      <xdr:row>90</xdr:row>
      <xdr:rowOff>19050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4028561"/>
          <a:ext cx="0" cy="1420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56038</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77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141111</xdr:rowOff>
    </xdr:from>
    <xdr:to>
      <xdr:col>81</xdr:col>
      <xdr:colOff>133350</xdr:colOff>
      <xdr:row>81</xdr:row>
      <xdr:rowOff>141111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402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77611</xdr:rowOff>
    </xdr:from>
    <xdr:to>
      <xdr:col>81</xdr:col>
      <xdr:colOff>44450</xdr:colOff>
      <xdr:row>87</xdr:row>
      <xdr:rowOff>104422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993761"/>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80732</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653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64205</xdr:rowOff>
    </xdr:from>
    <xdr:to>
      <xdr:col>81</xdr:col>
      <xdr:colOff>95250</xdr:colOff>
      <xdr:row>86</xdr:row>
      <xdr:rowOff>165805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104422</xdr:rowOff>
    </xdr:from>
    <xdr:to>
      <xdr:col>77</xdr:col>
      <xdr:colOff>44450</xdr:colOff>
      <xdr:row>87</xdr:row>
      <xdr:rowOff>117828</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50205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64205</xdr:rowOff>
    </xdr:from>
    <xdr:to>
      <xdr:col>77</xdr:col>
      <xdr:colOff>95250</xdr:colOff>
      <xdr:row>86</xdr:row>
      <xdr:rowOff>165805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4532</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577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104422</xdr:rowOff>
    </xdr:from>
    <xdr:to>
      <xdr:col>72</xdr:col>
      <xdr:colOff>203200</xdr:colOff>
      <xdr:row>87</xdr:row>
      <xdr:rowOff>117828</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50205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91016</xdr:rowOff>
    </xdr:from>
    <xdr:to>
      <xdr:col>73</xdr:col>
      <xdr:colOff>44450</xdr:colOff>
      <xdr:row>87</xdr:row>
      <xdr:rowOff>21166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31343</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60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58561</xdr:rowOff>
    </xdr:from>
    <xdr:to>
      <xdr:col>68</xdr:col>
      <xdr:colOff>152400</xdr:colOff>
      <xdr:row>87</xdr:row>
      <xdr:rowOff>104422</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631811"/>
          <a:ext cx="889000" cy="388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117828</xdr:rowOff>
    </xdr:from>
    <xdr:to>
      <xdr:col>68</xdr:col>
      <xdr:colOff>203200</xdr:colOff>
      <xdr:row>87</xdr:row>
      <xdr:rowOff>47978</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86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58155</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63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5943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26811</xdr:rowOff>
    </xdr:from>
    <xdr:to>
      <xdr:col>81</xdr:col>
      <xdr:colOff>95250</xdr:colOff>
      <xdr:row>87</xdr:row>
      <xdr:rowOff>128411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94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170338</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91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53622</xdr:rowOff>
    </xdr:from>
    <xdr:to>
      <xdr:col>77</xdr:col>
      <xdr:colOff>95250</xdr:colOff>
      <xdr:row>87</xdr:row>
      <xdr:rowOff>155222</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9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139999</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505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67028</xdr:rowOff>
    </xdr:from>
    <xdr:to>
      <xdr:col>73</xdr:col>
      <xdr:colOff>44450</xdr:colOff>
      <xdr:row>87</xdr:row>
      <xdr:rowOff>168628</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98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153405</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06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53622</xdr:rowOff>
    </xdr:from>
    <xdr:to>
      <xdr:col>68</xdr:col>
      <xdr:colOff>203200</xdr:colOff>
      <xdr:row>87</xdr:row>
      <xdr:rowOff>155222</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9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139999</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05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7761</xdr:rowOff>
    </xdr:from>
    <xdr:to>
      <xdr:col>64</xdr:col>
      <xdr:colOff>152400</xdr:colOff>
      <xdr:row>85</xdr:row>
      <xdr:rowOff>109361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5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119538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34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本市の数値は、過去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年で若干の増加となっているが、類似団体平均、千葉県平均をともに下回っている。これは平成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年策定の定員管理計画に基づき、職員数の削減を図っていることや、消防業務等を一部事務組合で実施していることなどが要因である。</a:t>
          </a:r>
        </a:p>
        <a:p>
          <a:r>
            <a:rPr kumimoji="1" lang="ja-JP" altLang="en-US" sz="1300">
              <a:latin typeface="ＭＳ Ｐゴシック" panose="020B0600070205080204" pitchFamily="50" charset="-128"/>
              <a:ea typeface="ＭＳ Ｐゴシック" panose="020B0600070205080204" pitchFamily="50" charset="-128"/>
            </a:rPr>
            <a:t>今後も定員の適正化を図り、数値の改善に努める。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6108</xdr:rowOff>
    </xdr:from>
    <xdr:to>
      <xdr:col>81</xdr:col>
      <xdr:colOff>44450</xdr:colOff>
      <xdr:row>66</xdr:row>
      <xdr:rowOff>112425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21658"/>
          <a:ext cx="0" cy="13064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84502</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0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112425</xdr:rowOff>
    </xdr:from>
    <xdr:to>
      <xdr:col>81</xdr:col>
      <xdr:colOff>133350</xdr:colOff>
      <xdr:row>66</xdr:row>
      <xdr:rowOff>112425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92485</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6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6108</xdr:rowOff>
    </xdr:from>
    <xdr:to>
      <xdr:col>81</xdr:col>
      <xdr:colOff>133350</xdr:colOff>
      <xdr:row>59</xdr:row>
      <xdr:rowOff>6108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21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94343</xdr:rowOff>
    </xdr:from>
    <xdr:to>
      <xdr:col>81</xdr:col>
      <xdr:colOff>44450</xdr:colOff>
      <xdr:row>60</xdr:row>
      <xdr:rowOff>104684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381343"/>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164996</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451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21469</xdr:rowOff>
    </xdr:from>
    <xdr:to>
      <xdr:col>81</xdr:col>
      <xdr:colOff>95250</xdr:colOff>
      <xdr:row>61</xdr:row>
      <xdr:rowOff>123069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75958</xdr:rowOff>
    </xdr:from>
    <xdr:to>
      <xdr:col>77</xdr:col>
      <xdr:colOff>44450</xdr:colOff>
      <xdr:row>60</xdr:row>
      <xdr:rowOff>94343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362958"/>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28363</xdr:rowOff>
    </xdr:from>
    <xdr:to>
      <xdr:col>77</xdr:col>
      <xdr:colOff>95250</xdr:colOff>
      <xdr:row>61</xdr:row>
      <xdr:rowOff>129963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114740</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573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71362</xdr:rowOff>
    </xdr:from>
    <xdr:to>
      <xdr:col>72</xdr:col>
      <xdr:colOff>203200</xdr:colOff>
      <xdr:row>60</xdr:row>
      <xdr:rowOff>75958</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358362"/>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22618</xdr:rowOff>
    </xdr:from>
    <xdr:to>
      <xdr:col>73</xdr:col>
      <xdr:colOff>44450</xdr:colOff>
      <xdr:row>61</xdr:row>
      <xdr:rowOff>124218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108995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56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71362</xdr:rowOff>
    </xdr:from>
    <xdr:to>
      <xdr:col>68</xdr:col>
      <xdr:colOff>152400</xdr:colOff>
      <xdr:row>60</xdr:row>
      <xdr:rowOff>71362</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3583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165342</xdr:rowOff>
    </xdr:from>
    <xdr:to>
      <xdr:col>68</xdr:col>
      <xdr:colOff>203200</xdr:colOff>
      <xdr:row>61</xdr:row>
      <xdr:rowOff>95492</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80269</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538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69971</xdr:rowOff>
    </xdr:from>
    <xdr:to>
      <xdr:col>64</xdr:col>
      <xdr:colOff>152400</xdr:colOff>
      <xdr:row>61</xdr:row>
      <xdr:rowOff>121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156348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4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53884</xdr:rowOff>
    </xdr:from>
    <xdr:to>
      <xdr:col>81</xdr:col>
      <xdr:colOff>95250</xdr:colOff>
      <xdr:row>60</xdr:row>
      <xdr:rowOff>155484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34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70411</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18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43543</xdr:rowOff>
    </xdr:from>
    <xdr:to>
      <xdr:col>77</xdr:col>
      <xdr:colOff>95250</xdr:colOff>
      <xdr:row>60</xdr:row>
      <xdr:rowOff>145143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155320</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09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25158</xdr:rowOff>
    </xdr:from>
    <xdr:to>
      <xdr:col>73</xdr:col>
      <xdr:colOff>44450</xdr:colOff>
      <xdr:row>60</xdr:row>
      <xdr:rowOff>126758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31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136935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08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20562</xdr:rowOff>
    </xdr:from>
    <xdr:to>
      <xdr:col>68</xdr:col>
      <xdr:colOff>203200</xdr:colOff>
      <xdr:row>60</xdr:row>
      <xdr:rowOff>122162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30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132339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07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20562</xdr:rowOff>
    </xdr:from>
    <xdr:to>
      <xdr:col>64</xdr:col>
      <xdr:colOff>152400</xdr:colOff>
      <xdr:row>60</xdr:row>
      <xdr:rowOff>122162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30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132339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07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実質公債費比率も過去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年で減少傾向にある。類似団体平均よりは低いが、千葉県平均よりは高い状況となっている。</a:t>
          </a:r>
        </a:p>
        <a:p>
          <a:r>
            <a:rPr kumimoji="1" lang="ja-JP" altLang="en-US" sz="1300">
              <a:latin typeface="ＭＳ Ｐゴシック" panose="020B0600070205080204" pitchFamily="50" charset="-128"/>
              <a:ea typeface="ＭＳ Ｐゴシック" panose="020B0600070205080204" pitchFamily="50" charset="-128"/>
            </a:rPr>
            <a:t>今後しばらくは公債費の増加が見込まれている為、数値は増加に転じると思われる。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59944</xdr:rowOff>
    </xdr:from>
    <xdr:to>
      <xdr:col>81</xdr:col>
      <xdr:colOff>44450</xdr:colOff>
      <xdr:row>45</xdr:row>
      <xdr:rowOff>41910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232144"/>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146321</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7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59944</xdr:rowOff>
    </xdr:from>
    <xdr:to>
      <xdr:col>81</xdr:col>
      <xdr:colOff>133350</xdr:colOff>
      <xdr:row>36</xdr:row>
      <xdr:rowOff>59944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23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11176</xdr:rowOff>
    </xdr:from>
    <xdr:to>
      <xdr:col>81</xdr:col>
      <xdr:colOff>44450</xdr:colOff>
      <xdr:row>40</xdr:row>
      <xdr:rowOff>69088</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6869176"/>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77233</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935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105156</xdr:rowOff>
    </xdr:from>
    <xdr:to>
      <xdr:col>81</xdr:col>
      <xdr:colOff>95250</xdr:colOff>
      <xdr:row>41</xdr:row>
      <xdr:rowOff>35306</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96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69088</xdr:rowOff>
    </xdr:from>
    <xdr:to>
      <xdr:col>77</xdr:col>
      <xdr:colOff>44450</xdr:colOff>
      <xdr:row>40</xdr:row>
      <xdr:rowOff>165608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692708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39387</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165608</xdr:rowOff>
    </xdr:from>
    <xdr:to>
      <xdr:col>72</xdr:col>
      <xdr:colOff>203200</xdr:colOff>
      <xdr:row>41</xdr:row>
      <xdr:rowOff>81026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02360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143764</xdr:rowOff>
    </xdr:from>
    <xdr:to>
      <xdr:col>73</xdr:col>
      <xdr:colOff>44450</xdr:colOff>
      <xdr:row>41</xdr:row>
      <xdr:rowOff>73914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58691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08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81026</xdr:rowOff>
    </xdr:from>
    <xdr:to>
      <xdr:col>68</xdr:col>
      <xdr:colOff>152400</xdr:colOff>
      <xdr:row>41</xdr:row>
      <xdr:rowOff>167894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11047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30226</xdr:rowOff>
    </xdr:from>
    <xdr:to>
      <xdr:col>64</xdr:col>
      <xdr:colOff>152400</xdr:colOff>
      <xdr:row>41</xdr:row>
      <xdr:rowOff>131826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142003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131826</xdr:rowOff>
    </xdr:from>
    <xdr:to>
      <xdr:col>81</xdr:col>
      <xdr:colOff>95250</xdr:colOff>
      <xdr:row>40</xdr:row>
      <xdr:rowOff>61976</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8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148353</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663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18288</xdr:rowOff>
    </xdr:from>
    <xdr:to>
      <xdr:col>77</xdr:col>
      <xdr:colOff>95250</xdr:colOff>
      <xdr:row>40</xdr:row>
      <xdr:rowOff>119888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87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130065</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645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114808</xdr:rowOff>
    </xdr:from>
    <xdr:to>
      <xdr:col>73</xdr:col>
      <xdr:colOff>44450</xdr:colOff>
      <xdr:row>41</xdr:row>
      <xdr:rowOff>44958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55135</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30226</xdr:rowOff>
    </xdr:from>
    <xdr:to>
      <xdr:col>68</xdr:col>
      <xdr:colOff>203200</xdr:colOff>
      <xdr:row>41</xdr:row>
      <xdr:rowOff>131826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142003</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117094</xdr:rowOff>
    </xdr:from>
    <xdr:to>
      <xdr:col>64</xdr:col>
      <xdr:colOff>152400</xdr:colOff>
      <xdr:row>42</xdr:row>
      <xdr:rowOff>47244</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1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32021</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23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将来負担比率は公債費の減少に伴い、減少傾向にある。また、類似団体平均よりも</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ポイント下回っている。しかし今後は小中学校空調整備事業や災害復旧事業等の起債発行により増加していくと思われる。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53219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6833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25296</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96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53219</xdr:rowOff>
    </xdr:from>
    <xdr:to>
      <xdr:col>81</xdr:col>
      <xdr:colOff>133350</xdr:colOff>
      <xdr:row>23</xdr:row>
      <xdr:rowOff>53219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96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141575</xdr:rowOff>
    </xdr:from>
    <xdr:to>
      <xdr:col>81</xdr:col>
      <xdr:colOff>44450</xdr:colOff>
      <xdr:row>14</xdr:row>
      <xdr:rowOff>146171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6179800" y="2541875"/>
          <a:ext cx="8382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126049</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526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153972</xdr:rowOff>
    </xdr:from>
    <xdr:to>
      <xdr:col>81</xdr:col>
      <xdr:colOff>95250</xdr:colOff>
      <xdr:row>15</xdr:row>
      <xdr:rowOff>84122</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146171</xdr:rowOff>
    </xdr:from>
    <xdr:to>
      <xdr:col>77</xdr:col>
      <xdr:colOff>44450</xdr:colOff>
      <xdr:row>15</xdr:row>
      <xdr:rowOff>12640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5290800" y="2546471"/>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37677</xdr:rowOff>
    </xdr:from>
    <xdr:to>
      <xdr:col>77</xdr:col>
      <xdr:colOff>95250</xdr:colOff>
      <xdr:row>15</xdr:row>
      <xdr:rowOff>139277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124054</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6958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12640</xdr:rowOff>
    </xdr:from>
    <xdr:to>
      <xdr:col>72</xdr:col>
      <xdr:colOff>203200</xdr:colOff>
      <xdr:row>15</xdr:row>
      <xdr:rowOff>97669</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4401800" y="2584390"/>
          <a:ext cx="889000" cy="8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64105</xdr:rowOff>
    </xdr:from>
    <xdr:to>
      <xdr:col>73</xdr:col>
      <xdr:colOff>44450</xdr:colOff>
      <xdr:row>15</xdr:row>
      <xdr:rowOff>165705</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150482</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72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97669</xdr:rowOff>
    </xdr:from>
    <xdr:to>
      <xdr:col>68</xdr:col>
      <xdr:colOff>152400</xdr:colOff>
      <xdr:row>16</xdr:row>
      <xdr:rowOff>115812</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3512800" y="2669419"/>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138793</xdr:rowOff>
    </xdr:from>
    <xdr:to>
      <xdr:col>68</xdr:col>
      <xdr:colOff>203200</xdr:colOff>
      <xdr:row>16</xdr:row>
      <xdr:rowOff>68943</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71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53720</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79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46627</xdr:rowOff>
    </xdr:from>
    <xdr:to>
      <xdr:col>64</xdr:col>
      <xdr:colOff>152400</xdr:colOff>
      <xdr:row>16</xdr:row>
      <xdr:rowOff>148227</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78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158404</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55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90775</xdr:rowOff>
    </xdr:from>
    <xdr:to>
      <xdr:col>81</xdr:col>
      <xdr:colOff>95250</xdr:colOff>
      <xdr:row>15</xdr:row>
      <xdr:rowOff>20925</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249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107302</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233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95371</xdr:rowOff>
    </xdr:from>
    <xdr:to>
      <xdr:col>77</xdr:col>
      <xdr:colOff>95250</xdr:colOff>
      <xdr:row>15</xdr:row>
      <xdr:rowOff>25521</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249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35698</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2264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133290</xdr:rowOff>
    </xdr:from>
    <xdr:to>
      <xdr:col>73</xdr:col>
      <xdr:colOff>44450</xdr:colOff>
      <xdr:row>15</xdr:row>
      <xdr:rowOff>63440</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253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73617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230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46869</xdr:rowOff>
    </xdr:from>
    <xdr:to>
      <xdr:col>68</xdr:col>
      <xdr:colOff>203200</xdr:colOff>
      <xdr:row>15</xdr:row>
      <xdr:rowOff>148469</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261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158646</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2387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65012</xdr:rowOff>
    </xdr:from>
    <xdr:to>
      <xdr:col>64</xdr:col>
      <xdr:colOff>152400</xdr:colOff>
      <xdr:row>16</xdr:row>
      <xdr:rowOff>166612</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280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151389</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2894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千葉県八街市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70,343
68,168
74.94
22,107,490
21,433,167
624,017
13,107,094
17,531,772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19.9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類似団体と比べ高い傾向にある。</a:t>
          </a: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年の給与削減以降、増加しているが</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年以前よりは低い。また、千葉県平均よりは低い。</a:t>
          </a:r>
        </a:p>
        <a:p>
          <a:r>
            <a:rPr kumimoji="1" lang="ja-JP" altLang="en-US" sz="1300">
              <a:latin typeface="ＭＳ Ｐゴシック" panose="020B0600070205080204" pitchFamily="50" charset="-128"/>
              <a:ea typeface="ＭＳ Ｐゴシック" panose="020B0600070205080204" pitchFamily="50" charset="-128"/>
            </a:rPr>
            <a:t>現在、定員管理の適正化を図っているところである。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107950</xdr:rowOff>
    </xdr:from>
    <xdr:to>
      <xdr:col>24</xdr:col>
      <xdr:colOff>25400</xdr:colOff>
      <xdr:row>41</xdr:row>
      <xdr:rowOff>31750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658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22877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107950</xdr:rowOff>
    </xdr:from>
    <xdr:to>
      <xdr:col>24</xdr:col>
      <xdr:colOff>114300</xdr:colOff>
      <xdr:row>33</xdr:row>
      <xdr:rowOff>107950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12700</xdr:rowOff>
    </xdr:from>
    <xdr:to>
      <xdr:col>24</xdr:col>
      <xdr:colOff>25400</xdr:colOff>
      <xdr:row>38</xdr:row>
      <xdr:rowOff>88900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5278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85107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85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138430</xdr:rowOff>
    </xdr:from>
    <xdr:to>
      <xdr:col>19</xdr:col>
      <xdr:colOff>187325</xdr:colOff>
      <xdr:row>38</xdr:row>
      <xdr:rowOff>12700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482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53340</xdr:rowOff>
    </xdr:from>
    <xdr:to>
      <xdr:col>20</xdr:col>
      <xdr:colOff>38100</xdr:colOff>
      <xdr:row>36</xdr:row>
      <xdr:rowOff>154940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165117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69850</xdr:rowOff>
    </xdr:from>
    <xdr:to>
      <xdr:col>15</xdr:col>
      <xdr:colOff>98425</xdr:colOff>
      <xdr:row>37</xdr:row>
      <xdr:rowOff>138430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4135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69850</xdr:rowOff>
    </xdr:from>
    <xdr:to>
      <xdr:col>11</xdr:col>
      <xdr:colOff>9525</xdr:colOff>
      <xdr:row>38</xdr:row>
      <xdr:rowOff>119380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41350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38100</xdr:rowOff>
    </xdr:from>
    <xdr:to>
      <xdr:col>24</xdr:col>
      <xdr:colOff>76200</xdr:colOff>
      <xdr:row>38</xdr:row>
      <xdr:rowOff>139700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10177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133350</xdr:rowOff>
    </xdr:from>
    <xdr:to>
      <xdr:col>20</xdr:col>
      <xdr:colOff>38100</xdr:colOff>
      <xdr:row>38</xdr:row>
      <xdr:rowOff>63500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48277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87630</xdr:rowOff>
    </xdr:from>
    <xdr:to>
      <xdr:col>15</xdr:col>
      <xdr:colOff>149225</xdr:colOff>
      <xdr:row>38</xdr:row>
      <xdr:rowOff>17780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19050</xdr:rowOff>
    </xdr:from>
    <xdr:to>
      <xdr:col>11</xdr:col>
      <xdr:colOff>60325</xdr:colOff>
      <xdr:row>37</xdr:row>
      <xdr:rowOff>120650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68580</xdr:rowOff>
    </xdr:from>
    <xdr:to>
      <xdr:col>6</xdr:col>
      <xdr:colOff>171450</xdr:colOff>
      <xdr:row>38</xdr:row>
      <xdr:rowOff>170180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154957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物件費が類似団体と比較して高い水準にあるのは、ごみ処理に要する経費の増加や職員数の削減等により、民間委託等を推進していることなどのためである。</a:t>
          </a:r>
        </a:p>
        <a:p>
          <a:r>
            <a:rPr kumimoji="1" lang="ja-JP" altLang="en-US" sz="1300">
              <a:latin typeface="ＭＳ Ｐゴシック" panose="020B0600070205080204" pitchFamily="50" charset="-128"/>
              <a:ea typeface="ＭＳ Ｐゴシック" panose="020B0600070205080204" pitchFamily="50" charset="-128"/>
            </a:rPr>
            <a:t>さらに事務事業の見直しなどを行い、コスト削減に向けた取り組みを積極的に行う。</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35560</xdr:rowOff>
    </xdr:from>
    <xdr:to>
      <xdr:col>82</xdr:col>
      <xdr:colOff>107950</xdr:colOff>
      <xdr:row>21</xdr:row>
      <xdr:rowOff>153670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3586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125747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2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153670</xdr:rowOff>
    </xdr:from>
    <xdr:to>
      <xdr:col>82</xdr:col>
      <xdr:colOff>196850</xdr:colOff>
      <xdr:row>21</xdr:row>
      <xdr:rowOff>153670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5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121937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35560</xdr:rowOff>
    </xdr:from>
    <xdr:to>
      <xdr:col>82</xdr:col>
      <xdr:colOff>196850</xdr:colOff>
      <xdr:row>14</xdr:row>
      <xdr:rowOff>35560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146050</xdr:rowOff>
    </xdr:from>
    <xdr:to>
      <xdr:col>82</xdr:col>
      <xdr:colOff>107950</xdr:colOff>
      <xdr:row>18</xdr:row>
      <xdr:rowOff>58420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0607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168927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138430</xdr:rowOff>
    </xdr:from>
    <xdr:to>
      <xdr:col>78</xdr:col>
      <xdr:colOff>69850</xdr:colOff>
      <xdr:row>17</xdr:row>
      <xdr:rowOff>146050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053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69867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41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107950</xdr:rowOff>
    </xdr:from>
    <xdr:to>
      <xdr:col>73</xdr:col>
      <xdr:colOff>180975</xdr:colOff>
      <xdr:row>17</xdr:row>
      <xdr:rowOff>138430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0226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106680</xdr:rowOff>
    </xdr:from>
    <xdr:to>
      <xdr:col>74</xdr:col>
      <xdr:colOff>31750</xdr:colOff>
      <xdr:row>17</xdr:row>
      <xdr:rowOff>36830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47007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107950</xdr:rowOff>
    </xdr:from>
    <xdr:to>
      <xdr:col>69</xdr:col>
      <xdr:colOff>92075</xdr:colOff>
      <xdr:row>18</xdr:row>
      <xdr:rowOff>35560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0226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76200</xdr:rowOff>
    </xdr:from>
    <xdr:to>
      <xdr:col>69</xdr:col>
      <xdr:colOff>142875</xdr:colOff>
      <xdr:row>17</xdr:row>
      <xdr:rowOff>6350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16527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100347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7620</xdr:rowOff>
    </xdr:from>
    <xdr:to>
      <xdr:col>82</xdr:col>
      <xdr:colOff>158750</xdr:colOff>
      <xdr:row>18</xdr:row>
      <xdr:rowOff>109220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151147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95250</xdr:rowOff>
    </xdr:from>
    <xdr:to>
      <xdr:col>78</xdr:col>
      <xdr:colOff>120650</xdr:colOff>
      <xdr:row>18</xdr:row>
      <xdr:rowOff>25400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10177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0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87630</xdr:rowOff>
    </xdr:from>
    <xdr:to>
      <xdr:col>74</xdr:col>
      <xdr:colOff>31750</xdr:colOff>
      <xdr:row>18</xdr:row>
      <xdr:rowOff>17780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2557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57150</xdr:rowOff>
    </xdr:from>
    <xdr:to>
      <xdr:col>69</xdr:col>
      <xdr:colOff>142875</xdr:colOff>
      <xdr:row>17</xdr:row>
      <xdr:rowOff>158750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143527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156210</xdr:rowOff>
    </xdr:from>
    <xdr:to>
      <xdr:col>65</xdr:col>
      <xdr:colOff>53975</xdr:colOff>
      <xdr:row>18</xdr:row>
      <xdr:rowOff>86360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71137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類似団体と比較して、高い傾向にある。</a:t>
          </a:r>
        </a:p>
        <a:p>
          <a:r>
            <a:rPr kumimoji="1" lang="ja-JP" altLang="en-US" sz="1300">
              <a:latin typeface="ＭＳ Ｐゴシック" panose="020B0600070205080204" pitchFamily="50" charset="-128"/>
              <a:ea typeface="ＭＳ Ｐゴシック" panose="020B0600070205080204" pitchFamily="50" charset="-128"/>
            </a:rPr>
            <a:t>しかし、数値としては</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年度以降若干の減少が見られる。</a:t>
          </a:r>
        </a:p>
        <a:p>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年度は障害者自立支援給付事業費の増、生活保護費の増、臨時福祉給付金給付事業費の減などがあり、全体で</a:t>
          </a:r>
          <a:r>
            <a:rPr kumimoji="1" lang="en-US" altLang="ja-JP" sz="1300">
              <a:latin typeface="ＭＳ Ｐゴシック" panose="020B0600070205080204" pitchFamily="50" charset="-128"/>
              <a:ea typeface="ＭＳ Ｐゴシック" panose="020B0600070205080204" pitchFamily="50" charset="-128"/>
            </a:rPr>
            <a:t>2500</a:t>
          </a:r>
          <a:r>
            <a:rPr kumimoji="1" lang="ja-JP" altLang="en-US" sz="1300">
              <a:latin typeface="ＭＳ Ｐゴシック" panose="020B0600070205080204" pitchFamily="50" charset="-128"/>
              <a:ea typeface="ＭＳ Ｐゴシック" panose="020B0600070205080204" pitchFamily="50" charset="-128"/>
            </a:rPr>
            <a:t>万円程度の減であったが、パーセンテージ表記では横ばいとなっている。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100330</xdr:rowOff>
    </xdr:from>
    <xdr:to>
      <xdr:col>24</xdr:col>
      <xdr:colOff>25400</xdr:colOff>
      <xdr:row>60</xdr:row>
      <xdr:rowOff>157480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871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129557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157480</xdr:rowOff>
    </xdr:from>
    <xdr:to>
      <xdr:col>24</xdr:col>
      <xdr:colOff>114300</xdr:colOff>
      <xdr:row>60</xdr:row>
      <xdr:rowOff>157480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15257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3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100330</xdr:rowOff>
    </xdr:from>
    <xdr:to>
      <xdr:col>24</xdr:col>
      <xdr:colOff>114300</xdr:colOff>
      <xdr:row>53</xdr:row>
      <xdr:rowOff>100330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8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168910</xdr:rowOff>
    </xdr:from>
    <xdr:to>
      <xdr:col>24</xdr:col>
      <xdr:colOff>25400</xdr:colOff>
      <xdr:row>55</xdr:row>
      <xdr:rowOff>168910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5986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43197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30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26670</xdr:rowOff>
    </xdr:from>
    <xdr:to>
      <xdr:col>24</xdr:col>
      <xdr:colOff>76200</xdr:colOff>
      <xdr:row>55</xdr:row>
      <xdr:rowOff>128270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168910</xdr:rowOff>
    </xdr:from>
    <xdr:to>
      <xdr:col>19</xdr:col>
      <xdr:colOff>187325</xdr:colOff>
      <xdr:row>56</xdr:row>
      <xdr:rowOff>12700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5986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43180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6139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160020</xdr:rowOff>
    </xdr:from>
    <xdr:to>
      <xdr:col>15</xdr:col>
      <xdr:colOff>149225</xdr:colOff>
      <xdr:row>55</xdr:row>
      <xdr:rowOff>90170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100347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92710</xdr:rowOff>
    </xdr:from>
    <xdr:to>
      <xdr:col>11</xdr:col>
      <xdr:colOff>9525</xdr:colOff>
      <xdr:row>56</xdr:row>
      <xdr:rowOff>43180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5224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129540</xdr:rowOff>
    </xdr:from>
    <xdr:to>
      <xdr:col>11</xdr:col>
      <xdr:colOff>60325</xdr:colOff>
      <xdr:row>55</xdr:row>
      <xdr:rowOff>59690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69867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160020</xdr:rowOff>
    </xdr:from>
    <xdr:to>
      <xdr:col>6</xdr:col>
      <xdr:colOff>171450</xdr:colOff>
      <xdr:row>55</xdr:row>
      <xdr:rowOff>90170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100347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118110</xdr:rowOff>
    </xdr:from>
    <xdr:to>
      <xdr:col>24</xdr:col>
      <xdr:colOff>76200</xdr:colOff>
      <xdr:row>56</xdr:row>
      <xdr:rowOff>48260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90187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51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118110</xdr:rowOff>
    </xdr:from>
    <xdr:to>
      <xdr:col>20</xdr:col>
      <xdr:colOff>38100</xdr:colOff>
      <xdr:row>56</xdr:row>
      <xdr:rowOff>48260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33037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634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163830</xdr:rowOff>
    </xdr:from>
    <xdr:to>
      <xdr:col>11</xdr:col>
      <xdr:colOff>60325</xdr:colOff>
      <xdr:row>56</xdr:row>
      <xdr:rowOff>93980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78757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41910</xdr:rowOff>
    </xdr:from>
    <xdr:to>
      <xdr:col>6</xdr:col>
      <xdr:colOff>171450</xdr:colOff>
      <xdr:row>55</xdr:row>
      <xdr:rowOff>143510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128287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その他に分類される経常収支比率は類似団体を下回っている。</a:t>
          </a:r>
        </a:p>
        <a:p>
          <a:r>
            <a:rPr kumimoji="1" lang="ja-JP" altLang="en-US" sz="1300">
              <a:latin typeface="ＭＳ Ｐゴシック" panose="020B0600070205080204" pitchFamily="50" charset="-128"/>
              <a:ea typeface="ＭＳ Ｐゴシック" panose="020B0600070205080204" pitchFamily="50" charset="-128"/>
            </a:rPr>
            <a:t>しかしながら、繰出金については増加傾向となっており、今後は各特別会計の経費や料金（保険税）の適正化を図り、税収を主な財源とする普通会計の負担軽減を図るよう努める。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60</xdr:row>
      <xdr:rowOff>162923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02420"/>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135000</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162923</xdr:rowOff>
    </xdr:from>
    <xdr:to>
      <xdr:col>82</xdr:col>
      <xdr:colOff>196850</xdr:colOff>
      <xdr:row>60</xdr:row>
      <xdr:rowOff>162923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49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25763</xdr:rowOff>
    </xdr:from>
    <xdr:to>
      <xdr:col>82</xdr:col>
      <xdr:colOff>107950</xdr:colOff>
      <xdr:row>56</xdr:row>
      <xdr:rowOff>51888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626963"/>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18886</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20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46809</xdr:rowOff>
    </xdr:from>
    <xdr:to>
      <xdr:col>82</xdr:col>
      <xdr:colOff>158750</xdr:colOff>
      <xdr:row>56</xdr:row>
      <xdr:rowOff>148409</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92710</xdr:rowOff>
    </xdr:from>
    <xdr:to>
      <xdr:col>78</xdr:col>
      <xdr:colOff>69850</xdr:colOff>
      <xdr:row>56</xdr:row>
      <xdr:rowOff>25763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522460"/>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133186</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34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14333</xdr:rowOff>
    </xdr:from>
    <xdr:to>
      <xdr:col>73</xdr:col>
      <xdr:colOff>180975</xdr:colOff>
      <xdr:row>55</xdr:row>
      <xdr:rowOff>92710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444083"/>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33746</xdr:rowOff>
    </xdr:from>
    <xdr:to>
      <xdr:col>74</xdr:col>
      <xdr:colOff>31750</xdr:colOff>
      <xdr:row>56</xdr:row>
      <xdr:rowOff>135346</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120123</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21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159657</xdr:rowOff>
    </xdr:from>
    <xdr:to>
      <xdr:col>69</xdr:col>
      <xdr:colOff>92075</xdr:colOff>
      <xdr:row>55</xdr:row>
      <xdr:rowOff>14333</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41795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40277</xdr:rowOff>
    </xdr:from>
    <xdr:to>
      <xdr:col>69</xdr:col>
      <xdr:colOff>142875</xdr:colOff>
      <xdr:row>56</xdr:row>
      <xdr:rowOff>141877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126654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146413</xdr:rowOff>
    </xdr:from>
    <xdr:to>
      <xdr:col>65</xdr:col>
      <xdr:colOff>53975</xdr:colOff>
      <xdr:row>56</xdr:row>
      <xdr:rowOff>76563</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61340</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6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1088</xdr:rowOff>
    </xdr:from>
    <xdr:to>
      <xdr:col>82</xdr:col>
      <xdr:colOff>158750</xdr:colOff>
      <xdr:row>56</xdr:row>
      <xdr:rowOff>102688</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0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17615</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44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146413</xdr:rowOff>
    </xdr:from>
    <xdr:to>
      <xdr:col>78</xdr:col>
      <xdr:colOff>120650</xdr:colOff>
      <xdr:row>56</xdr:row>
      <xdr:rowOff>76563</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57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86740</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345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41910</xdr:rowOff>
    </xdr:from>
    <xdr:to>
      <xdr:col>74</xdr:col>
      <xdr:colOff>31750</xdr:colOff>
      <xdr:row>55</xdr:row>
      <xdr:rowOff>143510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153687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134983</xdr:rowOff>
    </xdr:from>
    <xdr:to>
      <xdr:col>69</xdr:col>
      <xdr:colOff>142875</xdr:colOff>
      <xdr:row>55</xdr:row>
      <xdr:rowOff>65133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39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75310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162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108857</xdr:rowOff>
    </xdr:from>
    <xdr:to>
      <xdr:col>65</xdr:col>
      <xdr:colOff>53975</xdr:colOff>
      <xdr:row>55</xdr:row>
      <xdr:rowOff>39007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49184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補助費等は類似団体と比較してほぼ同程度で推移している。</a:t>
          </a:r>
        </a:p>
        <a:p>
          <a:r>
            <a:rPr kumimoji="1" lang="ja-JP" altLang="en-US" sz="1300">
              <a:latin typeface="ＭＳ Ｐゴシック" panose="020B0600070205080204" pitchFamily="50" charset="-128"/>
              <a:ea typeface="ＭＳ Ｐゴシック" panose="020B0600070205080204" pitchFamily="50" charset="-128"/>
            </a:rPr>
            <a:t>今後とも、組合分担金の精査、補助金の見直しを実施し、削減を図る必要がある。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98425</xdr:rowOff>
    </xdr:from>
    <xdr:to>
      <xdr:col>82</xdr:col>
      <xdr:colOff>107950</xdr:colOff>
      <xdr:row>41</xdr:row>
      <xdr:rowOff>98425</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92772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70502</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709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98425</xdr:rowOff>
    </xdr:from>
    <xdr:to>
      <xdr:col>82</xdr:col>
      <xdr:colOff>196850</xdr:colOff>
      <xdr:row>41</xdr:row>
      <xdr:rowOff>98425</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712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13352</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71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98425</xdr:rowOff>
    </xdr:from>
    <xdr:to>
      <xdr:col>82</xdr:col>
      <xdr:colOff>196850</xdr:colOff>
      <xdr:row>34</xdr:row>
      <xdr:rowOff>98425</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927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64135</xdr:rowOff>
    </xdr:from>
    <xdr:to>
      <xdr:col>82</xdr:col>
      <xdr:colOff>107950</xdr:colOff>
      <xdr:row>37</xdr:row>
      <xdr:rowOff>86995</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40778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41292</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213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24765</xdr:rowOff>
    </xdr:from>
    <xdr:to>
      <xdr:col>82</xdr:col>
      <xdr:colOff>158750</xdr:colOff>
      <xdr:row>37</xdr:row>
      <xdr:rowOff>126365</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3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64135</xdr:rowOff>
    </xdr:from>
    <xdr:to>
      <xdr:col>78</xdr:col>
      <xdr:colOff>69850</xdr:colOff>
      <xdr:row>37</xdr:row>
      <xdr:rowOff>75565</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640778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13335</xdr:rowOff>
    </xdr:from>
    <xdr:to>
      <xdr:col>78</xdr:col>
      <xdr:colOff>120650</xdr:colOff>
      <xdr:row>37</xdr:row>
      <xdr:rowOff>114935</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35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125112</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12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58420</xdr:rowOff>
    </xdr:from>
    <xdr:to>
      <xdr:col>73</xdr:col>
      <xdr:colOff>180975</xdr:colOff>
      <xdr:row>37</xdr:row>
      <xdr:rowOff>75565</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640207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7620</xdr:rowOff>
    </xdr:from>
    <xdr:to>
      <xdr:col>74</xdr:col>
      <xdr:colOff>31750</xdr:colOff>
      <xdr:row>37</xdr:row>
      <xdr:rowOff>109220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119397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12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58420</xdr:rowOff>
    </xdr:from>
    <xdr:to>
      <xdr:col>69</xdr:col>
      <xdr:colOff>92075</xdr:colOff>
      <xdr:row>37</xdr:row>
      <xdr:rowOff>69850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004800" y="64020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150495</xdr:rowOff>
    </xdr:from>
    <xdr:to>
      <xdr:col>69</xdr:col>
      <xdr:colOff>142875</xdr:colOff>
      <xdr:row>37</xdr:row>
      <xdr:rowOff>80645</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90822</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091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36195</xdr:rowOff>
    </xdr:from>
    <xdr:to>
      <xdr:col>65</xdr:col>
      <xdr:colOff>53975</xdr:colOff>
      <xdr:row>37</xdr:row>
      <xdr:rowOff>137795</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122572</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36195</xdr:rowOff>
    </xdr:from>
    <xdr:to>
      <xdr:col>82</xdr:col>
      <xdr:colOff>158750</xdr:colOff>
      <xdr:row>37</xdr:row>
      <xdr:rowOff>137795</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37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8272</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351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13335</xdr:rowOff>
    </xdr:from>
    <xdr:to>
      <xdr:col>78</xdr:col>
      <xdr:colOff>120650</xdr:colOff>
      <xdr:row>37</xdr:row>
      <xdr:rowOff>114935</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35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99712</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44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24765</xdr:rowOff>
    </xdr:from>
    <xdr:to>
      <xdr:col>74</xdr:col>
      <xdr:colOff>31750</xdr:colOff>
      <xdr:row>37</xdr:row>
      <xdr:rowOff>126365</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36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111142</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45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7620</xdr:rowOff>
    </xdr:from>
    <xdr:to>
      <xdr:col>69</xdr:col>
      <xdr:colOff>142875</xdr:colOff>
      <xdr:row>37</xdr:row>
      <xdr:rowOff>109220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35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93997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130827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ここ数年は減少傾向にある。また、類似団体平均を下回っている。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クリーンセンター整備の際の市債償還が終了したことも有り、</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ポイントの減少となった。</a:t>
          </a:r>
        </a:p>
        <a:p>
          <a:r>
            <a:rPr kumimoji="1" lang="ja-JP" altLang="en-US" sz="1300">
              <a:latin typeface="ＭＳ Ｐゴシック" panose="020B0600070205080204" pitchFamily="50" charset="-128"/>
              <a:ea typeface="ＭＳ Ｐゴシック" panose="020B0600070205080204" pitchFamily="50" charset="-128"/>
            </a:rPr>
            <a:t>今後は小中学校空調整備事業や災害復旧事業により、増加に転じると考えられる。</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81</xdr:row>
      <xdr:rowOff>17599</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651015"/>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161126</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17599</xdr:rowOff>
    </xdr:from>
    <xdr:to>
      <xdr:col>24</xdr:col>
      <xdr:colOff>114300</xdr:colOff>
      <xdr:row>81</xdr:row>
      <xdr:rowOff>17599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25763</xdr:rowOff>
    </xdr:from>
    <xdr:to>
      <xdr:col>24</xdr:col>
      <xdr:colOff>25400</xdr:colOff>
      <xdr:row>76</xdr:row>
      <xdr:rowOff>51888</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055963"/>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43378</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245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71301</xdr:rowOff>
    </xdr:from>
    <xdr:to>
      <xdr:col>24</xdr:col>
      <xdr:colOff>76200</xdr:colOff>
      <xdr:row>78</xdr:row>
      <xdr:rowOff>1451</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51888</xdr:rowOff>
    </xdr:from>
    <xdr:to>
      <xdr:col>19</xdr:col>
      <xdr:colOff>187325</xdr:colOff>
      <xdr:row>76</xdr:row>
      <xdr:rowOff>162923</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3082088"/>
          <a:ext cx="889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77832</xdr:rowOff>
    </xdr:from>
    <xdr:to>
      <xdr:col>20</xdr:col>
      <xdr:colOff>38100</xdr:colOff>
      <xdr:row>78</xdr:row>
      <xdr:rowOff>7982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164209</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365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156392</xdr:rowOff>
    </xdr:from>
    <xdr:to>
      <xdr:col>15</xdr:col>
      <xdr:colOff>98425</xdr:colOff>
      <xdr:row>76</xdr:row>
      <xdr:rowOff>162923</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318659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71301</xdr:rowOff>
    </xdr:from>
    <xdr:to>
      <xdr:col>15</xdr:col>
      <xdr:colOff>149225</xdr:colOff>
      <xdr:row>78</xdr:row>
      <xdr:rowOff>1451</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157678</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156392</xdr:rowOff>
    </xdr:from>
    <xdr:to>
      <xdr:col>11</xdr:col>
      <xdr:colOff>9525</xdr:colOff>
      <xdr:row>77</xdr:row>
      <xdr:rowOff>128632</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186592"/>
          <a:ext cx="889000" cy="14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32113</xdr:rowOff>
    </xdr:from>
    <xdr:to>
      <xdr:col>11</xdr:col>
      <xdr:colOff>60325</xdr:colOff>
      <xdr:row>77</xdr:row>
      <xdr:rowOff>133713</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118490</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320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130827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146413</xdr:rowOff>
    </xdr:from>
    <xdr:to>
      <xdr:col>24</xdr:col>
      <xdr:colOff>76200</xdr:colOff>
      <xdr:row>76</xdr:row>
      <xdr:rowOff>76563</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00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162940</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850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1088</xdr:rowOff>
    </xdr:from>
    <xdr:to>
      <xdr:col>20</xdr:col>
      <xdr:colOff>38100</xdr:colOff>
      <xdr:row>76</xdr:row>
      <xdr:rowOff>102688</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03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112865</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800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112123</xdr:rowOff>
    </xdr:from>
    <xdr:to>
      <xdr:col>15</xdr:col>
      <xdr:colOff>149225</xdr:colOff>
      <xdr:row>77</xdr:row>
      <xdr:rowOff>42273</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14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52450</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911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105592</xdr:rowOff>
    </xdr:from>
    <xdr:to>
      <xdr:col>11</xdr:col>
      <xdr:colOff>60325</xdr:colOff>
      <xdr:row>77</xdr:row>
      <xdr:rowOff>35742</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13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45918</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90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77832</xdr:rowOff>
    </xdr:from>
    <xdr:to>
      <xdr:col>6</xdr:col>
      <xdr:colOff>171450</xdr:colOff>
      <xdr:row>78</xdr:row>
      <xdr:rowOff>7982</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27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164209</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人件費、扶助費、及び物件費が類似団体を上回っており、人件費、物件費の伸びが高い。</a:t>
          </a:r>
        </a:p>
        <a:p>
          <a:r>
            <a:rPr kumimoji="1" lang="ja-JP" altLang="en-US" sz="1300">
              <a:latin typeface="ＭＳ Ｐゴシック" panose="020B0600070205080204" pitchFamily="50" charset="-128"/>
              <a:ea typeface="ＭＳ Ｐゴシック" panose="020B0600070205080204" pitchFamily="50" charset="-128"/>
            </a:rPr>
            <a:t>今後とも定員の適正化と併せて、事務事業の見直しによりコスト削減に努める。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40132</xdr:rowOff>
    </xdr:from>
    <xdr:to>
      <xdr:col>82</xdr:col>
      <xdr:colOff>107950</xdr:colOff>
      <xdr:row>80</xdr:row>
      <xdr:rowOff>85852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72743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57929</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85852</xdr:rowOff>
    </xdr:from>
    <xdr:to>
      <xdr:col>82</xdr:col>
      <xdr:colOff>196850</xdr:colOff>
      <xdr:row>80</xdr:row>
      <xdr:rowOff>85852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126509</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40132</xdr:rowOff>
    </xdr:from>
    <xdr:to>
      <xdr:col>82</xdr:col>
      <xdr:colOff>196850</xdr:colOff>
      <xdr:row>74</xdr:row>
      <xdr:rowOff>40132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53848</xdr:rowOff>
    </xdr:from>
    <xdr:to>
      <xdr:col>82</xdr:col>
      <xdr:colOff>107950</xdr:colOff>
      <xdr:row>79</xdr:row>
      <xdr:rowOff>14987</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426948"/>
          <a:ext cx="838200" cy="1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156735</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15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140208</xdr:rowOff>
    </xdr:from>
    <xdr:to>
      <xdr:col>82</xdr:col>
      <xdr:colOff>158750</xdr:colOff>
      <xdr:row>77</xdr:row>
      <xdr:rowOff>70358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138430</xdr:rowOff>
    </xdr:from>
    <xdr:to>
      <xdr:col>78</xdr:col>
      <xdr:colOff>69850</xdr:colOff>
      <xdr:row>78</xdr:row>
      <xdr:rowOff>53848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34008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103632</xdr:rowOff>
    </xdr:from>
    <xdr:to>
      <xdr:col>78</xdr:col>
      <xdr:colOff>120650</xdr:colOff>
      <xdr:row>77</xdr:row>
      <xdr:rowOff>33782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43959</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902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28702</xdr:rowOff>
    </xdr:from>
    <xdr:to>
      <xdr:col>73</xdr:col>
      <xdr:colOff>180975</xdr:colOff>
      <xdr:row>77</xdr:row>
      <xdr:rowOff>138430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23035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62485</xdr:rowOff>
    </xdr:from>
    <xdr:to>
      <xdr:col>74</xdr:col>
      <xdr:colOff>31750</xdr:colOff>
      <xdr:row>76</xdr:row>
      <xdr:rowOff>164085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2811</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28702</xdr:rowOff>
    </xdr:from>
    <xdr:to>
      <xdr:col>69</xdr:col>
      <xdr:colOff>92075</xdr:colOff>
      <xdr:row>77</xdr:row>
      <xdr:rowOff>138430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23035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57675</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135637</xdr:rowOff>
    </xdr:from>
    <xdr:to>
      <xdr:col>82</xdr:col>
      <xdr:colOff>158750</xdr:colOff>
      <xdr:row>79</xdr:row>
      <xdr:rowOff>65787</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107714</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3048</xdr:rowOff>
    </xdr:from>
    <xdr:to>
      <xdr:col>78</xdr:col>
      <xdr:colOff>120650</xdr:colOff>
      <xdr:row>78</xdr:row>
      <xdr:rowOff>104648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89425</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46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87630</xdr:rowOff>
    </xdr:from>
    <xdr:to>
      <xdr:col>74</xdr:col>
      <xdr:colOff>31750</xdr:colOff>
      <xdr:row>78</xdr:row>
      <xdr:rowOff>17780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2557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149352</xdr:rowOff>
    </xdr:from>
    <xdr:to>
      <xdr:col>69</xdr:col>
      <xdr:colOff>142875</xdr:colOff>
      <xdr:row>77</xdr:row>
      <xdr:rowOff>79502</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64279</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87630</xdr:rowOff>
    </xdr:from>
    <xdr:to>
      <xdr:col>65</xdr:col>
      <xdr:colOff>53975</xdr:colOff>
      <xdr:row>78</xdr:row>
      <xdr:rowOff>17780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2557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千葉県八街市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137690</xdr:rowOff>
    </xdr:from>
    <xdr:to>
      <xdr:col>29</xdr:col>
      <xdr:colOff>127000</xdr:colOff>
      <xdr:row>19</xdr:row>
      <xdr:rowOff>101751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71265"/>
          <a:ext cx="0" cy="13356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73828</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79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101751</xdr:rowOff>
    </xdr:from>
    <xdr:to>
      <xdr:col>30</xdr:col>
      <xdr:colOff>25400</xdr:colOff>
      <xdr:row>19</xdr:row>
      <xdr:rowOff>101751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069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52617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14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137690</xdr:rowOff>
    </xdr:from>
    <xdr:to>
      <xdr:col>30</xdr:col>
      <xdr:colOff>25400</xdr:colOff>
      <xdr:row>11</xdr:row>
      <xdr:rowOff>137690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712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117508</xdr:rowOff>
    </xdr:from>
    <xdr:to>
      <xdr:col>29</xdr:col>
      <xdr:colOff>127000</xdr:colOff>
      <xdr:row>17</xdr:row>
      <xdr:rowOff>164501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079783"/>
          <a:ext cx="647700" cy="469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85651</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05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69124</xdr:rowOff>
    </xdr:from>
    <xdr:to>
      <xdr:col>29</xdr:col>
      <xdr:colOff>177800</xdr:colOff>
      <xdr:row>16</xdr:row>
      <xdr:rowOff>170724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599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164501</xdr:rowOff>
    </xdr:from>
    <xdr:to>
      <xdr:col>26</xdr:col>
      <xdr:colOff>50800</xdr:colOff>
      <xdr:row>18</xdr:row>
      <xdr:rowOff>28892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126776"/>
          <a:ext cx="698500" cy="358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68373</xdr:rowOff>
    </xdr:from>
    <xdr:to>
      <xdr:col>26</xdr:col>
      <xdr:colOff>101600</xdr:colOff>
      <xdr:row>16</xdr:row>
      <xdr:rowOff>169973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8700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628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28892</xdr:rowOff>
    </xdr:from>
    <xdr:to>
      <xdr:col>22</xdr:col>
      <xdr:colOff>114300</xdr:colOff>
      <xdr:row>18</xdr:row>
      <xdr:rowOff>54577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162617"/>
          <a:ext cx="698500" cy="256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84310</xdr:rowOff>
    </xdr:from>
    <xdr:to>
      <xdr:col>22</xdr:col>
      <xdr:colOff>165100</xdr:colOff>
      <xdr:row>17</xdr:row>
      <xdr:rowOff>14460</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24637</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644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16695</xdr:rowOff>
    </xdr:from>
    <xdr:to>
      <xdr:col>18</xdr:col>
      <xdr:colOff>177800</xdr:colOff>
      <xdr:row>18</xdr:row>
      <xdr:rowOff>54577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150420"/>
          <a:ext cx="698500" cy="378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89486</xdr:rowOff>
    </xdr:from>
    <xdr:to>
      <xdr:col>19</xdr:col>
      <xdr:colOff>38100</xdr:colOff>
      <xdr:row>17</xdr:row>
      <xdr:rowOff>19636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29813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649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47326</xdr:rowOff>
    </xdr:from>
    <xdr:to>
      <xdr:col>15</xdr:col>
      <xdr:colOff>101600</xdr:colOff>
      <xdr:row>17</xdr:row>
      <xdr:rowOff>148926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159103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7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66708</xdr:rowOff>
    </xdr:from>
    <xdr:to>
      <xdr:col>29</xdr:col>
      <xdr:colOff>177800</xdr:colOff>
      <xdr:row>17</xdr:row>
      <xdr:rowOff>168308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28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38785</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01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113701</xdr:rowOff>
    </xdr:from>
    <xdr:to>
      <xdr:col>26</xdr:col>
      <xdr:colOff>101600</xdr:colOff>
      <xdr:row>18</xdr:row>
      <xdr:rowOff>43851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75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28628</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162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149542</xdr:rowOff>
    </xdr:from>
    <xdr:to>
      <xdr:col>22</xdr:col>
      <xdr:colOff>165100</xdr:colOff>
      <xdr:row>18</xdr:row>
      <xdr:rowOff>79692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11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64469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19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3777</xdr:rowOff>
    </xdr:from>
    <xdr:to>
      <xdr:col>19</xdr:col>
      <xdr:colOff>38100</xdr:colOff>
      <xdr:row>18</xdr:row>
      <xdr:rowOff>105377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375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90154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23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137345</xdr:rowOff>
    </xdr:from>
    <xdr:to>
      <xdr:col>15</xdr:col>
      <xdr:colOff>101600</xdr:colOff>
      <xdr:row>18</xdr:row>
      <xdr:rowOff>67495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996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52272</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18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90858</xdr:rowOff>
    </xdr:from>
    <xdr:to>
      <xdr:col>29</xdr:col>
      <xdr:colOff>127000</xdr:colOff>
      <xdr:row>38</xdr:row>
      <xdr:rowOff>51357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358308"/>
          <a:ext cx="0" cy="11606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23434</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91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51357</xdr:rowOff>
    </xdr:from>
    <xdr:to>
      <xdr:col>30</xdr:col>
      <xdr:colOff>25400</xdr:colOff>
      <xdr:row>38</xdr:row>
      <xdr:rowOff>51357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189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177235</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10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90858</xdr:rowOff>
    </xdr:from>
    <xdr:to>
      <xdr:col>30</xdr:col>
      <xdr:colOff>25400</xdr:colOff>
      <xdr:row>34</xdr:row>
      <xdr:rowOff>90858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3583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131480</xdr:rowOff>
    </xdr:from>
    <xdr:to>
      <xdr:col>29</xdr:col>
      <xdr:colOff>127000</xdr:colOff>
      <xdr:row>37</xdr:row>
      <xdr:rowOff>133949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256180"/>
          <a:ext cx="647700" cy="24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270235</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80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82258</xdr:rowOff>
    </xdr:from>
    <xdr:to>
      <xdr:col>29</xdr:col>
      <xdr:colOff>177800</xdr:colOff>
      <xdr:row>37</xdr:row>
      <xdr:rowOff>12408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035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92527</xdr:rowOff>
    </xdr:from>
    <xdr:to>
      <xdr:col>26</xdr:col>
      <xdr:colOff>50800</xdr:colOff>
      <xdr:row>37</xdr:row>
      <xdr:rowOff>131480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217227"/>
          <a:ext cx="698500" cy="389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58255</xdr:rowOff>
    </xdr:from>
    <xdr:to>
      <xdr:col>26</xdr:col>
      <xdr:colOff>101600</xdr:colOff>
      <xdr:row>36</xdr:row>
      <xdr:rowOff>159855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170032</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80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82240</xdr:rowOff>
    </xdr:from>
    <xdr:to>
      <xdr:col>22</xdr:col>
      <xdr:colOff>114300</xdr:colOff>
      <xdr:row>37</xdr:row>
      <xdr:rowOff>92527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206940"/>
          <a:ext cx="698500" cy="10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54072</xdr:rowOff>
    </xdr:from>
    <xdr:to>
      <xdr:col>22</xdr:col>
      <xdr:colOff>165100</xdr:colOff>
      <xdr:row>36</xdr:row>
      <xdr:rowOff>155672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165849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76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44132</xdr:rowOff>
    </xdr:from>
    <xdr:to>
      <xdr:col>18</xdr:col>
      <xdr:colOff>177800</xdr:colOff>
      <xdr:row>37</xdr:row>
      <xdr:rowOff>82240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168832"/>
          <a:ext cx="698500" cy="381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34983</xdr:rowOff>
    </xdr:from>
    <xdr:to>
      <xdr:col>19</xdr:col>
      <xdr:colOff>38100</xdr:colOff>
      <xdr:row>36</xdr:row>
      <xdr:rowOff>136583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146760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112388</xdr:rowOff>
    </xdr:from>
    <xdr:to>
      <xdr:col>15</xdr:col>
      <xdr:colOff>101600</xdr:colOff>
      <xdr:row>37</xdr:row>
      <xdr:rowOff>42538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224165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8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83149</xdr:rowOff>
    </xdr:from>
    <xdr:to>
      <xdr:col>29</xdr:col>
      <xdr:colOff>177800</xdr:colOff>
      <xdr:row>37</xdr:row>
      <xdr:rowOff>184749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207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55226</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179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80680</xdr:rowOff>
    </xdr:from>
    <xdr:to>
      <xdr:col>26</xdr:col>
      <xdr:colOff>101600</xdr:colOff>
      <xdr:row>37</xdr:row>
      <xdr:rowOff>182280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205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167057</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291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41727</xdr:rowOff>
    </xdr:from>
    <xdr:to>
      <xdr:col>22</xdr:col>
      <xdr:colOff>165100</xdr:colOff>
      <xdr:row>37</xdr:row>
      <xdr:rowOff>143327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166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128104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252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31440</xdr:rowOff>
    </xdr:from>
    <xdr:to>
      <xdr:col>19</xdr:col>
      <xdr:colOff>38100</xdr:colOff>
      <xdr:row>37</xdr:row>
      <xdr:rowOff>133040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156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117817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24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164782</xdr:rowOff>
    </xdr:from>
    <xdr:to>
      <xdr:col>15</xdr:col>
      <xdr:colOff>101600</xdr:colOff>
      <xdr:row>37</xdr:row>
      <xdr:rowOff>94932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118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79709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204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千葉県八街市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70,343
68,168
74.94
22,107,490
21,433,167
624,017
13,107,094
17,531,772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19.9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39949</xdr:rowOff>
    </xdr:from>
    <xdr:to>
      <xdr:col>24</xdr:col>
      <xdr:colOff>62865</xdr:colOff>
      <xdr:row>39</xdr:row>
      <xdr:rowOff>12125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54899"/>
          <a:ext cx="1270" cy="1343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15952</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0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12125</xdr:rowOff>
    </xdr:from>
    <xdr:to>
      <xdr:col>24</xdr:col>
      <xdr:colOff>152400</xdr:colOff>
      <xdr:row>39</xdr:row>
      <xdr:rowOff>12125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9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158076</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3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39949</xdr:rowOff>
    </xdr:from>
    <xdr:to>
      <xdr:col>24</xdr:col>
      <xdr:colOff>152400</xdr:colOff>
      <xdr:row>31</xdr:row>
      <xdr:rowOff>39949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5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11113</xdr:rowOff>
    </xdr:from>
    <xdr:to>
      <xdr:col>24</xdr:col>
      <xdr:colOff>63500</xdr:colOff>
      <xdr:row>38</xdr:row>
      <xdr:rowOff>46774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526213"/>
          <a:ext cx="838200" cy="3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48879</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49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26002</xdr:rowOff>
    </xdr:from>
    <xdr:to>
      <xdr:col>24</xdr:col>
      <xdr:colOff>114300</xdr:colOff>
      <xdr:row>36</xdr:row>
      <xdr:rowOff>127602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9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46774</xdr:rowOff>
    </xdr:from>
    <xdr:to>
      <xdr:col>19</xdr:col>
      <xdr:colOff>177800</xdr:colOff>
      <xdr:row>38</xdr:row>
      <xdr:rowOff>76753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561874"/>
          <a:ext cx="889000" cy="29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26394</xdr:rowOff>
    </xdr:from>
    <xdr:to>
      <xdr:col>20</xdr:col>
      <xdr:colOff>38100</xdr:colOff>
      <xdr:row>36</xdr:row>
      <xdr:rowOff>127994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144521</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7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76753</xdr:rowOff>
    </xdr:from>
    <xdr:to>
      <xdr:col>15</xdr:col>
      <xdr:colOff>50800</xdr:colOff>
      <xdr:row>38</xdr:row>
      <xdr:rowOff>97115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591853"/>
          <a:ext cx="889000" cy="20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32844</xdr:rowOff>
    </xdr:from>
    <xdr:to>
      <xdr:col>15</xdr:col>
      <xdr:colOff>101600</xdr:colOff>
      <xdr:row>36</xdr:row>
      <xdr:rowOff>134444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150971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8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47770</xdr:rowOff>
    </xdr:from>
    <xdr:to>
      <xdr:col>10</xdr:col>
      <xdr:colOff>114300</xdr:colOff>
      <xdr:row>38</xdr:row>
      <xdr:rowOff>97115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562870"/>
          <a:ext cx="889000" cy="49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35032</xdr:rowOff>
    </xdr:from>
    <xdr:to>
      <xdr:col>10</xdr:col>
      <xdr:colOff>165100</xdr:colOff>
      <xdr:row>36</xdr:row>
      <xdr:rowOff>136632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153159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8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152353</xdr:rowOff>
    </xdr:from>
    <xdr:to>
      <xdr:col>6</xdr:col>
      <xdr:colOff>38100</xdr:colOff>
      <xdr:row>37</xdr:row>
      <xdr:rowOff>82503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2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99030</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09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131763</xdr:rowOff>
    </xdr:from>
    <xdr:to>
      <xdr:col>24</xdr:col>
      <xdr:colOff>114300</xdr:colOff>
      <xdr:row>38</xdr:row>
      <xdr:rowOff>61913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47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110190</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45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167424</xdr:rowOff>
    </xdr:from>
    <xdr:to>
      <xdr:col>20</xdr:col>
      <xdr:colOff>38100</xdr:colOff>
      <xdr:row>38</xdr:row>
      <xdr:rowOff>97574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51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88701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60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25953</xdr:rowOff>
    </xdr:from>
    <xdr:to>
      <xdr:col>15</xdr:col>
      <xdr:colOff>101600</xdr:colOff>
      <xdr:row>38</xdr:row>
      <xdr:rowOff>127553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54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118680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63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46315</xdr:rowOff>
    </xdr:from>
    <xdr:to>
      <xdr:col>10</xdr:col>
      <xdr:colOff>165100</xdr:colOff>
      <xdr:row>38</xdr:row>
      <xdr:rowOff>147915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56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139042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65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168420</xdr:rowOff>
    </xdr:from>
    <xdr:to>
      <xdr:col>6</xdr:col>
      <xdr:colOff>38100</xdr:colOff>
      <xdr:row>38</xdr:row>
      <xdr:rowOff>98570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51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89697</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60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37205</xdr:rowOff>
    </xdr:from>
    <xdr:to>
      <xdr:col>24</xdr:col>
      <xdr:colOff>62865</xdr:colOff>
      <xdr:row>58</xdr:row>
      <xdr:rowOff>44929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09705"/>
          <a:ext cx="1270" cy="137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48756</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999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44929</xdr:rowOff>
    </xdr:from>
    <xdr:to>
      <xdr:col>24</xdr:col>
      <xdr:colOff>152400</xdr:colOff>
      <xdr:row>58</xdr:row>
      <xdr:rowOff>44929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9989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155332</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384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37205</xdr:rowOff>
    </xdr:from>
    <xdr:to>
      <xdr:col>24</xdr:col>
      <xdr:colOff>152400</xdr:colOff>
      <xdr:row>50</xdr:row>
      <xdr:rowOff>37205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09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94209</xdr:rowOff>
    </xdr:from>
    <xdr:to>
      <xdr:col>24</xdr:col>
      <xdr:colOff>63500</xdr:colOff>
      <xdr:row>57</xdr:row>
      <xdr:rowOff>122343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866859"/>
          <a:ext cx="838200" cy="28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39066</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2973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16189</xdr:rowOff>
    </xdr:from>
    <xdr:to>
      <xdr:col>24</xdr:col>
      <xdr:colOff>114300</xdr:colOff>
      <xdr:row>55</xdr:row>
      <xdr:rowOff>117789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44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120155</xdr:rowOff>
    </xdr:from>
    <xdr:to>
      <xdr:col>19</xdr:col>
      <xdr:colOff>177800</xdr:colOff>
      <xdr:row>57</xdr:row>
      <xdr:rowOff>122343</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908300" y="9892805"/>
          <a:ext cx="889000" cy="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41678</xdr:rowOff>
    </xdr:from>
    <xdr:to>
      <xdr:col>20</xdr:col>
      <xdr:colOff>38100</xdr:colOff>
      <xdr:row>55</xdr:row>
      <xdr:rowOff>143278</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47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159805</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24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120155</xdr:rowOff>
    </xdr:from>
    <xdr:to>
      <xdr:col>15</xdr:col>
      <xdr:colOff>50800</xdr:colOff>
      <xdr:row>57</xdr:row>
      <xdr:rowOff>136108</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892805"/>
          <a:ext cx="889000" cy="1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71902</xdr:rowOff>
    </xdr:from>
    <xdr:to>
      <xdr:col>15</xdr:col>
      <xdr:colOff>101600</xdr:colOff>
      <xdr:row>56</xdr:row>
      <xdr:rowOff>2052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18579</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125102</xdr:rowOff>
    </xdr:from>
    <xdr:to>
      <xdr:col>10</xdr:col>
      <xdr:colOff>114300</xdr:colOff>
      <xdr:row>57</xdr:row>
      <xdr:rowOff>136108</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a:off x="1130300" y="9897752"/>
          <a:ext cx="889000" cy="1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40502</xdr:rowOff>
    </xdr:from>
    <xdr:to>
      <xdr:col>10</xdr:col>
      <xdr:colOff>165100</xdr:colOff>
      <xdr:row>54</xdr:row>
      <xdr:rowOff>142102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158629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07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130325</xdr:rowOff>
    </xdr:from>
    <xdr:to>
      <xdr:col>6</xdr:col>
      <xdr:colOff>38100</xdr:colOff>
      <xdr:row>56</xdr:row>
      <xdr:rowOff>60475</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77002</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33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43409</xdr:rowOff>
    </xdr:from>
    <xdr:to>
      <xdr:col>24</xdr:col>
      <xdr:colOff>114300</xdr:colOff>
      <xdr:row>57</xdr:row>
      <xdr:rowOff>145009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81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129786</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730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71543</xdr:rowOff>
    </xdr:from>
    <xdr:to>
      <xdr:col>20</xdr:col>
      <xdr:colOff>38100</xdr:colOff>
      <xdr:row>58</xdr:row>
      <xdr:rowOff>1693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84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164270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93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69355</xdr:rowOff>
    </xdr:from>
    <xdr:to>
      <xdr:col>15</xdr:col>
      <xdr:colOff>101600</xdr:colOff>
      <xdr:row>57</xdr:row>
      <xdr:rowOff>170955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84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162082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93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85308</xdr:rowOff>
    </xdr:from>
    <xdr:to>
      <xdr:col>10</xdr:col>
      <xdr:colOff>165100</xdr:colOff>
      <xdr:row>58</xdr:row>
      <xdr:rowOff>15458</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85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6585</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95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74302</xdr:rowOff>
    </xdr:from>
    <xdr:to>
      <xdr:col>6</xdr:col>
      <xdr:colOff>38100</xdr:colOff>
      <xdr:row>58</xdr:row>
      <xdr:rowOff>4452</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84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167029</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939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146748</xdr:rowOff>
    </xdr:from>
    <xdr:to>
      <xdr:col>24</xdr:col>
      <xdr:colOff>62865</xdr:colOff>
      <xdr:row>79</xdr:row>
      <xdr:rowOff>24104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1976798"/>
          <a:ext cx="1270" cy="1591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27931</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72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24104</xdr:rowOff>
    </xdr:from>
    <xdr:to>
      <xdr:col>24</xdr:col>
      <xdr:colOff>152400</xdr:colOff>
      <xdr:row>79</xdr:row>
      <xdr:rowOff>24104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68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93425</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75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146748</xdr:rowOff>
    </xdr:from>
    <xdr:to>
      <xdr:col>24</xdr:col>
      <xdr:colOff>152400</xdr:colOff>
      <xdr:row>69</xdr:row>
      <xdr:rowOff>146748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197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98589</xdr:rowOff>
    </xdr:from>
    <xdr:to>
      <xdr:col>24</xdr:col>
      <xdr:colOff>63500</xdr:colOff>
      <xdr:row>78</xdr:row>
      <xdr:rowOff>126555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3797300" y="13471689"/>
          <a:ext cx="838200" cy="27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93336</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1235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70459</xdr:rowOff>
    </xdr:from>
    <xdr:to>
      <xdr:col>24</xdr:col>
      <xdr:colOff>114300</xdr:colOff>
      <xdr:row>78</xdr:row>
      <xdr:rowOff>609</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98589</xdr:rowOff>
    </xdr:from>
    <xdr:to>
      <xdr:col>19</xdr:col>
      <xdr:colOff>177800</xdr:colOff>
      <xdr:row>78</xdr:row>
      <xdr:rowOff>154939</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3471689"/>
          <a:ext cx="889000" cy="5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31674</xdr:rowOff>
    </xdr:from>
    <xdr:to>
      <xdr:col>20</xdr:col>
      <xdr:colOff>38100</xdr:colOff>
      <xdr:row>77</xdr:row>
      <xdr:rowOff>133274</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149801</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00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154939</xdr:rowOff>
    </xdr:from>
    <xdr:to>
      <xdr:col>15</xdr:col>
      <xdr:colOff>50800</xdr:colOff>
      <xdr:row>78</xdr:row>
      <xdr:rowOff>161874</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2019300" y="13528039"/>
          <a:ext cx="889000" cy="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80251</xdr:rowOff>
    </xdr:from>
    <xdr:to>
      <xdr:col>15</xdr:col>
      <xdr:colOff>101600</xdr:colOff>
      <xdr:row>78</xdr:row>
      <xdr:rowOff>10401</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28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26928</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05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142063</xdr:rowOff>
    </xdr:from>
    <xdr:to>
      <xdr:col>10</xdr:col>
      <xdr:colOff>114300</xdr:colOff>
      <xdr:row>78</xdr:row>
      <xdr:rowOff>161874</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a:off x="1130300" y="13515163"/>
          <a:ext cx="889000" cy="19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123113</xdr:rowOff>
    </xdr:from>
    <xdr:to>
      <xdr:col>10</xdr:col>
      <xdr:colOff>165100</xdr:colOff>
      <xdr:row>78</xdr:row>
      <xdr:rowOff>53263</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324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69790</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099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162891</xdr:rowOff>
    </xdr:from>
    <xdr:to>
      <xdr:col>6</xdr:col>
      <xdr:colOff>38100</xdr:colOff>
      <xdr:row>78</xdr:row>
      <xdr:rowOff>93041</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3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109568</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13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75755</xdr:rowOff>
    </xdr:from>
    <xdr:to>
      <xdr:col>24</xdr:col>
      <xdr:colOff>114300</xdr:colOff>
      <xdr:row>79</xdr:row>
      <xdr:rowOff>5905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44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162132</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36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47789</xdr:rowOff>
    </xdr:from>
    <xdr:to>
      <xdr:col>20</xdr:col>
      <xdr:colOff>38100</xdr:colOff>
      <xdr:row>78</xdr:row>
      <xdr:rowOff>149389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42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140516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51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104139</xdr:rowOff>
    </xdr:from>
    <xdr:to>
      <xdr:col>15</xdr:col>
      <xdr:colOff>101600</xdr:colOff>
      <xdr:row>79</xdr:row>
      <xdr:rowOff>34289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47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25416</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56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111074</xdr:rowOff>
    </xdr:from>
    <xdr:to>
      <xdr:col>10</xdr:col>
      <xdr:colOff>165100</xdr:colOff>
      <xdr:row>79</xdr:row>
      <xdr:rowOff>41224</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48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32351</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576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91263</xdr:rowOff>
    </xdr:from>
    <xdr:to>
      <xdr:col>6</xdr:col>
      <xdr:colOff>38100</xdr:colOff>
      <xdr:row>79</xdr:row>
      <xdr:rowOff>21413</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46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12540</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557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6186</xdr:rowOff>
    </xdr:from>
    <xdr:to>
      <xdr:col>24</xdr:col>
      <xdr:colOff>62865</xdr:colOff>
      <xdr:row>99</xdr:row>
      <xdr:rowOff>74346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608136"/>
          <a:ext cx="1270" cy="1439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78173</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705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74346</xdr:rowOff>
    </xdr:from>
    <xdr:to>
      <xdr:col>24</xdr:col>
      <xdr:colOff>152400</xdr:colOff>
      <xdr:row>99</xdr:row>
      <xdr:rowOff>74346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7047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124313</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83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6186</xdr:rowOff>
    </xdr:from>
    <xdr:to>
      <xdr:col>24</xdr:col>
      <xdr:colOff>152400</xdr:colOff>
      <xdr:row>91</xdr:row>
      <xdr:rowOff>6186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60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144450</xdr:rowOff>
    </xdr:from>
    <xdr:to>
      <xdr:col>24</xdr:col>
      <xdr:colOff>63500</xdr:colOff>
      <xdr:row>97</xdr:row>
      <xdr:rowOff>152794</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775100"/>
          <a:ext cx="838200" cy="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64774</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352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41897</xdr:rowOff>
    </xdr:from>
    <xdr:to>
      <xdr:col>24</xdr:col>
      <xdr:colOff>114300</xdr:colOff>
      <xdr:row>96</xdr:row>
      <xdr:rowOff>143497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152794</xdr:rowOff>
    </xdr:from>
    <xdr:to>
      <xdr:col>19</xdr:col>
      <xdr:colOff>177800</xdr:colOff>
      <xdr:row>98</xdr:row>
      <xdr:rowOff>9652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783444"/>
          <a:ext cx="889000" cy="2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44069</xdr:rowOff>
    </xdr:from>
    <xdr:to>
      <xdr:col>20</xdr:col>
      <xdr:colOff>38100</xdr:colOff>
      <xdr:row>96</xdr:row>
      <xdr:rowOff>145669</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162196</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27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9652</xdr:rowOff>
    </xdr:from>
    <xdr:to>
      <xdr:col>15</xdr:col>
      <xdr:colOff>50800</xdr:colOff>
      <xdr:row>98</xdr:row>
      <xdr:rowOff>51143</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811752"/>
          <a:ext cx="889000" cy="4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78042</xdr:rowOff>
    </xdr:from>
    <xdr:to>
      <xdr:col>15</xdr:col>
      <xdr:colOff>101600</xdr:colOff>
      <xdr:row>97</xdr:row>
      <xdr:rowOff>8192</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24719</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31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51143</xdr:rowOff>
    </xdr:from>
    <xdr:to>
      <xdr:col>10</xdr:col>
      <xdr:colOff>114300</xdr:colOff>
      <xdr:row>98</xdr:row>
      <xdr:rowOff>87985</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853243"/>
          <a:ext cx="889000" cy="36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156871</xdr:rowOff>
    </xdr:from>
    <xdr:to>
      <xdr:col>10</xdr:col>
      <xdr:colOff>165100</xdr:colOff>
      <xdr:row>97</xdr:row>
      <xdr:rowOff>87021</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103548</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3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62001</xdr:rowOff>
    </xdr:from>
    <xdr:to>
      <xdr:col>6</xdr:col>
      <xdr:colOff>38100</xdr:colOff>
      <xdr:row>97</xdr:row>
      <xdr:rowOff>163601</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9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8678</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6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93650</xdr:rowOff>
    </xdr:from>
    <xdr:to>
      <xdr:col>24</xdr:col>
      <xdr:colOff>114300</xdr:colOff>
      <xdr:row>98</xdr:row>
      <xdr:rowOff>23800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72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72077</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70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101994</xdr:rowOff>
    </xdr:from>
    <xdr:to>
      <xdr:col>20</xdr:col>
      <xdr:colOff>38100</xdr:colOff>
      <xdr:row>98</xdr:row>
      <xdr:rowOff>32144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73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23271</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825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130302</xdr:rowOff>
    </xdr:from>
    <xdr:to>
      <xdr:col>15</xdr:col>
      <xdr:colOff>101600</xdr:colOff>
      <xdr:row>98</xdr:row>
      <xdr:rowOff>60452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76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51579</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85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343</xdr:rowOff>
    </xdr:from>
    <xdr:to>
      <xdr:col>10</xdr:col>
      <xdr:colOff>165100</xdr:colOff>
      <xdr:row>98</xdr:row>
      <xdr:rowOff>101943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80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93070</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895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37185</xdr:rowOff>
    </xdr:from>
    <xdr:to>
      <xdr:col>6</xdr:col>
      <xdr:colOff>38100</xdr:colOff>
      <xdr:row>98</xdr:row>
      <xdr:rowOff>138785</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83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129912</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93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6045</xdr:rowOff>
    </xdr:from>
    <xdr:to>
      <xdr:col>54</xdr:col>
      <xdr:colOff>189865</xdr:colOff>
      <xdr:row>38</xdr:row>
      <xdr:rowOff>78076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320995"/>
          <a:ext cx="1270" cy="1272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81903</xdr:rowOff>
    </xdr:from>
    <xdr:ext cx="534377"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59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78076</xdr:rowOff>
    </xdr:from>
    <xdr:to>
      <xdr:col>55</xdr:col>
      <xdr:colOff>88900</xdr:colOff>
      <xdr:row>38</xdr:row>
      <xdr:rowOff>78076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593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124172</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5096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6045</xdr:rowOff>
    </xdr:from>
    <xdr:to>
      <xdr:col>55</xdr:col>
      <xdr:colOff>88900</xdr:colOff>
      <xdr:row>31</xdr:row>
      <xdr:rowOff>6045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320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118462</xdr:rowOff>
    </xdr:from>
    <xdr:to>
      <xdr:col>55</xdr:col>
      <xdr:colOff>0</xdr:colOff>
      <xdr:row>37</xdr:row>
      <xdr:rowOff>138285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9639300" y="6462112"/>
          <a:ext cx="838200" cy="19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32311</xdr:rowOff>
    </xdr:from>
    <xdr:ext cx="534377"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6033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9434</xdr:rowOff>
    </xdr:from>
    <xdr:to>
      <xdr:col>55</xdr:col>
      <xdr:colOff>50800</xdr:colOff>
      <xdr:row>36</xdr:row>
      <xdr:rowOff>111034</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181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138285</xdr:rowOff>
    </xdr:from>
    <xdr:to>
      <xdr:col>50</xdr:col>
      <xdr:colOff>114300</xdr:colOff>
      <xdr:row>37</xdr:row>
      <xdr:rowOff>140397</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8750300" y="6481935"/>
          <a:ext cx="889000" cy="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19068</xdr:rowOff>
    </xdr:from>
    <xdr:to>
      <xdr:col>50</xdr:col>
      <xdr:colOff>165100</xdr:colOff>
      <xdr:row>36</xdr:row>
      <xdr:rowOff>120668</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6191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137195</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72111" y="596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99869</xdr:rowOff>
    </xdr:from>
    <xdr:to>
      <xdr:col>45</xdr:col>
      <xdr:colOff>177800</xdr:colOff>
      <xdr:row>37</xdr:row>
      <xdr:rowOff>140397</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7861300" y="6443519"/>
          <a:ext cx="889000" cy="40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23847</xdr:rowOff>
    </xdr:from>
    <xdr:to>
      <xdr:col>46</xdr:col>
      <xdr:colOff>38100</xdr:colOff>
      <xdr:row>36</xdr:row>
      <xdr:rowOff>125447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19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141974</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3111" y="597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99869</xdr:rowOff>
    </xdr:from>
    <xdr:to>
      <xdr:col>41</xdr:col>
      <xdr:colOff>50800</xdr:colOff>
      <xdr:row>37</xdr:row>
      <xdr:rowOff>134671</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flipV="1">
          <a:off x="6972300" y="6443519"/>
          <a:ext cx="889000" cy="34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20081</xdr:rowOff>
    </xdr:from>
    <xdr:to>
      <xdr:col>41</xdr:col>
      <xdr:colOff>101600</xdr:colOff>
      <xdr:row>36</xdr:row>
      <xdr:rowOff>121681</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19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138208</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94111" y="596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132846</xdr:rowOff>
    </xdr:from>
    <xdr:to>
      <xdr:col>36</xdr:col>
      <xdr:colOff>165100</xdr:colOff>
      <xdr:row>37</xdr:row>
      <xdr:rowOff>62996</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30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79523</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08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67662</xdr:rowOff>
    </xdr:from>
    <xdr:to>
      <xdr:col>55</xdr:col>
      <xdr:colOff>50800</xdr:colOff>
      <xdr:row>37</xdr:row>
      <xdr:rowOff>169263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64113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46089</xdr:rowOff>
    </xdr:from>
    <xdr:ext cx="534377"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638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87485</xdr:rowOff>
    </xdr:from>
    <xdr:to>
      <xdr:col>50</xdr:col>
      <xdr:colOff>165100</xdr:colOff>
      <xdr:row>38</xdr:row>
      <xdr:rowOff>17635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643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8762</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72111" y="652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89597</xdr:rowOff>
    </xdr:from>
    <xdr:to>
      <xdr:col>46</xdr:col>
      <xdr:colOff>38100</xdr:colOff>
      <xdr:row>38</xdr:row>
      <xdr:rowOff>19747</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643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10874</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6525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49069</xdr:rowOff>
    </xdr:from>
    <xdr:to>
      <xdr:col>41</xdr:col>
      <xdr:colOff>101600</xdr:colOff>
      <xdr:row>37</xdr:row>
      <xdr:rowOff>150669</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639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141796</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94111" y="648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83871</xdr:rowOff>
    </xdr:from>
    <xdr:to>
      <xdr:col>36</xdr:col>
      <xdr:colOff>165100</xdr:colOff>
      <xdr:row>38</xdr:row>
      <xdr:rowOff>14021</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42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5148</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652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5594</xdr:rowOff>
    </xdr:from>
    <xdr:to>
      <xdr:col>54</xdr:col>
      <xdr:colOff>189865</xdr:colOff>
      <xdr:row>58</xdr:row>
      <xdr:rowOff>39170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578094"/>
          <a:ext cx="1270" cy="1405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42997</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9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39170</xdr:rowOff>
    </xdr:from>
    <xdr:to>
      <xdr:col>55</xdr:col>
      <xdr:colOff>88900</xdr:colOff>
      <xdr:row>58</xdr:row>
      <xdr:rowOff>39170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998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123721</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353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5594</xdr:rowOff>
    </xdr:from>
    <xdr:to>
      <xdr:col>55</xdr:col>
      <xdr:colOff>88900</xdr:colOff>
      <xdr:row>50</xdr:row>
      <xdr:rowOff>5594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57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162560</xdr:rowOff>
    </xdr:from>
    <xdr:to>
      <xdr:col>55</xdr:col>
      <xdr:colOff>0</xdr:colOff>
      <xdr:row>57</xdr:row>
      <xdr:rowOff>123680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9639300" y="9763760"/>
          <a:ext cx="838200" cy="132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164950</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251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142073</xdr:rowOff>
    </xdr:from>
    <xdr:to>
      <xdr:col>55</xdr:col>
      <xdr:colOff>50800</xdr:colOff>
      <xdr:row>55</xdr:row>
      <xdr:rowOff>72223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40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123680</xdr:rowOff>
    </xdr:from>
    <xdr:to>
      <xdr:col>50</xdr:col>
      <xdr:colOff>114300</xdr:colOff>
      <xdr:row>57</xdr:row>
      <xdr:rowOff>158198</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8750300" y="9896330"/>
          <a:ext cx="889000" cy="3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128997</xdr:rowOff>
    </xdr:from>
    <xdr:to>
      <xdr:col>50</xdr:col>
      <xdr:colOff>165100</xdr:colOff>
      <xdr:row>55</xdr:row>
      <xdr:rowOff>59147</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387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75674</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16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158198</xdr:rowOff>
    </xdr:from>
    <xdr:to>
      <xdr:col>45</xdr:col>
      <xdr:colOff>177800</xdr:colOff>
      <xdr:row>58</xdr:row>
      <xdr:rowOff>63567</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7861300" y="9930848"/>
          <a:ext cx="889000" cy="7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159135</xdr:rowOff>
    </xdr:from>
    <xdr:to>
      <xdr:col>46</xdr:col>
      <xdr:colOff>38100</xdr:colOff>
      <xdr:row>55</xdr:row>
      <xdr:rowOff>89285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41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105812</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19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156379</xdr:rowOff>
    </xdr:from>
    <xdr:to>
      <xdr:col>41</xdr:col>
      <xdr:colOff>50800</xdr:colOff>
      <xdr:row>58</xdr:row>
      <xdr:rowOff>63567</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6972300" y="9757579"/>
          <a:ext cx="889000" cy="250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102643</xdr:rowOff>
    </xdr:from>
    <xdr:to>
      <xdr:col>41</xdr:col>
      <xdr:colOff>101600</xdr:colOff>
      <xdr:row>54</xdr:row>
      <xdr:rowOff>32793</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189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49320</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896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168864</xdr:rowOff>
    </xdr:from>
    <xdr:to>
      <xdr:col>36</xdr:col>
      <xdr:colOff>165100</xdr:colOff>
      <xdr:row>55</xdr:row>
      <xdr:rowOff>99014</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42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115541</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20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111760</xdr:rowOff>
    </xdr:from>
    <xdr:to>
      <xdr:col>55</xdr:col>
      <xdr:colOff>50800</xdr:colOff>
      <xdr:row>57</xdr:row>
      <xdr:rowOff>41910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71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90187</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69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72880</xdr:rowOff>
    </xdr:from>
    <xdr:to>
      <xdr:col>50</xdr:col>
      <xdr:colOff>165100</xdr:colOff>
      <xdr:row>58</xdr:row>
      <xdr:rowOff>3030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84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165607</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93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107398</xdr:rowOff>
    </xdr:from>
    <xdr:to>
      <xdr:col>46</xdr:col>
      <xdr:colOff>38100</xdr:colOff>
      <xdr:row>58</xdr:row>
      <xdr:rowOff>37548</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88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28675</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97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12767</xdr:rowOff>
    </xdr:from>
    <xdr:to>
      <xdr:col>41</xdr:col>
      <xdr:colOff>101600</xdr:colOff>
      <xdr:row>58</xdr:row>
      <xdr:rowOff>114367</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95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105494</xdr:rowOff>
    </xdr:from>
    <xdr:ext cx="469744"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626428" y="10049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105579</xdr:rowOff>
    </xdr:from>
    <xdr:to>
      <xdr:col>36</xdr:col>
      <xdr:colOff>165100</xdr:colOff>
      <xdr:row>57</xdr:row>
      <xdr:rowOff>35729</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70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26856</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799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48620</xdr:rowOff>
    </xdr:from>
    <xdr:to>
      <xdr:col>54</xdr:col>
      <xdr:colOff>189865</xdr:colOff>
      <xdr:row>79</xdr:row>
      <xdr:rowOff>98879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050120"/>
          <a:ext cx="1270" cy="1593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166747</xdr:rowOff>
    </xdr:from>
    <xdr:ext cx="534377"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82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48620</xdr:rowOff>
    </xdr:from>
    <xdr:to>
      <xdr:col>55</xdr:col>
      <xdr:colOff>88900</xdr:colOff>
      <xdr:row>70</xdr:row>
      <xdr:rowOff>48620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05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12565</xdr:rowOff>
    </xdr:from>
    <xdr:to>
      <xdr:col>55</xdr:col>
      <xdr:colOff>0</xdr:colOff>
      <xdr:row>78</xdr:row>
      <xdr:rowOff>159719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9639300" y="13385665"/>
          <a:ext cx="838200" cy="147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79005</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109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56128</xdr:rowOff>
    </xdr:from>
    <xdr:to>
      <xdr:col>55</xdr:col>
      <xdr:colOff>50800</xdr:colOff>
      <xdr:row>77</xdr:row>
      <xdr:rowOff>157728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25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159719</xdr:rowOff>
    </xdr:from>
    <xdr:to>
      <xdr:col>50</xdr:col>
      <xdr:colOff>114300</xdr:colOff>
      <xdr:row>79</xdr:row>
      <xdr:rowOff>50448</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8750300" y="13532819"/>
          <a:ext cx="889000" cy="6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97913</xdr:rowOff>
    </xdr:from>
    <xdr:to>
      <xdr:col>50</xdr:col>
      <xdr:colOff>165100</xdr:colOff>
      <xdr:row>78</xdr:row>
      <xdr:rowOff>28063</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29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44590</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07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50448</xdr:rowOff>
    </xdr:from>
    <xdr:to>
      <xdr:col>45</xdr:col>
      <xdr:colOff>177800</xdr:colOff>
      <xdr:row>79</xdr:row>
      <xdr:rowOff>97410</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7861300" y="13594998"/>
          <a:ext cx="889000" cy="4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53434</xdr:rowOff>
    </xdr:from>
    <xdr:to>
      <xdr:col>46</xdr:col>
      <xdr:colOff>38100</xdr:colOff>
      <xdr:row>77</xdr:row>
      <xdr:rowOff>155034</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25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111</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03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79121</xdr:rowOff>
    </xdr:from>
    <xdr:to>
      <xdr:col>41</xdr:col>
      <xdr:colOff>50800</xdr:colOff>
      <xdr:row>79</xdr:row>
      <xdr:rowOff>97410</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6972300" y="13623671"/>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144123</xdr:rowOff>
    </xdr:from>
    <xdr:to>
      <xdr:col>41</xdr:col>
      <xdr:colOff>101600</xdr:colOff>
      <xdr:row>75</xdr:row>
      <xdr:rowOff>74273</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283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90800</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260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104739</xdr:rowOff>
    </xdr:from>
    <xdr:to>
      <xdr:col>36</xdr:col>
      <xdr:colOff>165100</xdr:colOff>
      <xdr:row>77</xdr:row>
      <xdr:rowOff>34889</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13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51416</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291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133215</xdr:rowOff>
    </xdr:from>
    <xdr:to>
      <xdr:col>55</xdr:col>
      <xdr:colOff>50800</xdr:colOff>
      <xdr:row>78</xdr:row>
      <xdr:rowOff>63365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33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111642</xdr:rowOff>
    </xdr:from>
    <xdr:ext cx="534377"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313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108919</xdr:rowOff>
    </xdr:from>
    <xdr:to>
      <xdr:col>50</xdr:col>
      <xdr:colOff>165100</xdr:colOff>
      <xdr:row>79</xdr:row>
      <xdr:rowOff>39069</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48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30196</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404428" y="13574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171098</xdr:rowOff>
    </xdr:from>
    <xdr:to>
      <xdr:col>46</xdr:col>
      <xdr:colOff>38100</xdr:colOff>
      <xdr:row>79</xdr:row>
      <xdr:rowOff>101248</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54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92375</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515428" y="13636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46610</xdr:rowOff>
    </xdr:from>
    <xdr:to>
      <xdr:col>41</xdr:col>
      <xdr:colOff>101600</xdr:colOff>
      <xdr:row>79</xdr:row>
      <xdr:rowOff>148210</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59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79</xdr:row>
      <xdr:rowOff>139337</xdr:rowOff>
    </xdr:from>
    <xdr:ext cx="313932"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704333" y="136838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28321</xdr:rowOff>
    </xdr:from>
    <xdr:to>
      <xdr:col>36</xdr:col>
      <xdr:colOff>165100</xdr:colOff>
      <xdr:row>79</xdr:row>
      <xdr:rowOff>129921</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57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121048</xdr:rowOff>
    </xdr:from>
    <xdr:ext cx="469744"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37428" y="13665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a:extLst>
            <a:ext uri="{FF2B5EF4-FFF2-40B4-BE49-F238E27FC236}">
              <a16:creationId xmlns:a16="http://schemas.microsoft.com/office/drawing/2014/main" id="{00000000-0008-0000-06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60001</xdr:rowOff>
    </xdr:from>
    <xdr:to>
      <xdr:col>54</xdr:col>
      <xdr:colOff>189865</xdr:colOff>
      <xdr:row>99</xdr:row>
      <xdr:rowOff>3584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10475595" y="15490501"/>
          <a:ext cx="1270" cy="1486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7411</xdr:rowOff>
    </xdr:from>
    <xdr:ext cx="469744" cy="259045"/>
    <xdr:sp macro="" textlink="">
      <xdr:nvSpPr>
        <xdr:cNvPr id="466" name="普通建設事業費 （ うち更新整備　）最小値テキスト">
          <a:extLst>
            <a:ext uri="{FF2B5EF4-FFF2-40B4-BE49-F238E27FC236}">
              <a16:creationId xmlns:a16="http://schemas.microsoft.com/office/drawing/2014/main" id="{00000000-0008-0000-0600-0000D2010000}"/>
            </a:ext>
          </a:extLst>
        </xdr:cNvPr>
        <xdr:cNvSpPr txBox="1"/>
      </xdr:nvSpPr>
      <xdr:spPr>
        <a:xfrm>
          <a:off x="10528300" y="1698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3584</xdr:rowOff>
    </xdr:from>
    <xdr:to>
      <xdr:col>55</xdr:col>
      <xdr:colOff>88900</xdr:colOff>
      <xdr:row>99</xdr:row>
      <xdr:rowOff>3584</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6977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6678</xdr:rowOff>
    </xdr:from>
    <xdr:ext cx="534377" cy="259045"/>
    <xdr:sp macro="" textlink="">
      <xdr:nvSpPr>
        <xdr:cNvPr id="468" name="普通建設事業費 （ うち更新整備　）最大値テキスト">
          <a:extLst>
            <a:ext uri="{FF2B5EF4-FFF2-40B4-BE49-F238E27FC236}">
              <a16:creationId xmlns:a16="http://schemas.microsoft.com/office/drawing/2014/main" id="{00000000-0008-0000-0600-0000D4010000}"/>
            </a:ext>
          </a:extLst>
        </xdr:cNvPr>
        <xdr:cNvSpPr txBox="1"/>
      </xdr:nvSpPr>
      <xdr:spPr>
        <a:xfrm>
          <a:off x="10528300" y="1526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60001</xdr:rowOff>
    </xdr:from>
    <xdr:to>
      <xdr:col>55</xdr:col>
      <xdr:colOff>88900</xdr:colOff>
      <xdr:row>90</xdr:row>
      <xdr:rowOff>60001</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549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142722</xdr:rowOff>
    </xdr:from>
    <xdr:to>
      <xdr:col>55</xdr:col>
      <xdr:colOff>0</xdr:colOff>
      <xdr:row>98</xdr:row>
      <xdr:rowOff>149285</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9639300" y="16773372"/>
          <a:ext cx="838200" cy="17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155146</xdr:rowOff>
    </xdr:from>
    <xdr:ext cx="534377" cy="259045"/>
    <xdr:sp macro="" textlink="">
      <xdr:nvSpPr>
        <xdr:cNvPr id="471" name="普通建設事業費 （ うち更新整備　）平均値テキスト">
          <a:extLst>
            <a:ext uri="{FF2B5EF4-FFF2-40B4-BE49-F238E27FC236}">
              <a16:creationId xmlns:a16="http://schemas.microsoft.com/office/drawing/2014/main" id="{00000000-0008-0000-0600-0000D7010000}"/>
            </a:ext>
          </a:extLst>
        </xdr:cNvPr>
        <xdr:cNvSpPr txBox="1"/>
      </xdr:nvSpPr>
      <xdr:spPr>
        <a:xfrm>
          <a:off x="10528300" y="16271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132269</xdr:rowOff>
    </xdr:from>
    <xdr:to>
      <xdr:col>55</xdr:col>
      <xdr:colOff>50800</xdr:colOff>
      <xdr:row>96</xdr:row>
      <xdr:rowOff>62419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10426700" y="1642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60457</xdr:rowOff>
    </xdr:from>
    <xdr:to>
      <xdr:col>50</xdr:col>
      <xdr:colOff>114300</xdr:colOff>
      <xdr:row>98</xdr:row>
      <xdr:rowOff>149285</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8750300" y="16862557"/>
          <a:ext cx="889000" cy="88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98306</xdr:rowOff>
    </xdr:from>
    <xdr:to>
      <xdr:col>50</xdr:col>
      <xdr:colOff>165100</xdr:colOff>
      <xdr:row>96</xdr:row>
      <xdr:rowOff>28456</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9588500" y="1638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44983</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16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60457</xdr:rowOff>
    </xdr:from>
    <xdr:to>
      <xdr:col>45</xdr:col>
      <xdr:colOff>177800</xdr:colOff>
      <xdr:row>98</xdr:row>
      <xdr:rowOff>155980</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7861300" y="16862557"/>
          <a:ext cx="889000" cy="95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164779</xdr:rowOff>
    </xdr:from>
    <xdr:to>
      <xdr:col>46</xdr:col>
      <xdr:colOff>38100</xdr:colOff>
      <xdr:row>96</xdr:row>
      <xdr:rowOff>94929</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8699500" y="1645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111456</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22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131356</xdr:rowOff>
    </xdr:from>
    <xdr:to>
      <xdr:col>41</xdr:col>
      <xdr:colOff>50800</xdr:colOff>
      <xdr:row>98</xdr:row>
      <xdr:rowOff>155980</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a:off x="6972300" y="16590556"/>
          <a:ext cx="889000" cy="367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118357</xdr:rowOff>
    </xdr:from>
    <xdr:to>
      <xdr:col>41</xdr:col>
      <xdr:colOff>101600</xdr:colOff>
      <xdr:row>97</xdr:row>
      <xdr:rowOff>48507</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7810500" y="16577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65034</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35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141413</xdr:rowOff>
    </xdr:from>
    <xdr:to>
      <xdr:col>36</xdr:col>
      <xdr:colOff>165100</xdr:colOff>
      <xdr:row>97</xdr:row>
      <xdr:rowOff>71563</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6921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62690</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69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91922</xdr:rowOff>
    </xdr:from>
    <xdr:to>
      <xdr:col>55</xdr:col>
      <xdr:colOff>50800</xdr:colOff>
      <xdr:row>98</xdr:row>
      <xdr:rowOff>22072</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10426700" y="1672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70349</xdr:rowOff>
    </xdr:from>
    <xdr:ext cx="534377" cy="259045"/>
    <xdr:sp macro="" textlink="">
      <xdr:nvSpPr>
        <xdr:cNvPr id="490" name="普通建設事業費 （ うち更新整備　）該当値テキスト">
          <a:extLst>
            <a:ext uri="{FF2B5EF4-FFF2-40B4-BE49-F238E27FC236}">
              <a16:creationId xmlns:a16="http://schemas.microsoft.com/office/drawing/2014/main" id="{00000000-0008-0000-0600-0000EA010000}"/>
            </a:ext>
          </a:extLst>
        </xdr:cNvPr>
        <xdr:cNvSpPr txBox="1"/>
      </xdr:nvSpPr>
      <xdr:spPr>
        <a:xfrm>
          <a:off x="10528300" y="1670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98485</xdr:rowOff>
    </xdr:from>
    <xdr:to>
      <xdr:col>50</xdr:col>
      <xdr:colOff>165100</xdr:colOff>
      <xdr:row>99</xdr:row>
      <xdr:rowOff>28635</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9588500" y="1690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19762</xdr:rowOff>
    </xdr:from>
    <xdr:ext cx="469744"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9404428" y="1699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9657</xdr:rowOff>
    </xdr:from>
    <xdr:to>
      <xdr:col>46</xdr:col>
      <xdr:colOff>38100</xdr:colOff>
      <xdr:row>98</xdr:row>
      <xdr:rowOff>111257</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8699500" y="1681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102384</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8483111" y="1690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105180</xdr:rowOff>
    </xdr:from>
    <xdr:to>
      <xdr:col>41</xdr:col>
      <xdr:colOff>101600</xdr:colOff>
      <xdr:row>99</xdr:row>
      <xdr:rowOff>35330</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7810500" y="1690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26457</xdr:rowOff>
    </xdr:from>
    <xdr:ext cx="469744"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7626428" y="170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80556</xdr:rowOff>
    </xdr:from>
    <xdr:to>
      <xdr:col>36</xdr:col>
      <xdr:colOff>165100</xdr:colOff>
      <xdr:row>97</xdr:row>
      <xdr:rowOff>10706</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6921500" y="1653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27233</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6705111" y="1631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123927</xdr:rowOff>
    </xdr:from>
    <xdr:to>
      <xdr:col>85</xdr:col>
      <xdr:colOff>126364</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2674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70604</xdr:rowOff>
    </xdr:from>
    <xdr:ext cx="599010"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504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123927</xdr:rowOff>
    </xdr:from>
    <xdr:to>
      <xdr:col>86</xdr:col>
      <xdr:colOff>25400</xdr:colOff>
      <xdr:row>30</xdr:row>
      <xdr:rowOff>123927</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267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57937</xdr:rowOff>
    </xdr:from>
    <xdr:ext cx="469744"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401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35060</xdr:rowOff>
    </xdr:from>
    <xdr:to>
      <xdr:col>85</xdr:col>
      <xdr:colOff>177800</xdr:colOff>
      <xdr:row>38</xdr:row>
      <xdr:rowOff>136660</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55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137561</xdr:rowOff>
    </xdr:from>
    <xdr:to>
      <xdr:col>81</xdr:col>
      <xdr:colOff>50800</xdr:colOff>
      <xdr:row>38</xdr:row>
      <xdr:rowOff>139700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4592300" y="6652661"/>
          <a:ext cx="889000" cy="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55168</xdr:rowOff>
    </xdr:from>
    <xdr:to>
      <xdr:col>81</xdr:col>
      <xdr:colOff>101600</xdr:colOff>
      <xdr:row>38</xdr:row>
      <xdr:rowOff>156768</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5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1845</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34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137561</xdr:rowOff>
    </xdr:from>
    <xdr:to>
      <xdr:col>76</xdr:col>
      <xdr:colOff>114300</xdr:colOff>
      <xdr:row>38</xdr:row>
      <xdr:rowOff>139700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3703300" y="6652661"/>
          <a:ext cx="889000" cy="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65821</xdr:rowOff>
    </xdr:from>
    <xdr:to>
      <xdr:col>76</xdr:col>
      <xdr:colOff>165100</xdr:colOff>
      <xdr:row>38</xdr:row>
      <xdr:rowOff>167421</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58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12497</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3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137295</xdr:rowOff>
    </xdr:from>
    <xdr:to>
      <xdr:col>71</xdr:col>
      <xdr:colOff>177800</xdr:colOff>
      <xdr:row>38</xdr:row>
      <xdr:rowOff>139700</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2814300" y="6652395"/>
          <a:ext cx="889000" cy="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32610</xdr:rowOff>
    </xdr:from>
    <xdr:to>
      <xdr:col>72</xdr:col>
      <xdr:colOff>38100</xdr:colOff>
      <xdr:row>38</xdr:row>
      <xdr:rowOff>134210</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54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150737</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322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53339</xdr:rowOff>
    </xdr:from>
    <xdr:to>
      <xdr:col>67</xdr:col>
      <xdr:colOff>101600</xdr:colOff>
      <xdr:row>38</xdr:row>
      <xdr:rowOff>154939</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5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16</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34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13487</xdr:rowOff>
    </xdr:from>
    <xdr:ext cx="249299"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5285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86761</xdr:rowOff>
    </xdr:from>
    <xdr:to>
      <xdr:col>76</xdr:col>
      <xdr:colOff>165100</xdr:colOff>
      <xdr:row>39</xdr:row>
      <xdr:rowOff>16911</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60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8038</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403017" y="6694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86495</xdr:rowOff>
    </xdr:from>
    <xdr:to>
      <xdr:col>67</xdr:col>
      <xdr:colOff>101600</xdr:colOff>
      <xdr:row>39</xdr:row>
      <xdr:rowOff>16645</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60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7772</xdr:rowOff>
    </xdr:from>
    <xdr:ext cx="378565"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625017" y="6694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52794</xdr:rowOff>
    </xdr:from>
    <xdr:to>
      <xdr:col>85</xdr:col>
      <xdr:colOff>126364</xdr:colOff>
      <xdr:row>78</xdr:row>
      <xdr:rowOff>2515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054294"/>
          <a:ext cx="1269" cy="1321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6342</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37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2515</xdr:rowOff>
    </xdr:from>
    <xdr:to>
      <xdr:col>86</xdr:col>
      <xdr:colOff>25400</xdr:colOff>
      <xdr:row>78</xdr:row>
      <xdr:rowOff>2515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375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170921</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829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52794</xdr:rowOff>
    </xdr:from>
    <xdr:to>
      <xdr:col>86</xdr:col>
      <xdr:colOff>25400</xdr:colOff>
      <xdr:row>70</xdr:row>
      <xdr:rowOff>52794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05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41593</xdr:rowOff>
    </xdr:from>
    <xdr:to>
      <xdr:col>85</xdr:col>
      <xdr:colOff>127000</xdr:colOff>
      <xdr:row>77</xdr:row>
      <xdr:rowOff>47664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5481300" y="13243243"/>
          <a:ext cx="838200" cy="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13771</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701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162344</xdr:rowOff>
    </xdr:from>
    <xdr:to>
      <xdr:col>85</xdr:col>
      <xdr:colOff>177800</xdr:colOff>
      <xdr:row>75</xdr:row>
      <xdr:rowOff>92494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10579</xdr:rowOff>
    </xdr:from>
    <xdr:to>
      <xdr:col>81</xdr:col>
      <xdr:colOff>50800</xdr:colOff>
      <xdr:row>77</xdr:row>
      <xdr:rowOff>41593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4592300" y="13212229"/>
          <a:ext cx="889000" cy="3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149860</xdr:rowOff>
    </xdr:from>
    <xdr:to>
      <xdr:col>81</xdr:col>
      <xdr:colOff>101600</xdr:colOff>
      <xdr:row>75</xdr:row>
      <xdr:rowOff>80010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96537</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61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9728</xdr:rowOff>
    </xdr:from>
    <xdr:to>
      <xdr:col>76</xdr:col>
      <xdr:colOff>114300</xdr:colOff>
      <xdr:row>77</xdr:row>
      <xdr:rowOff>10579</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3703300" y="13211378"/>
          <a:ext cx="889000" cy="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147434</xdr:rowOff>
    </xdr:from>
    <xdr:to>
      <xdr:col>76</xdr:col>
      <xdr:colOff>165100</xdr:colOff>
      <xdr:row>75</xdr:row>
      <xdr:rowOff>77584</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94111</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6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148856</xdr:rowOff>
    </xdr:from>
    <xdr:to>
      <xdr:col>71</xdr:col>
      <xdr:colOff>177800</xdr:colOff>
      <xdr:row>77</xdr:row>
      <xdr:rowOff>9728</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814300" y="13179056"/>
          <a:ext cx="889000" cy="32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14377</xdr:rowOff>
    </xdr:from>
    <xdr:to>
      <xdr:col>72</xdr:col>
      <xdr:colOff>38100</xdr:colOff>
      <xdr:row>75</xdr:row>
      <xdr:rowOff>115977</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132504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64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108115</xdr:rowOff>
    </xdr:from>
    <xdr:to>
      <xdr:col>67</xdr:col>
      <xdr:colOff>101600</xdr:colOff>
      <xdr:row>76</xdr:row>
      <xdr:rowOff>38264</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54792</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168314</xdr:rowOff>
    </xdr:from>
    <xdr:to>
      <xdr:col>85</xdr:col>
      <xdr:colOff>177800</xdr:colOff>
      <xdr:row>77</xdr:row>
      <xdr:rowOff>98464</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19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83241</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3113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162243</xdr:rowOff>
    </xdr:from>
    <xdr:to>
      <xdr:col>81</xdr:col>
      <xdr:colOff>101600</xdr:colOff>
      <xdr:row>77</xdr:row>
      <xdr:rowOff>92393</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19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83520</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285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131229</xdr:rowOff>
    </xdr:from>
    <xdr:to>
      <xdr:col>76</xdr:col>
      <xdr:colOff>165100</xdr:colOff>
      <xdr:row>77</xdr:row>
      <xdr:rowOff>61379</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16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52506</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25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130378</xdr:rowOff>
    </xdr:from>
    <xdr:to>
      <xdr:col>72</xdr:col>
      <xdr:colOff>38100</xdr:colOff>
      <xdr:row>77</xdr:row>
      <xdr:rowOff>60528</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16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51655</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25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98056</xdr:rowOff>
    </xdr:from>
    <xdr:to>
      <xdr:col>67</xdr:col>
      <xdr:colOff>101600</xdr:colOff>
      <xdr:row>77</xdr:row>
      <xdr:rowOff>28206</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12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19333</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22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100450</xdr:rowOff>
    </xdr:from>
    <xdr:to>
      <xdr:col>85</xdr:col>
      <xdr:colOff>126364</xdr:colOff>
      <xdr:row>98</xdr:row>
      <xdr:rowOff>135243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530950"/>
          <a:ext cx="1269" cy="1406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139070</xdr:rowOff>
    </xdr:from>
    <xdr:ext cx="378565"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41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135243</xdr:rowOff>
    </xdr:from>
    <xdr:to>
      <xdr:col>86</xdr:col>
      <xdr:colOff>25400</xdr:colOff>
      <xdr:row>98</xdr:row>
      <xdr:rowOff>135243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3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47127</xdr:rowOff>
    </xdr:from>
    <xdr:ext cx="534377"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30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100450</xdr:rowOff>
    </xdr:from>
    <xdr:to>
      <xdr:col>86</xdr:col>
      <xdr:colOff>25400</xdr:colOff>
      <xdr:row>90</xdr:row>
      <xdr:rowOff>100450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530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124315</xdr:rowOff>
    </xdr:from>
    <xdr:to>
      <xdr:col>85</xdr:col>
      <xdr:colOff>127000</xdr:colOff>
      <xdr:row>98</xdr:row>
      <xdr:rowOff>128155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5481300" y="16926415"/>
          <a:ext cx="838200" cy="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115000</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402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92123</xdr:rowOff>
    </xdr:from>
    <xdr:to>
      <xdr:col>85</xdr:col>
      <xdr:colOff>177800</xdr:colOff>
      <xdr:row>97</xdr:row>
      <xdr:rowOff>22273</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128155</xdr:rowOff>
    </xdr:from>
    <xdr:to>
      <xdr:col>81</xdr:col>
      <xdr:colOff>50800</xdr:colOff>
      <xdr:row>98</xdr:row>
      <xdr:rowOff>135196</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4592300" y="16930255"/>
          <a:ext cx="889000" cy="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56485</xdr:rowOff>
    </xdr:from>
    <xdr:to>
      <xdr:col>81</xdr:col>
      <xdr:colOff>101600</xdr:colOff>
      <xdr:row>96</xdr:row>
      <xdr:rowOff>158085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3162</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29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101592</xdr:rowOff>
    </xdr:from>
    <xdr:to>
      <xdr:col>76</xdr:col>
      <xdr:colOff>114300</xdr:colOff>
      <xdr:row>98</xdr:row>
      <xdr:rowOff>135196</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3703300" y="16903692"/>
          <a:ext cx="889000" cy="3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82224</xdr:rowOff>
    </xdr:from>
    <xdr:to>
      <xdr:col>76</xdr:col>
      <xdr:colOff>165100</xdr:colOff>
      <xdr:row>97</xdr:row>
      <xdr:rowOff>12374</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28901</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31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101592</xdr:rowOff>
    </xdr:from>
    <xdr:to>
      <xdr:col>71</xdr:col>
      <xdr:colOff>177800</xdr:colOff>
      <xdr:row>98</xdr:row>
      <xdr:rowOff>137917</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903692"/>
          <a:ext cx="889000" cy="3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88991</xdr:rowOff>
    </xdr:from>
    <xdr:to>
      <xdr:col>72</xdr:col>
      <xdr:colOff>38100</xdr:colOff>
      <xdr:row>96</xdr:row>
      <xdr:rowOff>19141</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35668</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15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36802</xdr:rowOff>
    </xdr:from>
    <xdr:to>
      <xdr:col>67</xdr:col>
      <xdr:colOff>101600</xdr:colOff>
      <xdr:row>96</xdr:row>
      <xdr:rowOff>138402</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49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154929</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27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73515</xdr:rowOff>
    </xdr:from>
    <xdr:to>
      <xdr:col>85</xdr:col>
      <xdr:colOff>177800</xdr:colOff>
      <xdr:row>99</xdr:row>
      <xdr:rowOff>3665</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87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159892</xdr:rowOff>
    </xdr:from>
    <xdr:ext cx="378565"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7905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77355</xdr:rowOff>
    </xdr:from>
    <xdr:to>
      <xdr:col>81</xdr:col>
      <xdr:colOff>101600</xdr:colOff>
      <xdr:row>99</xdr:row>
      <xdr:rowOff>7505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87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98</xdr:row>
      <xdr:rowOff>170082</xdr:rowOff>
    </xdr:from>
    <xdr:ext cx="378565"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92017" y="16972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84396</xdr:rowOff>
    </xdr:from>
    <xdr:to>
      <xdr:col>76</xdr:col>
      <xdr:colOff>165100</xdr:colOff>
      <xdr:row>99</xdr:row>
      <xdr:rowOff>14546</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88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5673</xdr:rowOff>
    </xdr:from>
    <xdr:ext cx="378565"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403017" y="169792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50792</xdr:rowOff>
    </xdr:from>
    <xdr:to>
      <xdr:col>72</xdr:col>
      <xdr:colOff>38100</xdr:colOff>
      <xdr:row>98</xdr:row>
      <xdr:rowOff>152392</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85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143519</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68428" y="16945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87117</xdr:rowOff>
    </xdr:from>
    <xdr:to>
      <xdr:col>67</xdr:col>
      <xdr:colOff>101600</xdr:colOff>
      <xdr:row>99</xdr:row>
      <xdr:rowOff>17267</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88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99</xdr:row>
      <xdr:rowOff>8394</xdr:rowOff>
    </xdr:from>
    <xdr:ext cx="313932"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657333" y="169819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41148</xdr:rowOff>
    </xdr:from>
    <xdr:to>
      <xdr:col>116</xdr:col>
      <xdr:colOff>62864</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184648"/>
          <a:ext cx="1269" cy="1546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159275</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495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41148</xdr:rowOff>
    </xdr:from>
    <xdr:to>
      <xdr:col>116</xdr:col>
      <xdr:colOff>152400</xdr:colOff>
      <xdr:row>30</xdr:row>
      <xdr:rowOff>41148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184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136017</xdr:rowOff>
    </xdr:from>
    <xdr:to>
      <xdr:col>116</xdr:col>
      <xdr:colOff>63500</xdr:colOff>
      <xdr:row>38</xdr:row>
      <xdr:rowOff>146558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6651117"/>
          <a:ext cx="838200" cy="1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97934</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2701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75057</xdr:rowOff>
    </xdr:from>
    <xdr:to>
      <xdr:col>116</xdr:col>
      <xdr:colOff>114300</xdr:colOff>
      <xdr:row>38</xdr:row>
      <xdr:rowOff>5207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41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136017</xdr:rowOff>
    </xdr:from>
    <xdr:to>
      <xdr:col>111</xdr:col>
      <xdr:colOff>177800</xdr:colOff>
      <xdr:row>38</xdr:row>
      <xdr:rowOff>137033</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0434300" y="6651117"/>
          <a:ext cx="889000"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107315</xdr:rowOff>
    </xdr:from>
    <xdr:to>
      <xdr:col>112</xdr:col>
      <xdr:colOff>38100</xdr:colOff>
      <xdr:row>38</xdr:row>
      <xdr:rowOff>37465</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53992</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226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137033</xdr:rowOff>
    </xdr:from>
    <xdr:to>
      <xdr:col>107</xdr:col>
      <xdr:colOff>50800</xdr:colOff>
      <xdr:row>38</xdr:row>
      <xdr:rowOff>144780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9545300" y="6652133"/>
          <a:ext cx="889000"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118110</xdr:rowOff>
    </xdr:from>
    <xdr:to>
      <xdr:col>107</xdr:col>
      <xdr:colOff>101600</xdr:colOff>
      <xdr:row>38</xdr:row>
      <xdr:rowOff>48260</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64787</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23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144780</xdr:rowOff>
    </xdr:from>
    <xdr:to>
      <xdr:col>102</xdr:col>
      <xdr:colOff>114300</xdr:colOff>
      <xdr:row>38</xdr:row>
      <xdr:rowOff>147193</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18656300" y="6659880"/>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103251</xdr:rowOff>
    </xdr:from>
    <xdr:to>
      <xdr:col>102</xdr:col>
      <xdr:colOff>165100</xdr:colOff>
      <xdr:row>38</xdr:row>
      <xdr:rowOff>33401</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49928</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22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6985</xdr:rowOff>
    </xdr:from>
    <xdr:to>
      <xdr:col>98</xdr:col>
      <xdr:colOff>38100</xdr:colOff>
      <xdr:row>38</xdr:row>
      <xdr:rowOff>108585</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125112</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29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95758</xdr:rowOff>
    </xdr:from>
    <xdr:to>
      <xdr:col>116</xdr:col>
      <xdr:colOff>114300</xdr:colOff>
      <xdr:row>39</xdr:row>
      <xdr:rowOff>25908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61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10685</xdr:rowOff>
    </xdr:from>
    <xdr:ext cx="378565"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525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85217</xdr:rowOff>
    </xdr:from>
    <xdr:to>
      <xdr:col>112</xdr:col>
      <xdr:colOff>38100</xdr:colOff>
      <xdr:row>39</xdr:row>
      <xdr:rowOff>15367</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60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6494</xdr:rowOff>
    </xdr:from>
    <xdr:ext cx="378565"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34017" y="6693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86233</xdr:rowOff>
    </xdr:from>
    <xdr:to>
      <xdr:col>107</xdr:col>
      <xdr:colOff>101600</xdr:colOff>
      <xdr:row>39</xdr:row>
      <xdr:rowOff>16383</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60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7510</xdr:rowOff>
    </xdr:from>
    <xdr:ext cx="378565"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5017" y="6694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93980</xdr:rowOff>
    </xdr:from>
    <xdr:to>
      <xdr:col>102</xdr:col>
      <xdr:colOff>165100</xdr:colOff>
      <xdr:row>39</xdr:row>
      <xdr:rowOff>24130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15257</xdr:rowOff>
    </xdr:from>
    <xdr:ext cx="378565"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356017" y="67018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96393</xdr:rowOff>
    </xdr:from>
    <xdr:to>
      <xdr:col>98</xdr:col>
      <xdr:colOff>38100</xdr:colOff>
      <xdr:row>39</xdr:row>
      <xdr:rowOff>26543</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61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17670</xdr:rowOff>
    </xdr:from>
    <xdr:ext cx="378565"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67017" y="6704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117069</xdr:rowOff>
    </xdr:from>
    <xdr:to>
      <xdr:col>116</xdr:col>
      <xdr:colOff>62864</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689569"/>
          <a:ext cx="1269" cy="14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63746</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46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117069</xdr:rowOff>
    </xdr:from>
    <xdr:to>
      <xdr:col>116</xdr:col>
      <xdr:colOff>152400</xdr:colOff>
      <xdr:row>50</xdr:row>
      <xdr:rowOff>117069</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689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25476</xdr:rowOff>
    </xdr:from>
    <xdr:to>
      <xdr:col>116</xdr:col>
      <xdr:colOff>63500</xdr:colOff>
      <xdr:row>59</xdr:row>
      <xdr:rowOff>25743</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1323300" y="10141026"/>
          <a:ext cx="8382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151820</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7530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128943</xdr:rowOff>
    </xdr:from>
    <xdr:to>
      <xdr:col>116</xdr:col>
      <xdr:colOff>114300</xdr:colOff>
      <xdr:row>58</xdr:row>
      <xdr:rowOff>59093</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25743</xdr:rowOff>
    </xdr:from>
    <xdr:to>
      <xdr:col>111</xdr:col>
      <xdr:colOff>177800</xdr:colOff>
      <xdr:row>59</xdr:row>
      <xdr:rowOff>25933</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0434300" y="10141293"/>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121018</xdr:rowOff>
    </xdr:from>
    <xdr:to>
      <xdr:col>112</xdr:col>
      <xdr:colOff>38100</xdr:colOff>
      <xdr:row>58</xdr:row>
      <xdr:rowOff>51168</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67695</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966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25933</xdr:rowOff>
    </xdr:from>
    <xdr:to>
      <xdr:col>107</xdr:col>
      <xdr:colOff>50800</xdr:colOff>
      <xdr:row>59</xdr:row>
      <xdr:rowOff>26124</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19545300" y="10141483"/>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108369</xdr:rowOff>
    </xdr:from>
    <xdr:to>
      <xdr:col>107</xdr:col>
      <xdr:colOff>101600</xdr:colOff>
      <xdr:row>58</xdr:row>
      <xdr:rowOff>38519</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55046</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23685</xdr:rowOff>
    </xdr:from>
    <xdr:to>
      <xdr:col>102</xdr:col>
      <xdr:colOff>114300</xdr:colOff>
      <xdr:row>59</xdr:row>
      <xdr:rowOff>26124</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656300" y="10139235"/>
          <a:ext cx="8890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87490</xdr:rowOff>
    </xdr:from>
    <xdr:to>
      <xdr:col>102</xdr:col>
      <xdr:colOff>165100</xdr:colOff>
      <xdr:row>58</xdr:row>
      <xdr:rowOff>17640</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34167</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108767</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146126</xdr:rowOff>
    </xdr:from>
    <xdr:to>
      <xdr:col>116</xdr:col>
      <xdr:colOff>114300</xdr:colOff>
      <xdr:row>59</xdr:row>
      <xdr:rowOff>76276</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1009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61053</xdr:rowOff>
    </xdr:from>
    <xdr:ext cx="378565"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10005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146393</xdr:rowOff>
    </xdr:from>
    <xdr:to>
      <xdr:col>112</xdr:col>
      <xdr:colOff>38100</xdr:colOff>
      <xdr:row>59</xdr:row>
      <xdr:rowOff>76543</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1009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67670</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134017" y="10183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146583</xdr:rowOff>
    </xdr:from>
    <xdr:to>
      <xdr:col>107</xdr:col>
      <xdr:colOff>101600</xdr:colOff>
      <xdr:row>59</xdr:row>
      <xdr:rowOff>76733</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1009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67860</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5017" y="101834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146774</xdr:rowOff>
    </xdr:from>
    <xdr:to>
      <xdr:col>102</xdr:col>
      <xdr:colOff>165100</xdr:colOff>
      <xdr:row>59</xdr:row>
      <xdr:rowOff>76924</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1009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68051</xdr:rowOff>
    </xdr:from>
    <xdr:ext cx="378565"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56017" y="10183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144335</xdr:rowOff>
    </xdr:from>
    <xdr:to>
      <xdr:col>98</xdr:col>
      <xdr:colOff>38100</xdr:colOff>
      <xdr:row>59</xdr:row>
      <xdr:rowOff>74485</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1008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65612</xdr:rowOff>
    </xdr:from>
    <xdr:ext cx="378565"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67017" y="101811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144063</xdr:rowOff>
    </xdr:from>
    <xdr:to>
      <xdr:col>116</xdr:col>
      <xdr:colOff>62864</xdr:colOff>
      <xdr:row>78</xdr:row>
      <xdr:rowOff>143033</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145563"/>
          <a:ext cx="1269" cy="1370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146860</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51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143033</xdr:rowOff>
    </xdr:from>
    <xdr:to>
      <xdr:col>116</xdr:col>
      <xdr:colOff>152400</xdr:colOff>
      <xdr:row>78</xdr:row>
      <xdr:rowOff>143033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51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90740</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92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144063</xdr:rowOff>
    </xdr:from>
    <xdr:to>
      <xdr:col>116</xdr:col>
      <xdr:colOff>152400</xdr:colOff>
      <xdr:row>70</xdr:row>
      <xdr:rowOff>144063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145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141624</xdr:rowOff>
    </xdr:from>
    <xdr:to>
      <xdr:col>116</xdr:col>
      <xdr:colOff>63500</xdr:colOff>
      <xdr:row>77</xdr:row>
      <xdr:rowOff>160122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3343274"/>
          <a:ext cx="838200" cy="18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155859</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843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132982</xdr:rowOff>
    </xdr:from>
    <xdr:to>
      <xdr:col>116</xdr:col>
      <xdr:colOff>114300</xdr:colOff>
      <xdr:row>76</xdr:row>
      <xdr:rowOff>63131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2991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149854</xdr:rowOff>
    </xdr:from>
    <xdr:to>
      <xdr:col>111</xdr:col>
      <xdr:colOff>177800</xdr:colOff>
      <xdr:row>77</xdr:row>
      <xdr:rowOff>160122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0434300" y="13351504"/>
          <a:ext cx="889000" cy="10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105169</xdr:rowOff>
    </xdr:from>
    <xdr:to>
      <xdr:col>112</xdr:col>
      <xdr:colOff>38100</xdr:colOff>
      <xdr:row>76</xdr:row>
      <xdr:rowOff>35319</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51846</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73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149854</xdr:rowOff>
    </xdr:from>
    <xdr:to>
      <xdr:col>107</xdr:col>
      <xdr:colOff>50800</xdr:colOff>
      <xdr:row>78</xdr:row>
      <xdr:rowOff>12694</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335150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94729</xdr:rowOff>
    </xdr:from>
    <xdr:to>
      <xdr:col>107</xdr:col>
      <xdr:colOff>101600</xdr:colOff>
      <xdr:row>76</xdr:row>
      <xdr:rowOff>24879</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41406</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272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12694</xdr:rowOff>
    </xdr:from>
    <xdr:to>
      <xdr:col>102</xdr:col>
      <xdr:colOff>114300</xdr:colOff>
      <xdr:row>78</xdr:row>
      <xdr:rowOff>101733</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3385794"/>
          <a:ext cx="889000" cy="89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78289</xdr:rowOff>
    </xdr:from>
    <xdr:to>
      <xdr:col>102</xdr:col>
      <xdr:colOff>165100</xdr:colOff>
      <xdr:row>76</xdr:row>
      <xdr:rowOff>8440</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24966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71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75088</xdr:rowOff>
    </xdr:from>
    <xdr:to>
      <xdr:col>98</xdr:col>
      <xdr:colOff>38100</xdr:colOff>
      <xdr:row>77</xdr:row>
      <xdr:rowOff>5238</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21765</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8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90824</xdr:rowOff>
    </xdr:from>
    <xdr:to>
      <xdr:col>116</xdr:col>
      <xdr:colOff>114300</xdr:colOff>
      <xdr:row>78</xdr:row>
      <xdr:rowOff>20974</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29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69251</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27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109322</xdr:rowOff>
    </xdr:from>
    <xdr:to>
      <xdr:col>112</xdr:col>
      <xdr:colOff>38100</xdr:colOff>
      <xdr:row>78</xdr:row>
      <xdr:rowOff>39472</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3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30599</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40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99054</xdr:rowOff>
    </xdr:from>
    <xdr:to>
      <xdr:col>107</xdr:col>
      <xdr:colOff>101600</xdr:colOff>
      <xdr:row>78</xdr:row>
      <xdr:rowOff>29204</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30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20331</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39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133344</xdr:rowOff>
    </xdr:from>
    <xdr:to>
      <xdr:col>102</xdr:col>
      <xdr:colOff>165100</xdr:colOff>
      <xdr:row>78</xdr:row>
      <xdr:rowOff>63494</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33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54621</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427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50933</xdr:rowOff>
    </xdr:from>
    <xdr:to>
      <xdr:col>98</xdr:col>
      <xdr:colOff>38100</xdr:colOff>
      <xdr:row>78</xdr:row>
      <xdr:rowOff>152533</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42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143660</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51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財政基盤の弱い本市では、歳入に見合った規模の予算を編成した結果、全体的に類似団体より低くなっている。</a:t>
          </a:r>
        </a:p>
        <a:p>
          <a:r>
            <a:rPr kumimoji="1" lang="ja-JP" altLang="en-US" sz="1300">
              <a:latin typeface="ＭＳ Ｐゴシック" panose="020B0600070205080204" pitchFamily="50" charset="-128"/>
              <a:ea typeface="ＭＳ Ｐゴシック" panose="020B0600070205080204" pitchFamily="50" charset="-128"/>
            </a:rPr>
            <a:t>その中で、普通建設事業費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うち新規整備</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年度から増加傾向にある。また、扶助費や繰出金も毎年増加傾向にあり、扶助費は過去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年で住民一人当たり約</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千円以上、繰出金は約</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千円増加している。</a:t>
          </a:r>
        </a:p>
        <a:p>
          <a:r>
            <a:rPr kumimoji="1" lang="ja-JP" altLang="en-US" sz="1300">
              <a:latin typeface="ＭＳ Ｐゴシック" panose="020B0600070205080204" pitchFamily="50" charset="-128"/>
              <a:ea typeface="ＭＳ Ｐゴシック" panose="020B0600070205080204" pitchFamily="50" charset="-128"/>
            </a:rPr>
            <a:t>一方で減少傾向にあるのは公債費である。過去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年で住民一人当たり</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千円以上減少した。今後は大きな建設事業の影響で増加に転じると思われる。</a:t>
          </a:r>
        </a:p>
        <a:p>
          <a:r>
            <a:rPr kumimoji="1" lang="ja-JP" altLang="en-US" sz="1300">
              <a:latin typeface="ＭＳ Ｐゴシック" panose="020B0600070205080204" pitchFamily="50" charset="-128"/>
              <a:ea typeface="ＭＳ Ｐゴシック" panose="020B0600070205080204" pitchFamily="50" charset="-128"/>
            </a:rPr>
            <a:t>他のものについてはほぼ横ばいの傾向がある。給与の削減を行った</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年度に関して変化の大きいものがいくつかある。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千葉県八街市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70,343
68,168
74.94
22,107,490
21,433,167
624,017
13,107,094
17,531,772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19.9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108610</xdr:rowOff>
    </xdr:from>
    <xdr:to>
      <xdr:col>24</xdr:col>
      <xdr:colOff>62865</xdr:colOff>
      <xdr:row>37</xdr:row>
      <xdr:rowOff>115011</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52110"/>
          <a:ext cx="1270" cy="1206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118838</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62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115011</xdr:rowOff>
    </xdr:from>
    <xdr:to>
      <xdr:col>24</xdr:col>
      <xdr:colOff>152400</xdr:colOff>
      <xdr:row>37</xdr:row>
      <xdr:rowOff>115011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58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55287</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2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108610</xdr:rowOff>
    </xdr:from>
    <xdr:to>
      <xdr:col>24</xdr:col>
      <xdr:colOff>152400</xdr:colOff>
      <xdr:row>30</xdr:row>
      <xdr:rowOff>108610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52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34087</xdr:rowOff>
    </xdr:from>
    <xdr:to>
      <xdr:col>24</xdr:col>
      <xdr:colOff>63500</xdr:colOff>
      <xdr:row>36</xdr:row>
      <xdr:rowOff>81636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206287"/>
          <a:ext cx="838200" cy="4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106748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764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83871</xdr:rowOff>
    </xdr:from>
    <xdr:to>
      <xdr:col>24</xdr:col>
      <xdr:colOff>114300</xdr:colOff>
      <xdr:row>35</xdr:row>
      <xdr:rowOff>14021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70206</xdr:rowOff>
    </xdr:from>
    <xdr:to>
      <xdr:col>19</xdr:col>
      <xdr:colOff>177800</xdr:colOff>
      <xdr:row>36</xdr:row>
      <xdr:rowOff>81636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24240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71984</xdr:rowOff>
    </xdr:from>
    <xdr:to>
      <xdr:col>20</xdr:col>
      <xdr:colOff>38100</xdr:colOff>
      <xdr:row>35</xdr:row>
      <xdr:rowOff>2134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18661</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67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101295</xdr:rowOff>
    </xdr:from>
    <xdr:to>
      <xdr:col>15</xdr:col>
      <xdr:colOff>50800</xdr:colOff>
      <xdr:row>36</xdr:row>
      <xdr:rowOff>70206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102045"/>
          <a:ext cx="889000" cy="140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86157</xdr:rowOff>
    </xdr:from>
    <xdr:to>
      <xdr:col>15</xdr:col>
      <xdr:colOff>101600</xdr:colOff>
      <xdr:row>35</xdr:row>
      <xdr:rowOff>16307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32834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69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101295</xdr:rowOff>
    </xdr:from>
    <xdr:to>
      <xdr:col>10</xdr:col>
      <xdr:colOff>114300</xdr:colOff>
      <xdr:row>35</xdr:row>
      <xdr:rowOff>105867</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10204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93015</xdr:rowOff>
    </xdr:from>
    <xdr:to>
      <xdr:col>10</xdr:col>
      <xdr:colOff>165100</xdr:colOff>
      <xdr:row>34</xdr:row>
      <xdr:rowOff>23165</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39692</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52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23520</xdr:rowOff>
    </xdr:from>
    <xdr:to>
      <xdr:col>6</xdr:col>
      <xdr:colOff>38100</xdr:colOff>
      <xdr:row>34</xdr:row>
      <xdr:rowOff>125120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141647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154737</xdr:rowOff>
    </xdr:from>
    <xdr:to>
      <xdr:col>24</xdr:col>
      <xdr:colOff>114300</xdr:colOff>
      <xdr:row>36</xdr:row>
      <xdr:rowOff>84887</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15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133164</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133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30836</xdr:rowOff>
    </xdr:from>
    <xdr:to>
      <xdr:col>20</xdr:col>
      <xdr:colOff>38100</xdr:colOff>
      <xdr:row>36</xdr:row>
      <xdr:rowOff>132436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20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123563</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29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19406</xdr:rowOff>
    </xdr:from>
    <xdr:to>
      <xdr:col>15</xdr:col>
      <xdr:colOff>101600</xdr:colOff>
      <xdr:row>36</xdr:row>
      <xdr:rowOff>121006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9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112133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284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50495</xdr:rowOff>
    </xdr:from>
    <xdr:to>
      <xdr:col>10</xdr:col>
      <xdr:colOff>165100</xdr:colOff>
      <xdr:row>35</xdr:row>
      <xdr:rowOff>152095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05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143222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14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55067</xdr:rowOff>
    </xdr:from>
    <xdr:to>
      <xdr:col>6</xdr:col>
      <xdr:colOff>38100</xdr:colOff>
      <xdr:row>35</xdr:row>
      <xdr:rowOff>156667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05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147794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148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25509</xdr:rowOff>
    </xdr:from>
    <xdr:to>
      <xdr:col>24</xdr:col>
      <xdr:colOff>62865</xdr:colOff>
      <xdr:row>59</xdr:row>
      <xdr:rowOff>81363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769459"/>
          <a:ext cx="1270" cy="1427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85190</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20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81363</xdr:rowOff>
    </xdr:from>
    <xdr:to>
      <xdr:col>24</xdr:col>
      <xdr:colOff>152400</xdr:colOff>
      <xdr:row>59</xdr:row>
      <xdr:rowOff>81363</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19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143636</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54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25509</xdr:rowOff>
    </xdr:from>
    <xdr:to>
      <xdr:col>24</xdr:col>
      <xdr:colOff>152400</xdr:colOff>
      <xdr:row>51</xdr:row>
      <xdr:rowOff>25509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76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81363</xdr:rowOff>
    </xdr:from>
    <xdr:to>
      <xdr:col>24</xdr:col>
      <xdr:colOff>63500</xdr:colOff>
      <xdr:row>59</xdr:row>
      <xdr:rowOff>134214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10196913"/>
          <a:ext cx="838200" cy="52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21687</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622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170260</xdr:rowOff>
    </xdr:from>
    <xdr:to>
      <xdr:col>24</xdr:col>
      <xdr:colOff>114300</xdr:colOff>
      <xdr:row>57</xdr:row>
      <xdr:rowOff>100410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77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123959</xdr:rowOff>
    </xdr:from>
    <xdr:to>
      <xdr:col>19</xdr:col>
      <xdr:colOff>177800</xdr:colOff>
      <xdr:row>59</xdr:row>
      <xdr:rowOff>134214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10239509"/>
          <a:ext cx="889000" cy="1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168387</xdr:rowOff>
    </xdr:from>
    <xdr:to>
      <xdr:col>20</xdr:col>
      <xdr:colOff>38100</xdr:colOff>
      <xdr:row>57</xdr:row>
      <xdr:rowOff>98537</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769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115064</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54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123959</xdr:rowOff>
    </xdr:from>
    <xdr:to>
      <xdr:col>15</xdr:col>
      <xdr:colOff>50800</xdr:colOff>
      <xdr:row>59</xdr:row>
      <xdr:rowOff>125450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10239509"/>
          <a:ext cx="889000" cy="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154323</xdr:rowOff>
    </xdr:from>
    <xdr:to>
      <xdr:col>15</xdr:col>
      <xdr:colOff>101600</xdr:colOff>
      <xdr:row>57</xdr:row>
      <xdr:rowOff>84473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755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101000</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53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125450</xdr:rowOff>
    </xdr:from>
    <xdr:to>
      <xdr:col>10</xdr:col>
      <xdr:colOff>114300</xdr:colOff>
      <xdr:row>59</xdr:row>
      <xdr:rowOff>148267</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10241000"/>
          <a:ext cx="889000" cy="2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96716</xdr:rowOff>
    </xdr:from>
    <xdr:to>
      <xdr:col>10</xdr:col>
      <xdr:colOff>165100</xdr:colOff>
      <xdr:row>57</xdr:row>
      <xdr:rowOff>26866</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69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43393</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47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67586</xdr:rowOff>
    </xdr:from>
    <xdr:to>
      <xdr:col>6</xdr:col>
      <xdr:colOff>38100</xdr:colOff>
      <xdr:row>57</xdr:row>
      <xdr:rowOff>169186</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84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14263</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61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30563</xdr:rowOff>
    </xdr:from>
    <xdr:to>
      <xdr:col>24</xdr:col>
      <xdr:colOff>114300</xdr:colOff>
      <xdr:row>59</xdr:row>
      <xdr:rowOff>132163</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1014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116940</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1006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83414</xdr:rowOff>
    </xdr:from>
    <xdr:to>
      <xdr:col>20</xdr:col>
      <xdr:colOff>38100</xdr:colOff>
      <xdr:row>60</xdr:row>
      <xdr:rowOff>13564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1019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60</xdr:row>
      <xdr:rowOff>4691</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1029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73159</xdr:rowOff>
    </xdr:from>
    <xdr:to>
      <xdr:col>15</xdr:col>
      <xdr:colOff>101600</xdr:colOff>
      <xdr:row>60</xdr:row>
      <xdr:rowOff>3309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1018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165886</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1028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74650</xdr:rowOff>
    </xdr:from>
    <xdr:to>
      <xdr:col>10</xdr:col>
      <xdr:colOff>165100</xdr:colOff>
      <xdr:row>60</xdr:row>
      <xdr:rowOff>4800</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1019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167377</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1028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97467</xdr:rowOff>
    </xdr:from>
    <xdr:to>
      <xdr:col>6</xdr:col>
      <xdr:colOff>38100</xdr:colOff>
      <xdr:row>60</xdr:row>
      <xdr:rowOff>27617</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1021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60</xdr:row>
      <xdr:rowOff>18744</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1030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108958</xdr:rowOff>
    </xdr:from>
    <xdr:to>
      <xdr:col>24</xdr:col>
      <xdr:colOff>62865</xdr:colOff>
      <xdr:row>77</xdr:row>
      <xdr:rowOff>94841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110458"/>
          <a:ext cx="1270" cy="1186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98668</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300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94841</xdr:rowOff>
    </xdr:from>
    <xdr:to>
      <xdr:col>24</xdr:col>
      <xdr:colOff>152400</xdr:colOff>
      <xdr:row>77</xdr:row>
      <xdr:rowOff>94841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296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55635</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885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230,824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108958</xdr:rowOff>
    </xdr:from>
    <xdr:to>
      <xdr:col>24</xdr:col>
      <xdr:colOff>152400</xdr:colOff>
      <xdr:row>70</xdr:row>
      <xdr:rowOff>108958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110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37702</xdr:rowOff>
    </xdr:from>
    <xdr:to>
      <xdr:col>24</xdr:col>
      <xdr:colOff>63500</xdr:colOff>
      <xdr:row>77</xdr:row>
      <xdr:rowOff>78184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3239352"/>
          <a:ext cx="838200" cy="4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114706</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6305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91829</xdr:rowOff>
    </xdr:from>
    <xdr:to>
      <xdr:col>24</xdr:col>
      <xdr:colOff>114300</xdr:colOff>
      <xdr:row>75</xdr:row>
      <xdr:rowOff>21979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77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78184</xdr:rowOff>
    </xdr:from>
    <xdr:to>
      <xdr:col>19</xdr:col>
      <xdr:colOff>177800</xdr:colOff>
      <xdr:row>77</xdr:row>
      <xdr:rowOff>118081</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3279834"/>
          <a:ext cx="889000" cy="39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90849</xdr:rowOff>
    </xdr:from>
    <xdr:to>
      <xdr:col>20</xdr:col>
      <xdr:colOff>38100</xdr:colOff>
      <xdr:row>75</xdr:row>
      <xdr:rowOff>20999</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77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37526</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553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118081</xdr:rowOff>
    </xdr:from>
    <xdr:to>
      <xdr:col>15</xdr:col>
      <xdr:colOff>50800</xdr:colOff>
      <xdr:row>77</xdr:row>
      <xdr:rowOff>164911</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3319731"/>
          <a:ext cx="889000" cy="4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129101</xdr:rowOff>
    </xdr:from>
    <xdr:to>
      <xdr:col>15</xdr:col>
      <xdr:colOff>101600</xdr:colOff>
      <xdr:row>75</xdr:row>
      <xdr:rowOff>59251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281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75778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2591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164911</xdr:rowOff>
    </xdr:from>
    <xdr:to>
      <xdr:col>10</xdr:col>
      <xdr:colOff>114300</xdr:colOff>
      <xdr:row>78</xdr:row>
      <xdr:rowOff>67070</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3366561"/>
          <a:ext cx="889000" cy="73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55687</xdr:rowOff>
    </xdr:from>
    <xdr:to>
      <xdr:col>10</xdr:col>
      <xdr:colOff>165100</xdr:colOff>
      <xdr:row>74</xdr:row>
      <xdr:rowOff>157287</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274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2364</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2518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143633</xdr:rowOff>
    </xdr:from>
    <xdr:to>
      <xdr:col>6</xdr:col>
      <xdr:colOff>38100</xdr:colOff>
      <xdr:row>76</xdr:row>
      <xdr:rowOff>73783</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002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90310</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2777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158352</xdr:rowOff>
    </xdr:from>
    <xdr:to>
      <xdr:col>24</xdr:col>
      <xdr:colOff>114300</xdr:colOff>
      <xdr:row>77</xdr:row>
      <xdr:rowOff>88502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318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73279</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3103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27384</xdr:rowOff>
    </xdr:from>
    <xdr:to>
      <xdr:col>20</xdr:col>
      <xdr:colOff>38100</xdr:colOff>
      <xdr:row>77</xdr:row>
      <xdr:rowOff>128984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322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120111</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3321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67281</xdr:rowOff>
    </xdr:from>
    <xdr:to>
      <xdr:col>15</xdr:col>
      <xdr:colOff>101600</xdr:colOff>
      <xdr:row>77</xdr:row>
      <xdr:rowOff>168881</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326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160008</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3361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114111</xdr:rowOff>
    </xdr:from>
    <xdr:to>
      <xdr:col>10</xdr:col>
      <xdr:colOff>165100</xdr:colOff>
      <xdr:row>78</xdr:row>
      <xdr:rowOff>44261</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31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35388</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3408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16270</xdr:rowOff>
    </xdr:from>
    <xdr:to>
      <xdr:col>6</xdr:col>
      <xdr:colOff>38100</xdr:colOff>
      <xdr:row>78</xdr:row>
      <xdr:rowOff>117870</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38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108997</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482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78702</xdr:rowOff>
    </xdr:from>
    <xdr:to>
      <xdr:col>24</xdr:col>
      <xdr:colOff>62865</xdr:colOff>
      <xdr:row>99</xdr:row>
      <xdr:rowOff>60489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509202"/>
          <a:ext cx="1270" cy="1524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64316</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703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60489</xdr:rowOff>
    </xdr:from>
    <xdr:to>
      <xdr:col>24</xdr:col>
      <xdr:colOff>152400</xdr:colOff>
      <xdr:row>99</xdr:row>
      <xdr:rowOff>60489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703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25379</xdr:rowOff>
    </xdr:from>
    <xdr:ext cx="534377"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28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78702</xdr:rowOff>
    </xdr:from>
    <xdr:to>
      <xdr:col>24</xdr:col>
      <xdr:colOff>152400</xdr:colOff>
      <xdr:row>90</xdr:row>
      <xdr:rowOff>78702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50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54166</xdr:rowOff>
    </xdr:from>
    <xdr:to>
      <xdr:col>24</xdr:col>
      <xdr:colOff>63500</xdr:colOff>
      <xdr:row>98</xdr:row>
      <xdr:rowOff>63385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6856266"/>
          <a:ext cx="838200" cy="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133723</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421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110846</xdr:rowOff>
    </xdr:from>
    <xdr:to>
      <xdr:col>24</xdr:col>
      <xdr:colOff>114300</xdr:colOff>
      <xdr:row>97</xdr:row>
      <xdr:rowOff>40996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57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63385</xdr:rowOff>
    </xdr:from>
    <xdr:to>
      <xdr:col>19</xdr:col>
      <xdr:colOff>177800</xdr:colOff>
      <xdr:row>98</xdr:row>
      <xdr:rowOff>69577</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6865485"/>
          <a:ext cx="889000" cy="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143841</xdr:rowOff>
    </xdr:from>
    <xdr:to>
      <xdr:col>20</xdr:col>
      <xdr:colOff>38100</xdr:colOff>
      <xdr:row>97</xdr:row>
      <xdr:rowOff>73991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60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90518</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37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69577</xdr:rowOff>
    </xdr:from>
    <xdr:to>
      <xdr:col>15</xdr:col>
      <xdr:colOff>50800</xdr:colOff>
      <xdr:row>98</xdr:row>
      <xdr:rowOff>69862</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6871677"/>
          <a:ext cx="889000" cy="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143117</xdr:rowOff>
    </xdr:from>
    <xdr:to>
      <xdr:col>15</xdr:col>
      <xdr:colOff>101600</xdr:colOff>
      <xdr:row>97</xdr:row>
      <xdr:rowOff>73267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6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89794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37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46470</xdr:rowOff>
    </xdr:from>
    <xdr:to>
      <xdr:col>10</xdr:col>
      <xdr:colOff>114300</xdr:colOff>
      <xdr:row>98</xdr:row>
      <xdr:rowOff>69862</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a:off x="1130300" y="16848570"/>
          <a:ext cx="889000" cy="2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85700</xdr:rowOff>
    </xdr:from>
    <xdr:to>
      <xdr:col>10</xdr:col>
      <xdr:colOff>165100</xdr:colOff>
      <xdr:row>97</xdr:row>
      <xdr:rowOff>15850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54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32377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32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17405</xdr:rowOff>
    </xdr:from>
    <xdr:to>
      <xdr:col>6</xdr:col>
      <xdr:colOff>38100</xdr:colOff>
      <xdr:row>97</xdr:row>
      <xdr:rowOff>119005</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135532</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3366</xdr:rowOff>
    </xdr:from>
    <xdr:to>
      <xdr:col>24</xdr:col>
      <xdr:colOff>114300</xdr:colOff>
      <xdr:row>98</xdr:row>
      <xdr:rowOff>104966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80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153243</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78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12585</xdr:rowOff>
    </xdr:from>
    <xdr:to>
      <xdr:col>20</xdr:col>
      <xdr:colOff>38100</xdr:colOff>
      <xdr:row>98</xdr:row>
      <xdr:rowOff>114185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81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105312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90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18777</xdr:rowOff>
    </xdr:from>
    <xdr:to>
      <xdr:col>15</xdr:col>
      <xdr:colOff>101600</xdr:colOff>
      <xdr:row>98</xdr:row>
      <xdr:rowOff>120377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82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111504</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91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19062</xdr:rowOff>
    </xdr:from>
    <xdr:to>
      <xdr:col>10</xdr:col>
      <xdr:colOff>165100</xdr:colOff>
      <xdr:row>98</xdr:row>
      <xdr:rowOff>120662</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82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111789</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91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167120</xdr:rowOff>
    </xdr:from>
    <xdr:to>
      <xdr:col>6</xdr:col>
      <xdr:colOff>38100</xdr:colOff>
      <xdr:row>98</xdr:row>
      <xdr:rowOff>97270</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79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88397</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89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130937</xdr:rowOff>
    </xdr:from>
    <xdr:to>
      <xdr:col>54</xdr:col>
      <xdr:colOff>189865</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274437"/>
          <a:ext cx="1270" cy="145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77614</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04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130937</xdr:rowOff>
    </xdr:from>
    <xdr:to>
      <xdr:col>55</xdr:col>
      <xdr:colOff>88900</xdr:colOff>
      <xdr:row>30</xdr:row>
      <xdr:rowOff>130937</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27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99966</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2721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77089</xdr:rowOff>
    </xdr:from>
    <xdr:to>
      <xdr:col>55</xdr:col>
      <xdr:colOff>50800</xdr:colOff>
      <xdr:row>38</xdr:row>
      <xdr:rowOff>7239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67183</xdr:rowOff>
    </xdr:from>
    <xdr:to>
      <xdr:col>50</xdr:col>
      <xdr:colOff>165100</xdr:colOff>
      <xdr:row>37</xdr:row>
      <xdr:rowOff>168783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13860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186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55753</xdr:rowOff>
    </xdr:from>
    <xdr:to>
      <xdr:col>46</xdr:col>
      <xdr:colOff>38100</xdr:colOff>
      <xdr:row>37</xdr:row>
      <xdr:rowOff>157353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39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2430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174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40132</xdr:rowOff>
    </xdr:from>
    <xdr:to>
      <xdr:col>41</xdr:col>
      <xdr:colOff>101600</xdr:colOff>
      <xdr:row>36</xdr:row>
      <xdr:rowOff>141732</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21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158259</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26428" y="598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36322</xdr:rowOff>
    </xdr:from>
    <xdr:to>
      <xdr:col>36</xdr:col>
      <xdr:colOff>165100</xdr:colOff>
      <xdr:row>36</xdr:row>
      <xdr:rowOff>137922</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154449</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37428"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108020</xdr:rowOff>
    </xdr:from>
    <xdr:to>
      <xdr:col>54</xdr:col>
      <xdr:colOff>189865</xdr:colOff>
      <xdr:row>59</xdr:row>
      <xdr:rowOff>42678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851970"/>
          <a:ext cx="1270" cy="1306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46505</xdr:rowOff>
    </xdr:from>
    <xdr:ext cx="313932"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620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42678</xdr:rowOff>
    </xdr:from>
    <xdr:to>
      <xdr:col>55</xdr:col>
      <xdr:colOff>88900</xdr:colOff>
      <xdr:row>59</xdr:row>
      <xdr:rowOff>42678</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15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54697</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62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68,663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108020</xdr:rowOff>
    </xdr:from>
    <xdr:to>
      <xdr:col>55</xdr:col>
      <xdr:colOff>88900</xdr:colOff>
      <xdr:row>51</xdr:row>
      <xdr:rowOff>108020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851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128156</xdr:rowOff>
    </xdr:from>
    <xdr:to>
      <xdr:col>55</xdr:col>
      <xdr:colOff>0</xdr:colOff>
      <xdr:row>58</xdr:row>
      <xdr:rowOff>147758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9639300" y="10072256"/>
          <a:ext cx="838200" cy="1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82669</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512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59792</xdr:rowOff>
    </xdr:from>
    <xdr:to>
      <xdr:col>55</xdr:col>
      <xdr:colOff>50800</xdr:colOff>
      <xdr:row>56</xdr:row>
      <xdr:rowOff>161392</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128156</xdr:rowOff>
    </xdr:from>
    <xdr:to>
      <xdr:col>50</xdr:col>
      <xdr:colOff>114300</xdr:colOff>
      <xdr:row>58</xdr:row>
      <xdr:rowOff>156826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8750300" y="10072256"/>
          <a:ext cx="889000" cy="28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36341</xdr:rowOff>
    </xdr:from>
    <xdr:to>
      <xdr:col>50</xdr:col>
      <xdr:colOff>165100</xdr:colOff>
      <xdr:row>56</xdr:row>
      <xdr:rowOff>137941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154468</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2111" y="941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156616</xdr:rowOff>
    </xdr:from>
    <xdr:to>
      <xdr:col>45</xdr:col>
      <xdr:colOff>177800</xdr:colOff>
      <xdr:row>58</xdr:row>
      <xdr:rowOff>156826</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7861300" y="10100716"/>
          <a:ext cx="889000" cy="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75336</xdr:rowOff>
    </xdr:from>
    <xdr:to>
      <xdr:col>46</xdr:col>
      <xdr:colOff>38100</xdr:colOff>
      <xdr:row>57</xdr:row>
      <xdr:rowOff>5486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22013</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94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108572</xdr:rowOff>
    </xdr:from>
    <xdr:to>
      <xdr:col>41</xdr:col>
      <xdr:colOff>50800</xdr:colOff>
      <xdr:row>58</xdr:row>
      <xdr:rowOff>156616</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6972300" y="10052672"/>
          <a:ext cx="889000" cy="4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138525</xdr:rowOff>
    </xdr:from>
    <xdr:to>
      <xdr:col>41</xdr:col>
      <xdr:colOff>101600</xdr:colOff>
      <xdr:row>56</xdr:row>
      <xdr:rowOff>68675</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85202</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63906</xdr:rowOff>
    </xdr:from>
    <xdr:to>
      <xdr:col>36</xdr:col>
      <xdr:colOff>165100</xdr:colOff>
      <xdr:row>57</xdr:row>
      <xdr:rowOff>165506</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10583</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61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96958</xdr:rowOff>
    </xdr:from>
    <xdr:to>
      <xdr:col>55</xdr:col>
      <xdr:colOff>50800</xdr:colOff>
      <xdr:row>59</xdr:row>
      <xdr:rowOff>27108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1004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11885</xdr:rowOff>
    </xdr:from>
    <xdr:ext cx="469744"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955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77356</xdr:rowOff>
    </xdr:from>
    <xdr:to>
      <xdr:col>50</xdr:col>
      <xdr:colOff>165100</xdr:colOff>
      <xdr:row>59</xdr:row>
      <xdr:rowOff>7506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1002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170083</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404428" y="1011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106026</xdr:rowOff>
    </xdr:from>
    <xdr:to>
      <xdr:col>46</xdr:col>
      <xdr:colOff>38100</xdr:colOff>
      <xdr:row>59</xdr:row>
      <xdr:rowOff>36176</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1005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27303</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15428" y="1014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105816</xdr:rowOff>
    </xdr:from>
    <xdr:to>
      <xdr:col>41</xdr:col>
      <xdr:colOff>101600</xdr:colOff>
      <xdr:row>59</xdr:row>
      <xdr:rowOff>35966</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1004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27093</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626428" y="10142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57772</xdr:rowOff>
    </xdr:from>
    <xdr:to>
      <xdr:col>36</xdr:col>
      <xdr:colOff>165100</xdr:colOff>
      <xdr:row>58</xdr:row>
      <xdr:rowOff>159372</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1000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150499</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37428" y="1009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150502</xdr:rowOff>
    </xdr:from>
    <xdr:to>
      <xdr:col>54</xdr:col>
      <xdr:colOff>189865</xdr:colOff>
      <xdr:row>79</xdr:row>
      <xdr:rowOff>29744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323452"/>
          <a:ext cx="1270" cy="1250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33571</xdr:rowOff>
    </xdr:from>
    <xdr:ext cx="378565"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578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29744</xdr:rowOff>
    </xdr:from>
    <xdr:to>
      <xdr:col>55</xdr:col>
      <xdr:colOff>88900</xdr:colOff>
      <xdr:row>79</xdr:row>
      <xdr:rowOff>29744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57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97179</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09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66,433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150502</xdr:rowOff>
    </xdr:from>
    <xdr:to>
      <xdr:col>55</xdr:col>
      <xdr:colOff>88900</xdr:colOff>
      <xdr:row>71</xdr:row>
      <xdr:rowOff>150502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32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11037</xdr:rowOff>
    </xdr:from>
    <xdr:to>
      <xdr:col>55</xdr:col>
      <xdr:colOff>0</xdr:colOff>
      <xdr:row>79</xdr:row>
      <xdr:rowOff>11131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3555587"/>
          <a:ext cx="838200" cy="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114921</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145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92044</xdr:rowOff>
    </xdr:from>
    <xdr:to>
      <xdr:col>55</xdr:col>
      <xdr:colOff>50800</xdr:colOff>
      <xdr:row>78</xdr:row>
      <xdr:rowOff>22194</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11131</xdr:rowOff>
    </xdr:from>
    <xdr:to>
      <xdr:col>50</xdr:col>
      <xdr:colOff>114300</xdr:colOff>
      <xdr:row>79</xdr:row>
      <xdr:rowOff>12788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8750300" y="13555681"/>
          <a:ext cx="889000" cy="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84995</xdr:rowOff>
    </xdr:from>
    <xdr:to>
      <xdr:col>50</xdr:col>
      <xdr:colOff>165100</xdr:colOff>
      <xdr:row>78</xdr:row>
      <xdr:rowOff>15145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2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31672</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06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143453</xdr:rowOff>
    </xdr:from>
    <xdr:to>
      <xdr:col>45</xdr:col>
      <xdr:colOff>177800</xdr:colOff>
      <xdr:row>79</xdr:row>
      <xdr:rowOff>12788</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7861300" y="13516553"/>
          <a:ext cx="889000" cy="40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95035</xdr:rowOff>
    </xdr:from>
    <xdr:to>
      <xdr:col>46</xdr:col>
      <xdr:colOff>38100</xdr:colOff>
      <xdr:row>78</xdr:row>
      <xdr:rowOff>25185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2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41712</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07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143453</xdr:rowOff>
    </xdr:from>
    <xdr:to>
      <xdr:col>41</xdr:col>
      <xdr:colOff>50800</xdr:colOff>
      <xdr:row>79</xdr:row>
      <xdr:rowOff>12046</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516553"/>
          <a:ext cx="889000" cy="40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74288</xdr:rowOff>
    </xdr:from>
    <xdr:to>
      <xdr:col>41</xdr:col>
      <xdr:colOff>101600</xdr:colOff>
      <xdr:row>78</xdr:row>
      <xdr:rowOff>4438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27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20965</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05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164471</xdr:rowOff>
    </xdr:from>
    <xdr:to>
      <xdr:col>36</xdr:col>
      <xdr:colOff>165100</xdr:colOff>
      <xdr:row>78</xdr:row>
      <xdr:rowOff>94621</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6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111148</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37428" y="1314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131687</xdr:rowOff>
    </xdr:from>
    <xdr:to>
      <xdr:col>55</xdr:col>
      <xdr:colOff>50800</xdr:colOff>
      <xdr:row>79</xdr:row>
      <xdr:rowOff>61837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50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46614</xdr:rowOff>
    </xdr:from>
    <xdr:ext cx="469744"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41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131781</xdr:rowOff>
    </xdr:from>
    <xdr:to>
      <xdr:col>50</xdr:col>
      <xdr:colOff>165100</xdr:colOff>
      <xdr:row>79</xdr:row>
      <xdr:rowOff>61931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50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53058</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404428" y="13597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133438</xdr:rowOff>
    </xdr:from>
    <xdr:to>
      <xdr:col>46</xdr:col>
      <xdr:colOff>38100</xdr:colOff>
      <xdr:row>79</xdr:row>
      <xdr:rowOff>63588</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50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54715</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515428" y="13599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92653</xdr:rowOff>
    </xdr:from>
    <xdr:to>
      <xdr:col>41</xdr:col>
      <xdr:colOff>101600</xdr:colOff>
      <xdr:row>79</xdr:row>
      <xdr:rowOff>22803</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46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13930</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626428" y="13558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132696</xdr:rowOff>
    </xdr:from>
    <xdr:to>
      <xdr:col>36</xdr:col>
      <xdr:colOff>165100</xdr:colOff>
      <xdr:row>79</xdr:row>
      <xdr:rowOff>62846</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50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53973</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37428" y="1359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65063</xdr:rowOff>
    </xdr:from>
    <xdr:to>
      <xdr:col>54</xdr:col>
      <xdr:colOff>189865</xdr:colOff>
      <xdr:row>98</xdr:row>
      <xdr:rowOff>26885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495563"/>
          <a:ext cx="1270" cy="1333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30712</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83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26885</xdr:rowOff>
    </xdr:from>
    <xdr:to>
      <xdr:col>55</xdr:col>
      <xdr:colOff>88900</xdr:colOff>
      <xdr:row>98</xdr:row>
      <xdr:rowOff>26885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82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11740</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70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119,877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65063</xdr:rowOff>
    </xdr:from>
    <xdr:to>
      <xdr:col>55</xdr:col>
      <xdr:colOff>88900</xdr:colOff>
      <xdr:row>90</xdr:row>
      <xdr:rowOff>65063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495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125361</xdr:rowOff>
    </xdr:from>
    <xdr:to>
      <xdr:col>55</xdr:col>
      <xdr:colOff>0</xdr:colOff>
      <xdr:row>97</xdr:row>
      <xdr:rowOff>64579</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584561"/>
          <a:ext cx="838200" cy="1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84090</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200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61213</xdr:rowOff>
    </xdr:from>
    <xdr:to>
      <xdr:col>55</xdr:col>
      <xdr:colOff>50800</xdr:colOff>
      <xdr:row>95</xdr:row>
      <xdr:rowOff>162813</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348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64579</xdr:rowOff>
    </xdr:from>
    <xdr:to>
      <xdr:col>50</xdr:col>
      <xdr:colOff>114300</xdr:colOff>
      <xdr:row>97</xdr:row>
      <xdr:rowOff>168656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695229"/>
          <a:ext cx="889000" cy="104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43701</xdr:rowOff>
    </xdr:from>
    <xdr:to>
      <xdr:col>50</xdr:col>
      <xdr:colOff>165100</xdr:colOff>
      <xdr:row>95</xdr:row>
      <xdr:rowOff>145301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33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161828</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10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168656</xdr:rowOff>
    </xdr:from>
    <xdr:to>
      <xdr:col>45</xdr:col>
      <xdr:colOff>177800</xdr:colOff>
      <xdr:row>98</xdr:row>
      <xdr:rowOff>42850</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799306"/>
          <a:ext cx="889000" cy="45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62433</xdr:rowOff>
    </xdr:from>
    <xdr:to>
      <xdr:col>46</xdr:col>
      <xdr:colOff>38100</xdr:colOff>
      <xdr:row>95</xdr:row>
      <xdr:rowOff>164033</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35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9110</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125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120472</xdr:rowOff>
    </xdr:from>
    <xdr:to>
      <xdr:col>41</xdr:col>
      <xdr:colOff>50800</xdr:colOff>
      <xdr:row>98</xdr:row>
      <xdr:rowOff>42850</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751122"/>
          <a:ext cx="889000" cy="93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67170</xdr:rowOff>
    </xdr:from>
    <xdr:to>
      <xdr:col>41</xdr:col>
      <xdr:colOff>101600</xdr:colOff>
      <xdr:row>94</xdr:row>
      <xdr:rowOff>168770</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18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13847</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595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82753</xdr:rowOff>
    </xdr:from>
    <xdr:to>
      <xdr:col>36</xdr:col>
      <xdr:colOff>165100</xdr:colOff>
      <xdr:row>96</xdr:row>
      <xdr:rowOff>12903</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37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29430</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14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74561</xdr:rowOff>
    </xdr:from>
    <xdr:to>
      <xdr:col>55</xdr:col>
      <xdr:colOff>50800</xdr:colOff>
      <xdr:row>97</xdr:row>
      <xdr:rowOff>4711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53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52988</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51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13779</xdr:rowOff>
    </xdr:from>
    <xdr:to>
      <xdr:col>50</xdr:col>
      <xdr:colOff>165100</xdr:colOff>
      <xdr:row>97</xdr:row>
      <xdr:rowOff>115379</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64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106506</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73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117856</xdr:rowOff>
    </xdr:from>
    <xdr:to>
      <xdr:col>46</xdr:col>
      <xdr:colOff>38100</xdr:colOff>
      <xdr:row>98</xdr:row>
      <xdr:rowOff>48006</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74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39133</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84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163500</xdr:rowOff>
    </xdr:from>
    <xdr:to>
      <xdr:col>41</xdr:col>
      <xdr:colOff>101600</xdr:colOff>
      <xdr:row>98</xdr:row>
      <xdr:rowOff>93650</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79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84777</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88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69672</xdr:rowOff>
    </xdr:from>
    <xdr:to>
      <xdr:col>36</xdr:col>
      <xdr:colOff>165100</xdr:colOff>
      <xdr:row>97</xdr:row>
      <xdr:rowOff>171272</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70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162399</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79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34544</xdr:rowOff>
    </xdr:from>
    <xdr:to>
      <xdr:col>85</xdr:col>
      <xdr:colOff>126364</xdr:colOff>
      <xdr:row>39</xdr:row>
      <xdr:rowOff>55758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349494"/>
          <a:ext cx="1269" cy="1392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59585</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74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55758</xdr:rowOff>
    </xdr:from>
    <xdr:to>
      <xdr:col>86</xdr:col>
      <xdr:colOff>25400</xdr:colOff>
      <xdr:row>39</xdr:row>
      <xdr:rowOff>55758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74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152671</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12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34544</xdr:rowOff>
    </xdr:from>
    <xdr:to>
      <xdr:col>86</xdr:col>
      <xdr:colOff>25400</xdr:colOff>
      <xdr:row>31</xdr:row>
      <xdr:rowOff>34544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349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69886</xdr:rowOff>
    </xdr:from>
    <xdr:to>
      <xdr:col>85</xdr:col>
      <xdr:colOff>127000</xdr:colOff>
      <xdr:row>36</xdr:row>
      <xdr:rowOff>114600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242086"/>
          <a:ext cx="838200" cy="4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169648</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170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19771</xdr:rowOff>
    </xdr:from>
    <xdr:to>
      <xdr:col>85</xdr:col>
      <xdr:colOff>177800</xdr:colOff>
      <xdr:row>36</xdr:row>
      <xdr:rowOff>121371</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25674</xdr:rowOff>
    </xdr:from>
    <xdr:to>
      <xdr:col>81</xdr:col>
      <xdr:colOff>50800</xdr:colOff>
      <xdr:row>36</xdr:row>
      <xdr:rowOff>114600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6197874"/>
          <a:ext cx="889000" cy="88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31430</xdr:rowOff>
    </xdr:from>
    <xdr:to>
      <xdr:col>81</xdr:col>
      <xdr:colOff>101600</xdr:colOff>
      <xdr:row>36</xdr:row>
      <xdr:rowOff>133030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149557</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597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25674</xdr:rowOff>
    </xdr:from>
    <xdr:to>
      <xdr:col>76</xdr:col>
      <xdr:colOff>114300</xdr:colOff>
      <xdr:row>37</xdr:row>
      <xdr:rowOff>17628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197874"/>
          <a:ext cx="889000" cy="16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47706</xdr:rowOff>
    </xdr:from>
    <xdr:to>
      <xdr:col>76</xdr:col>
      <xdr:colOff>165100</xdr:colOff>
      <xdr:row>36</xdr:row>
      <xdr:rowOff>149306</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140433</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31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17628</xdr:rowOff>
    </xdr:from>
    <xdr:to>
      <xdr:col>71</xdr:col>
      <xdr:colOff>177800</xdr:colOff>
      <xdr:row>37</xdr:row>
      <xdr:rowOff>50774</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361278"/>
          <a:ext cx="889000" cy="3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147787</xdr:rowOff>
    </xdr:from>
    <xdr:to>
      <xdr:col>72</xdr:col>
      <xdr:colOff>38100</xdr:colOff>
      <xdr:row>36</xdr:row>
      <xdr:rowOff>77937</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94464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46641</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19086</xdr:rowOff>
    </xdr:from>
    <xdr:to>
      <xdr:col>85</xdr:col>
      <xdr:colOff>177800</xdr:colOff>
      <xdr:row>36</xdr:row>
      <xdr:rowOff>120686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19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41963</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042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63800</xdr:rowOff>
    </xdr:from>
    <xdr:to>
      <xdr:col>81</xdr:col>
      <xdr:colOff>101600</xdr:colOff>
      <xdr:row>36</xdr:row>
      <xdr:rowOff>165400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23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156527</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328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146324</xdr:rowOff>
    </xdr:from>
    <xdr:to>
      <xdr:col>76</xdr:col>
      <xdr:colOff>165100</xdr:colOff>
      <xdr:row>36</xdr:row>
      <xdr:rowOff>76474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14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93001</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592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138278</xdr:rowOff>
    </xdr:from>
    <xdr:to>
      <xdr:col>72</xdr:col>
      <xdr:colOff>38100</xdr:colOff>
      <xdr:row>37</xdr:row>
      <xdr:rowOff>68428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31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59555</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403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171424</xdr:rowOff>
    </xdr:from>
    <xdr:to>
      <xdr:col>67</xdr:col>
      <xdr:colOff>101600</xdr:colOff>
      <xdr:row>37</xdr:row>
      <xdr:rowOff>101574</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34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92701</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43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134214</xdr:rowOff>
    </xdr:from>
    <xdr:to>
      <xdr:col>85</xdr:col>
      <xdr:colOff>126364</xdr:colOff>
      <xdr:row>58</xdr:row>
      <xdr:rowOff>99181</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706714"/>
          <a:ext cx="1269" cy="1336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103008</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4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99181</xdr:rowOff>
    </xdr:from>
    <xdr:to>
      <xdr:col>86</xdr:col>
      <xdr:colOff>25400</xdr:colOff>
      <xdr:row>58</xdr:row>
      <xdr:rowOff>99181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43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80891</xdr:rowOff>
    </xdr:from>
    <xdr:ext cx="534377"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48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134214</xdr:rowOff>
    </xdr:from>
    <xdr:to>
      <xdr:col>86</xdr:col>
      <xdr:colOff>25400</xdr:colOff>
      <xdr:row>50</xdr:row>
      <xdr:rowOff>134214</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70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39497</xdr:rowOff>
    </xdr:from>
    <xdr:to>
      <xdr:col>85</xdr:col>
      <xdr:colOff>127000</xdr:colOff>
      <xdr:row>58</xdr:row>
      <xdr:rowOff>103886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983597"/>
          <a:ext cx="838200" cy="6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100881</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359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78004</xdr:rowOff>
    </xdr:from>
    <xdr:to>
      <xdr:col>85</xdr:col>
      <xdr:colOff>177800</xdr:colOff>
      <xdr:row>56</xdr:row>
      <xdr:rowOff>8154</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507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71425</xdr:rowOff>
    </xdr:from>
    <xdr:to>
      <xdr:col>81</xdr:col>
      <xdr:colOff>50800</xdr:colOff>
      <xdr:row>58</xdr:row>
      <xdr:rowOff>103886</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10015525"/>
          <a:ext cx="889000" cy="3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51905</xdr:rowOff>
    </xdr:from>
    <xdr:to>
      <xdr:col>81</xdr:col>
      <xdr:colOff>101600</xdr:colOff>
      <xdr:row>55</xdr:row>
      <xdr:rowOff>153505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48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170032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25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71425</xdr:rowOff>
    </xdr:from>
    <xdr:to>
      <xdr:col>76</xdr:col>
      <xdr:colOff>114300</xdr:colOff>
      <xdr:row>58</xdr:row>
      <xdr:rowOff>101619</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10015525"/>
          <a:ext cx="889000" cy="3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121704</xdr:rowOff>
    </xdr:from>
    <xdr:to>
      <xdr:col>76</xdr:col>
      <xdr:colOff>165100</xdr:colOff>
      <xdr:row>56</xdr:row>
      <xdr:rowOff>51854</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68381</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32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67158</xdr:rowOff>
    </xdr:from>
    <xdr:to>
      <xdr:col>71</xdr:col>
      <xdr:colOff>177800</xdr:colOff>
      <xdr:row>58</xdr:row>
      <xdr:rowOff>101619</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2814300" y="9668358"/>
          <a:ext cx="889000" cy="37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89433</xdr:rowOff>
    </xdr:from>
    <xdr:to>
      <xdr:col>72</xdr:col>
      <xdr:colOff>38100</xdr:colOff>
      <xdr:row>56</xdr:row>
      <xdr:rowOff>19583</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36110</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2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3690</xdr:rowOff>
    </xdr:from>
    <xdr:to>
      <xdr:col>67</xdr:col>
      <xdr:colOff>101600</xdr:colOff>
      <xdr:row>56</xdr:row>
      <xdr:rowOff>105290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121817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160147</xdr:rowOff>
    </xdr:from>
    <xdr:to>
      <xdr:col>85</xdr:col>
      <xdr:colOff>177800</xdr:colOff>
      <xdr:row>58</xdr:row>
      <xdr:rowOff>90297</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93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75074</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84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53086</xdr:rowOff>
    </xdr:from>
    <xdr:to>
      <xdr:col>81</xdr:col>
      <xdr:colOff>101600</xdr:colOff>
      <xdr:row>58</xdr:row>
      <xdr:rowOff>154686</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99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145813</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1008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20625</xdr:rowOff>
    </xdr:from>
    <xdr:to>
      <xdr:col>76</xdr:col>
      <xdr:colOff>165100</xdr:colOff>
      <xdr:row>58</xdr:row>
      <xdr:rowOff>122225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96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113352</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10057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50819</xdr:rowOff>
    </xdr:from>
    <xdr:to>
      <xdr:col>72</xdr:col>
      <xdr:colOff>38100</xdr:colOff>
      <xdr:row>58</xdr:row>
      <xdr:rowOff>152419</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99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143546</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1008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16358</xdr:rowOff>
    </xdr:from>
    <xdr:to>
      <xdr:col>67</xdr:col>
      <xdr:colOff>101600</xdr:colOff>
      <xdr:row>56</xdr:row>
      <xdr:rowOff>117958</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61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109085</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71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123927</xdr:rowOff>
    </xdr:from>
    <xdr:to>
      <xdr:col>85</xdr:col>
      <xdr:colOff>126364</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254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70604</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90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151,725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123927</xdr:rowOff>
    </xdr:from>
    <xdr:to>
      <xdr:col>86</xdr:col>
      <xdr:colOff>25400</xdr:colOff>
      <xdr:row>70</xdr:row>
      <xdr:rowOff>123927</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2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57937</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59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35060</xdr:rowOff>
    </xdr:from>
    <xdr:to>
      <xdr:col>85</xdr:col>
      <xdr:colOff>177800</xdr:colOff>
      <xdr:row>78</xdr:row>
      <xdr:rowOff>136660</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137561</xdr:rowOff>
    </xdr:from>
    <xdr:to>
      <xdr:col>81</xdr:col>
      <xdr:colOff>50800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510661"/>
          <a:ext cx="889000" cy="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55167</xdr:rowOff>
    </xdr:from>
    <xdr:to>
      <xdr:col>81</xdr:col>
      <xdr:colOff>101600</xdr:colOff>
      <xdr:row>78</xdr:row>
      <xdr:rowOff>156767</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2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1844</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203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137561</xdr:rowOff>
    </xdr:from>
    <xdr:to>
      <xdr:col>76</xdr:col>
      <xdr:colOff>114300</xdr:colOff>
      <xdr:row>78</xdr:row>
      <xdr:rowOff>139700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3703300" y="13510661"/>
          <a:ext cx="889000" cy="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65821</xdr:rowOff>
    </xdr:from>
    <xdr:to>
      <xdr:col>76</xdr:col>
      <xdr:colOff>165100</xdr:colOff>
      <xdr:row>78</xdr:row>
      <xdr:rowOff>167421</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38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12498</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214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137295</xdr:rowOff>
    </xdr:from>
    <xdr:to>
      <xdr:col>71</xdr:col>
      <xdr:colOff>177800</xdr:colOff>
      <xdr:row>78</xdr:row>
      <xdr:rowOff>139700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510395"/>
          <a:ext cx="889000" cy="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32609</xdr:rowOff>
    </xdr:from>
    <xdr:to>
      <xdr:col>72</xdr:col>
      <xdr:colOff>38100</xdr:colOff>
      <xdr:row>78</xdr:row>
      <xdr:rowOff>134209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405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150736</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180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53284</xdr:rowOff>
    </xdr:from>
    <xdr:to>
      <xdr:col>67</xdr:col>
      <xdr:colOff>101600</xdr:colOff>
      <xdr:row>78</xdr:row>
      <xdr:rowOff>154884</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26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171411</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20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13487</xdr:rowOff>
    </xdr:from>
    <xdr:ext cx="249299"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3865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86761</xdr:rowOff>
    </xdr:from>
    <xdr:to>
      <xdr:col>76</xdr:col>
      <xdr:colOff>165100</xdr:colOff>
      <xdr:row>79</xdr:row>
      <xdr:rowOff>16911</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45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8038</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3017" y="13552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86495</xdr:rowOff>
    </xdr:from>
    <xdr:to>
      <xdr:col>67</xdr:col>
      <xdr:colOff>101600</xdr:colOff>
      <xdr:row>79</xdr:row>
      <xdr:rowOff>16645</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45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7772</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25017" y="13552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52794</xdr:rowOff>
    </xdr:from>
    <xdr:to>
      <xdr:col>85</xdr:col>
      <xdr:colOff>126364</xdr:colOff>
      <xdr:row>98</xdr:row>
      <xdr:rowOff>2515</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483294"/>
          <a:ext cx="1269" cy="1321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6342</xdr:rowOff>
    </xdr:from>
    <xdr:ext cx="534377"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80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2515</xdr:rowOff>
    </xdr:from>
    <xdr:to>
      <xdr:col>86</xdr:col>
      <xdr:colOff>25400</xdr:colOff>
      <xdr:row>98</xdr:row>
      <xdr:rowOff>2515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80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170921</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258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120,843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52794</xdr:rowOff>
    </xdr:from>
    <xdr:to>
      <xdr:col>86</xdr:col>
      <xdr:colOff>25400</xdr:colOff>
      <xdr:row>90</xdr:row>
      <xdr:rowOff>52794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483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41593</xdr:rowOff>
    </xdr:from>
    <xdr:to>
      <xdr:col>85</xdr:col>
      <xdr:colOff>127000</xdr:colOff>
      <xdr:row>97</xdr:row>
      <xdr:rowOff>47664</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5481300" y="16672243"/>
          <a:ext cx="838200" cy="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13707</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130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162280</xdr:rowOff>
    </xdr:from>
    <xdr:to>
      <xdr:col>85</xdr:col>
      <xdr:colOff>177800</xdr:colOff>
      <xdr:row>95</xdr:row>
      <xdr:rowOff>92430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10579</xdr:rowOff>
    </xdr:from>
    <xdr:to>
      <xdr:col>81</xdr:col>
      <xdr:colOff>50800</xdr:colOff>
      <xdr:row>97</xdr:row>
      <xdr:rowOff>41593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4592300" y="16641229"/>
          <a:ext cx="889000" cy="3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149783</xdr:rowOff>
    </xdr:from>
    <xdr:to>
      <xdr:col>81</xdr:col>
      <xdr:colOff>101600</xdr:colOff>
      <xdr:row>95</xdr:row>
      <xdr:rowOff>79933</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96460</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0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9728</xdr:rowOff>
    </xdr:from>
    <xdr:to>
      <xdr:col>76</xdr:col>
      <xdr:colOff>114300</xdr:colOff>
      <xdr:row>97</xdr:row>
      <xdr:rowOff>10579</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3703300" y="16640378"/>
          <a:ext cx="889000" cy="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147434</xdr:rowOff>
    </xdr:from>
    <xdr:to>
      <xdr:col>76</xdr:col>
      <xdr:colOff>165100</xdr:colOff>
      <xdr:row>95</xdr:row>
      <xdr:rowOff>77584</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94111</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0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148856</xdr:rowOff>
    </xdr:from>
    <xdr:to>
      <xdr:col>71</xdr:col>
      <xdr:colOff>177800</xdr:colOff>
      <xdr:row>97</xdr:row>
      <xdr:rowOff>9728</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2814300" y="16608056"/>
          <a:ext cx="889000" cy="32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14351</xdr:rowOff>
    </xdr:from>
    <xdr:to>
      <xdr:col>72</xdr:col>
      <xdr:colOff>38100</xdr:colOff>
      <xdr:row>95</xdr:row>
      <xdr:rowOff>115951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132478</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07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107810</xdr:rowOff>
    </xdr:from>
    <xdr:to>
      <xdr:col>67</xdr:col>
      <xdr:colOff>101600</xdr:colOff>
      <xdr:row>96</xdr:row>
      <xdr:rowOff>37960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54487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1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168314</xdr:rowOff>
    </xdr:from>
    <xdr:to>
      <xdr:col>85</xdr:col>
      <xdr:colOff>177800</xdr:colOff>
      <xdr:row>97</xdr:row>
      <xdr:rowOff>98464</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62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83241</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54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162243</xdr:rowOff>
    </xdr:from>
    <xdr:to>
      <xdr:col>81</xdr:col>
      <xdr:colOff>101600</xdr:colOff>
      <xdr:row>97</xdr:row>
      <xdr:rowOff>92393</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62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83520</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71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131229</xdr:rowOff>
    </xdr:from>
    <xdr:to>
      <xdr:col>76</xdr:col>
      <xdr:colOff>165100</xdr:colOff>
      <xdr:row>97</xdr:row>
      <xdr:rowOff>61379</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59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52506</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683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130378</xdr:rowOff>
    </xdr:from>
    <xdr:to>
      <xdr:col>72</xdr:col>
      <xdr:colOff>38100</xdr:colOff>
      <xdr:row>97</xdr:row>
      <xdr:rowOff>60528</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58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51655</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682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98056</xdr:rowOff>
    </xdr:from>
    <xdr:to>
      <xdr:col>67</xdr:col>
      <xdr:colOff>101600</xdr:colOff>
      <xdr:row>97</xdr:row>
      <xdr:rowOff>28206</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55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19333</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64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98552</xdr:rowOff>
    </xdr:from>
    <xdr:to>
      <xdr:col>116</xdr:col>
      <xdr:colOff>62864</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242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246</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6867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45229</xdr:rowOff>
    </xdr:from>
    <xdr:ext cx="469744"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98552</xdr:rowOff>
    </xdr:from>
    <xdr:to>
      <xdr:col>116</xdr:col>
      <xdr:colOff>152400</xdr:colOff>
      <xdr:row>30</xdr:row>
      <xdr:rowOff>98552</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89145</xdr:rowOff>
    </xdr:from>
    <xdr:ext cx="313932"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4327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66269</xdr:rowOff>
    </xdr:from>
    <xdr:to>
      <xdr:col>116</xdr:col>
      <xdr:colOff>114300</xdr:colOff>
      <xdr:row>38</xdr:row>
      <xdr:rowOff>167869</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58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42952</xdr:rowOff>
    </xdr:from>
    <xdr:to>
      <xdr:col>112</xdr:col>
      <xdr:colOff>38100</xdr:colOff>
      <xdr:row>38</xdr:row>
      <xdr:rowOff>144552</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55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161078</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4017" y="63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43866</xdr:rowOff>
    </xdr:from>
    <xdr:to>
      <xdr:col>107</xdr:col>
      <xdr:colOff>101600</xdr:colOff>
      <xdr:row>38</xdr:row>
      <xdr:rowOff>145466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55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161993</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5017" y="6334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64668</xdr:rowOff>
    </xdr:from>
    <xdr:to>
      <xdr:col>102</xdr:col>
      <xdr:colOff>165100</xdr:colOff>
      <xdr:row>38</xdr:row>
      <xdr:rowOff>166268</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5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11346</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6017" y="6354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55982</xdr:rowOff>
    </xdr:from>
    <xdr:to>
      <xdr:col>98</xdr:col>
      <xdr:colOff>38100</xdr:colOff>
      <xdr:row>38</xdr:row>
      <xdr:rowOff>157582</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57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2658</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7017" y="6346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44696</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5597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全体的に類似団体平均より住民一人あたりのコストは低くなっている。消防費に関しては類似団体平均に近い数値となっている。</a:t>
          </a:r>
        </a:p>
        <a:p>
          <a:r>
            <a:rPr kumimoji="1" lang="ja-JP" altLang="en-US" sz="1300">
              <a:latin typeface="ＭＳ Ｐゴシック" panose="020B0600070205080204" pitchFamily="50" charset="-128"/>
              <a:ea typeface="ＭＳ Ｐゴシック" panose="020B0600070205080204" pitchFamily="50" charset="-128"/>
            </a:rPr>
            <a:t>消防費の支出の大半は消防組合への負担金であるため、他の費目より経費を削減することが困難であることが要因である。</a:t>
          </a:r>
        </a:p>
        <a:p>
          <a:r>
            <a:rPr kumimoji="1" lang="ja-JP" altLang="en-US" sz="1300">
              <a:latin typeface="ＭＳ Ｐゴシック" panose="020B0600070205080204" pitchFamily="50" charset="-128"/>
              <a:ea typeface="ＭＳ Ｐゴシック" panose="020B0600070205080204" pitchFamily="50" charset="-128"/>
            </a:rPr>
            <a:t>今後、消防組合の予算を精査し、コスト削減を図る必要がある。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千葉県八街市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財政調整基金は２６年度以降毎年増加しており、３０年度末には目標としていた約２０％に到達した。しかし台風災害の影響により、令和元年度は取り崩しが行われ、大幅な減少が見込まれる。</a:t>
          </a:r>
        </a:p>
        <a:p>
          <a:r>
            <a:rPr kumimoji="1" lang="ja-JP" altLang="en-US" sz="1400">
              <a:latin typeface="ＭＳ ゴシック" pitchFamily="49" charset="-128"/>
              <a:ea typeface="ＭＳ ゴシック" pitchFamily="49" charset="-128"/>
            </a:rPr>
            <a:t>実質収支額については２７年度以降減少が見られる。これは２６年度以降、形式収支が毎年減少していることが主な要因と考えられる。３０年度はその傾向が顕著であった。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千葉県八街市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一般会計については、３０年度は若干実質収支が減少したが、プラスで推移しており、基金残高が増加している。</a:t>
          </a:r>
        </a:p>
        <a:p>
          <a:r>
            <a:rPr kumimoji="1" lang="ja-JP" altLang="en-US" sz="1400">
              <a:latin typeface="ＭＳ ゴシック" pitchFamily="49" charset="-128"/>
              <a:ea typeface="ＭＳ ゴシック" pitchFamily="49" charset="-128"/>
            </a:rPr>
            <a:t>また、国民健康保険特別会計については、２９年度に黒字となり、３０年度は約２億６千万円の大幅な黒字となった。これは国民健康保険制度改革による県からの交付金の影響が大きいと考えられる。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千葉県八街市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実質公債費比率の分子は過去５年で連続して減少しているが、令和元年度は小中学校空調整備事業や台風の災害復旧事業により増加が予想される。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今後は、世代間の負担の公平化と、公債費負担の中長期的な平準化の観点から、適正な起債の活用に努める必要がある。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満期一括償還地方債の該当無し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千葉県八街市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将来負担比率の分子は、平成２６年度から平成３０年度にかけて半分以下に減ってきている。</a:t>
          </a:r>
        </a:p>
        <a:p>
          <a:r>
            <a:rPr kumimoji="1" lang="ja-JP" altLang="en-US" sz="1400">
              <a:latin typeface="ＭＳ ゴシック" pitchFamily="49" charset="-128"/>
              <a:ea typeface="ＭＳ ゴシック" pitchFamily="49" charset="-128"/>
            </a:rPr>
            <a:t>これは、平成１０年頃から八街駅北側地区土地区画整理事業、八街駅自由通路整備事業、クリーンセンター建設事業など、大規模事業を集中して行い、それに伴う起債の償還が終わってきたことや充当可能基金の増加が大きな要因である。</a:t>
          </a:r>
        </a:p>
        <a:p>
          <a:r>
            <a:rPr kumimoji="1" lang="ja-JP" altLang="en-US" sz="1400">
              <a:latin typeface="ＭＳ ゴシック" pitchFamily="49" charset="-128"/>
              <a:ea typeface="ＭＳ ゴシック" pitchFamily="49" charset="-128"/>
            </a:rPr>
            <a:t>今後は大きな事業の影響により、一時的に増加しつつも、長期的には将来負担比率の分子は減少することが予想される。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千葉県八街市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６億円の実質収支により財政調整基金に約２億円積み立て、落花生の郷やちまた応援寄附金によるまちづくり基金の大幅な増加があった一方、塵芥処理施設建設改良基金、し尿処理基金、用排水路建設改良基金、東日本大震災復興基金の大幅な取り崩しにより基金全体としては２億円の増となった。ここ４年は増加傾向に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台風被害により財政調整基金の大幅な取り崩しがあった。公共施設等整備基金とともに、今後計画的な積み立てを行っていく。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落花生の郷やちまた応援寄附金によるまちづくり基金：前年度に納入のあったふるさと納税を原資とし、様々なまちづくり事業に充当される。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具体的には、土地、道路、交通、交通安全、消防・救急、防災・防犯、健康づくり、福祉、子育て、自然、環境、教育、文化、スポーツ、農業、商工業、協働、コミュニティ育成、市民サービスに対して寄附された方の意向を元に充当され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塵芥処理施設建設改良基金、し尿処理基金、用排水路建設改良基金、東日本大震災復興基金：各事業へ充当するために７４４万円取り崩したことにより減少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落花生の郷やちまた応援寄附金によるまちづくり基金：ふるさと納税額の大幅な増加により約１，７００万円を積み立てたことによる増加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公共施設の老朽化に対応するため、平成３０年度に八街市公共施設等整備基金を創設した。今後計画的な積み立てを行っていく。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また、Ｑナッツ効果により寄付金額が増加していることから、落花生の郷やちまた応援寄付金によるまちづくり基金額に関しては今後増加が見込まれる。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平成２９年度実質収支額のうち地方自治法第２３３条の２の規定に伴い５億円を編入し、平成３０年度繰入額を約３億円としたことにより、約２億円の増加となった。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財政調整基金の残高は、標準財政規模の２割程度を目標とし、３０年度末には達成されたが、災害による基金の取り崩しが行われた。今後は計画的な積み立てを行っていく。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公共施設等整備基金と連携した管理を行っていく。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4CA0214F-6C4B-4ED3-8C7E-5D086B1F78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9F0A847A-D3DD-4309-A6FE-BB2B5572F7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7706A64A-8444-49D3-8CD5-2E93772EC744}"/>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DB671AA2-BFA7-4C69-B10B-497D6BD104CE}"/>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B396C5E-DDC8-4F52-AEA9-146C5D3D09D8}"/>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D5AF48A6-0EA8-4A6C-8447-5C0720DB38F7}"/>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千葉県八街市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65226E7C-67B6-4BC7-A4BE-CBE0E8A2DF33}"/>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1B07C69B-902A-4B56-BB44-B2ABB6D667B3}"/>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49ACEB84-6561-4D55-A89D-3C17D7EFB7CC}"/>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12430B21-BDF1-43E5-8ABC-3C752873A98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E68BB277-4053-4461-B8DE-4B49F26C59EF}"/>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1B1107ED-73F6-48E3-918D-B72A71EABD2F}"/>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70,343
68,168
74.94
22,107,490
21,433,167
624,017
13,107,094
17,531,772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67BD2DC4-B1F5-4AD3-BC1A-7EB204FD822A}"/>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8B3B7EB3-8C7A-49EC-B3CA-A101596EC8FD}"/>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2F79A483-46D6-4A4E-A13E-857A03C4DDE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19.9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49C9DBD0-52D5-455F-BDBD-7D4876FD00C6}"/>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1C533A4F-DDCF-4047-A121-A347D207BF47}"/>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8E1627AA-361C-4598-B1D8-6BB00DD16C29}"/>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FFD90E07-1BBE-4D6D-9D3A-5A15F488A98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12906016-4EF7-483C-B808-783EBDBB5E3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11EEA6B2-D109-4F46-8383-A904A3DD63A2}"/>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EA08C3D3-3B14-4276-80CA-6A90F0066103}"/>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5D58D355-C5B7-4E1A-940A-38F347407DE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9ED1E70B-8739-4755-883A-C230FF9CB9EB}"/>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B1B2C524-A63C-414A-90A7-DA1831999C5C}"/>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8FC9E498-E4D6-419B-9B58-8C004741B706}"/>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FBDFAF53-F20C-47F9-B6A9-4906329591C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9A8D7677-74C5-4310-98DC-9275D4678977}"/>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8D32538B-BF6C-4466-B8CB-CD573569B658}"/>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3CBFDC41-84EC-4229-9FD8-46AEC4788C7F}"/>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EEFDC514-0097-4A6C-B911-6FC8E6DF03DC}"/>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582E340E-FA56-4F44-A049-88BC53A6E129}"/>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6DF69815-2B12-4EDB-92DE-135DCD702767}"/>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33C62A74-7376-4459-8771-C316363D1B65}"/>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CAFF9586-93A3-4349-A743-18B2F2D66C43}"/>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85DB7E1B-B6D3-45EA-8455-DC5D958258AF}"/>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712BFDE8-FED0-4B60-B5B6-1B5ED5FD089E}"/>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43A3394F-343B-4B99-B86C-6BE6BC680DD2}"/>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1CBA4768-E5C0-4B1C-8B41-7CE0EAF880E4}"/>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914010E5-870D-4E28-8975-4875D25DA579}"/>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7B2193CA-76A7-4AC0-8741-C51C08C8EFF2}"/>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62A6A782-8A9B-4596-B1BA-1D61EF74701B}"/>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D9762D73-EFF9-4874-B842-808D3638766F}"/>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B0B25B3F-2230-4CBC-8A36-FFB46A3485EF}"/>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EF0B94CF-8916-4C87-8901-25513C4983C3}"/>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A263856C-1465-4617-80F0-12345040B85A}"/>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過去３ヵ年で増加傾向だったが、</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年度は減少に転じた。その要因としては、榎戸駅の自由通路をはじめとした関連施設が完成、供用開始したことが挙げられる。結果として全国平均、千葉県平均を下回る数値となった。</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4B2B328D-006F-4FBE-ADB0-5CC2D035920C}"/>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FD452A87-BD5E-484D-9CDD-40A495C7D1FF}"/>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E2B65202-16FB-47F8-833C-8DA0FBC83355}"/>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id="{C2E47CC1-AC45-42A4-93CC-F18D9615ACA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id="{A8961421-BB2D-4D16-BD3A-5213329BFBC1}"/>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id="{54AD0B0B-41BC-435F-903D-1B1315A8B7D9}"/>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id="{4B4A3E41-0164-4140-969E-A666E1C91707}"/>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id="{E34F8A7F-C7F7-4CC8-A4CB-D78D9692BCB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id="{43CA135B-A488-4347-B033-26610AC726FE}"/>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id="{F07F61A9-3804-471A-A1D2-5DD17137FD1A}"/>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id="{44E66A1B-9E71-481C-AEC7-85D9613C463B}"/>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id="{B49E158F-D4DC-483A-AA1A-6985AC17044F}"/>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a:extLst>
            <a:ext uri="{FF2B5EF4-FFF2-40B4-BE49-F238E27FC236}">
              <a16:creationId xmlns:a16="http://schemas.microsoft.com/office/drawing/2014/main" id="{5A5A52E9-8806-479A-92C7-4DC23D9F1B9F}"/>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4BA3D4EA-C170-45B1-BA9F-94D52118A5E7}"/>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a:extLst>
            <a:ext uri="{FF2B5EF4-FFF2-40B4-BE49-F238E27FC236}">
              <a16:creationId xmlns:a16="http://schemas.microsoft.com/office/drawing/2014/main" id="{25A1955E-6943-4ADF-BE9C-87F79CA1ED66}"/>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0977A8B4-9412-48FE-8977-49896B8E491A}"/>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154305</xdr:rowOff>
    </xdr:from>
    <xdr:to>
      <xdr:col>23</xdr:col>
      <xdr:colOff>85090</xdr:colOff>
      <xdr:row>35</xdr:row>
      <xdr:rowOff>69850</xdr:rowOff>
    </xdr:to>
    <xdr:cxnSp macro="">
      <xdr:nvCxnSpPr>
        <xdr:cNvPr id="64" name="直線コネクタ 63">
          <a:extLst>
            <a:ext uri="{FF2B5EF4-FFF2-40B4-BE49-F238E27FC236}">
              <a16:creationId xmlns:a16="http://schemas.microsoft.com/office/drawing/2014/main" id="{139BE7AA-358E-41A2-A8CE-98EA100C781B}"/>
            </a:ext>
          </a:extLst>
        </xdr:cNvPr>
        <xdr:cNvCxnSpPr/>
      </xdr:nvCxnSpPr>
      <xdr:spPr>
        <a:xfrm flipV="1">
          <a:off x="4760595" y="5212080"/>
          <a:ext cx="1270" cy="1630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73677</xdr:rowOff>
    </xdr:from>
    <xdr:ext cx="405111" cy="259045"/>
    <xdr:sp macro="" textlink="">
      <xdr:nvSpPr>
        <xdr:cNvPr id="65" name="有形固定資産減価償却率最小値テキスト">
          <a:extLst>
            <a:ext uri="{FF2B5EF4-FFF2-40B4-BE49-F238E27FC236}">
              <a16:creationId xmlns:a16="http://schemas.microsoft.com/office/drawing/2014/main" id="{28222667-0473-48AC-AECA-DA99952B5373}"/>
            </a:ext>
          </a:extLst>
        </xdr:cNvPr>
        <xdr:cNvSpPr txBox="1"/>
      </xdr:nvSpPr>
      <xdr:spPr>
        <a:xfrm>
          <a:off x="4813300" y="684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69850</xdr:rowOff>
    </xdr:from>
    <xdr:to>
      <xdr:col>23</xdr:col>
      <xdr:colOff>174625</xdr:colOff>
      <xdr:row>35</xdr:row>
      <xdr:rowOff>69850</xdr:rowOff>
    </xdr:to>
    <xdr:cxnSp macro="">
      <xdr:nvCxnSpPr>
        <xdr:cNvPr id="66" name="直線コネクタ 65">
          <a:extLst>
            <a:ext uri="{FF2B5EF4-FFF2-40B4-BE49-F238E27FC236}">
              <a16:creationId xmlns:a16="http://schemas.microsoft.com/office/drawing/2014/main" id="{AF68AC75-DFF2-42CB-A874-7792C0476789}"/>
            </a:ext>
          </a:extLst>
        </xdr:cNvPr>
        <xdr:cNvCxnSpPr/>
      </xdr:nvCxnSpPr>
      <xdr:spPr>
        <a:xfrm>
          <a:off x="4673600" y="6842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100982</xdr:rowOff>
    </xdr:from>
    <xdr:ext cx="405111" cy="259045"/>
    <xdr:sp macro="" textlink="">
      <xdr:nvSpPr>
        <xdr:cNvPr id="67" name="有形固定資産減価償却率最大値テキスト">
          <a:extLst>
            <a:ext uri="{FF2B5EF4-FFF2-40B4-BE49-F238E27FC236}">
              <a16:creationId xmlns:a16="http://schemas.microsoft.com/office/drawing/2014/main" id="{5A1B1DB7-E27D-47B9-998D-61668536DE1E}"/>
            </a:ext>
          </a:extLst>
        </xdr:cNvPr>
        <xdr:cNvSpPr txBox="1"/>
      </xdr:nvSpPr>
      <xdr:spPr>
        <a:xfrm>
          <a:off x="4813300" y="4987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154305</xdr:rowOff>
    </xdr:from>
    <xdr:to>
      <xdr:col>23</xdr:col>
      <xdr:colOff>174625</xdr:colOff>
      <xdr:row>25</xdr:row>
      <xdr:rowOff>154305</xdr:rowOff>
    </xdr:to>
    <xdr:cxnSp macro="">
      <xdr:nvCxnSpPr>
        <xdr:cNvPr id="68" name="直線コネクタ 67">
          <a:extLst>
            <a:ext uri="{FF2B5EF4-FFF2-40B4-BE49-F238E27FC236}">
              <a16:creationId xmlns:a16="http://schemas.microsoft.com/office/drawing/2014/main" id="{808F1AA9-372A-4A17-9D59-65509D923569}"/>
            </a:ext>
          </a:extLst>
        </xdr:cNvPr>
        <xdr:cNvCxnSpPr/>
      </xdr:nvCxnSpPr>
      <xdr:spPr>
        <a:xfrm>
          <a:off x="4673600" y="5212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82355</xdr:rowOff>
    </xdr:from>
    <xdr:ext cx="405111" cy="259045"/>
    <xdr:sp macro="" textlink="">
      <xdr:nvSpPr>
        <xdr:cNvPr id="69" name="有形固定資産減価償却率平均値テキスト">
          <a:extLst>
            <a:ext uri="{FF2B5EF4-FFF2-40B4-BE49-F238E27FC236}">
              <a16:creationId xmlns:a16="http://schemas.microsoft.com/office/drawing/2014/main" id="{0ABBBFAC-D7D8-4BF4-A10D-8644D0F802CD}"/>
            </a:ext>
          </a:extLst>
        </xdr:cNvPr>
        <xdr:cNvSpPr txBox="1"/>
      </xdr:nvSpPr>
      <xdr:spPr>
        <a:xfrm>
          <a:off x="4813300" y="58259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59478</xdr:rowOff>
    </xdr:from>
    <xdr:to>
      <xdr:col>23</xdr:col>
      <xdr:colOff>136525</xdr:colOff>
      <xdr:row>30</xdr:row>
      <xdr:rowOff>161078</xdr:rowOff>
    </xdr:to>
    <xdr:sp macro="" textlink="">
      <xdr:nvSpPr>
        <xdr:cNvPr id="70" name="フローチャート: 判断 69">
          <a:extLst>
            <a:ext uri="{FF2B5EF4-FFF2-40B4-BE49-F238E27FC236}">
              <a16:creationId xmlns:a16="http://schemas.microsoft.com/office/drawing/2014/main" id="{7091829B-48F3-4015-859C-736D99048EBB}"/>
            </a:ext>
          </a:extLst>
        </xdr:cNvPr>
        <xdr:cNvSpPr/>
      </xdr:nvSpPr>
      <xdr:spPr>
        <a:xfrm>
          <a:off x="47117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71" name="フローチャート: 判断 70">
          <a:extLst>
            <a:ext uri="{FF2B5EF4-FFF2-40B4-BE49-F238E27FC236}">
              <a16:creationId xmlns:a16="http://schemas.microsoft.com/office/drawing/2014/main" id="{A98372BB-A1C2-4098-A32B-CB9DD56D4831}"/>
            </a:ext>
          </a:extLst>
        </xdr:cNvPr>
        <xdr:cNvSpPr/>
      </xdr:nvSpPr>
      <xdr:spPr>
        <a:xfrm>
          <a:off x="4000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3175</xdr:rowOff>
    </xdr:from>
    <xdr:to>
      <xdr:col>15</xdr:col>
      <xdr:colOff>187325</xdr:colOff>
      <xdr:row>31</xdr:row>
      <xdr:rowOff>104775</xdr:rowOff>
    </xdr:to>
    <xdr:sp macro="" textlink="">
      <xdr:nvSpPr>
        <xdr:cNvPr id="72" name="フローチャート: 判断 71">
          <a:extLst>
            <a:ext uri="{FF2B5EF4-FFF2-40B4-BE49-F238E27FC236}">
              <a16:creationId xmlns:a16="http://schemas.microsoft.com/office/drawing/2014/main" id="{5124045D-5EC7-437A-B2B6-76C90C497728}"/>
            </a:ext>
          </a:extLst>
        </xdr:cNvPr>
        <xdr:cNvSpPr/>
      </xdr:nvSpPr>
      <xdr:spPr>
        <a:xfrm>
          <a:off x="3238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60748</xdr:rowOff>
    </xdr:from>
    <xdr:to>
      <xdr:col>11</xdr:col>
      <xdr:colOff>187325</xdr:colOff>
      <xdr:row>31</xdr:row>
      <xdr:rowOff>162348</xdr:rowOff>
    </xdr:to>
    <xdr:sp macro="" textlink="">
      <xdr:nvSpPr>
        <xdr:cNvPr id="73" name="フローチャート: 判断 72">
          <a:extLst>
            <a:ext uri="{FF2B5EF4-FFF2-40B4-BE49-F238E27FC236}">
              <a16:creationId xmlns:a16="http://schemas.microsoft.com/office/drawing/2014/main" id="{0310352B-C641-40E4-9C4F-4CE27A7A961D}"/>
            </a:ext>
          </a:extLst>
        </xdr:cNvPr>
        <xdr:cNvSpPr/>
      </xdr:nvSpPr>
      <xdr:spPr>
        <a:xfrm>
          <a:off x="2476500" y="6147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B62CEDA9-75A9-4FD7-BD7C-FFC5355DEFD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5F0FA052-A999-40AF-ABC4-CC4F78D0ABBA}"/>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E1596767-1FD1-4A4B-A60F-B53CA8BF86BC}"/>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724FB7BC-1C67-4256-A45A-8EB947142876}"/>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9844116C-9ECB-47EE-818F-4E610F62322D}"/>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163830</xdr:rowOff>
    </xdr:from>
    <xdr:to>
      <xdr:col>23</xdr:col>
      <xdr:colOff>136525</xdr:colOff>
      <xdr:row>31</xdr:row>
      <xdr:rowOff>93980</xdr:rowOff>
    </xdr:to>
    <xdr:sp macro="" textlink="">
      <xdr:nvSpPr>
        <xdr:cNvPr id="79" name="楕円 78">
          <a:extLst>
            <a:ext uri="{FF2B5EF4-FFF2-40B4-BE49-F238E27FC236}">
              <a16:creationId xmlns:a16="http://schemas.microsoft.com/office/drawing/2014/main" id="{EFA4F2B8-0B33-4FFD-9E0C-E0CAEBF67113}"/>
            </a:ext>
          </a:extLst>
        </xdr:cNvPr>
        <xdr:cNvSpPr/>
      </xdr:nvSpPr>
      <xdr:spPr>
        <a:xfrm>
          <a:off x="4711700" y="607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142257</xdr:rowOff>
    </xdr:from>
    <xdr:ext cx="405111" cy="259045"/>
    <xdr:sp macro="" textlink="">
      <xdr:nvSpPr>
        <xdr:cNvPr id="80" name="有形固定資産減価償却率該当値テキスト">
          <a:extLst>
            <a:ext uri="{FF2B5EF4-FFF2-40B4-BE49-F238E27FC236}">
              <a16:creationId xmlns:a16="http://schemas.microsoft.com/office/drawing/2014/main" id="{759D1917-BDC6-4CF1-8BC4-05801928A2CB}"/>
            </a:ext>
          </a:extLst>
        </xdr:cNvPr>
        <xdr:cNvSpPr txBox="1"/>
      </xdr:nvSpPr>
      <xdr:spPr>
        <a:xfrm>
          <a:off x="4813300" y="6057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88265</xdr:rowOff>
    </xdr:from>
    <xdr:to>
      <xdr:col>19</xdr:col>
      <xdr:colOff>187325</xdr:colOff>
      <xdr:row>31</xdr:row>
      <xdr:rowOff>18415</xdr:rowOff>
    </xdr:to>
    <xdr:sp macro="" textlink="">
      <xdr:nvSpPr>
        <xdr:cNvPr id="81" name="楕円 80">
          <a:extLst>
            <a:ext uri="{FF2B5EF4-FFF2-40B4-BE49-F238E27FC236}">
              <a16:creationId xmlns:a16="http://schemas.microsoft.com/office/drawing/2014/main" id="{3C4A7512-4523-4875-881A-F80816B5E46F}"/>
            </a:ext>
          </a:extLst>
        </xdr:cNvPr>
        <xdr:cNvSpPr/>
      </xdr:nvSpPr>
      <xdr:spPr>
        <a:xfrm>
          <a:off x="4000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139065</xdr:rowOff>
    </xdr:from>
    <xdr:to>
      <xdr:col>23</xdr:col>
      <xdr:colOff>85725</xdr:colOff>
      <xdr:row>31</xdr:row>
      <xdr:rowOff>43180</xdr:rowOff>
    </xdr:to>
    <xdr:cxnSp macro="">
      <xdr:nvCxnSpPr>
        <xdr:cNvPr id="82" name="直線コネクタ 81">
          <a:extLst>
            <a:ext uri="{FF2B5EF4-FFF2-40B4-BE49-F238E27FC236}">
              <a16:creationId xmlns:a16="http://schemas.microsoft.com/office/drawing/2014/main" id="{C569DCA7-DB66-4862-95BD-0ABF4A066F86}"/>
            </a:ext>
          </a:extLst>
        </xdr:cNvPr>
        <xdr:cNvCxnSpPr/>
      </xdr:nvCxnSpPr>
      <xdr:spPr>
        <a:xfrm>
          <a:off x="4051300" y="6054090"/>
          <a:ext cx="711200" cy="7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160232</xdr:rowOff>
    </xdr:from>
    <xdr:to>
      <xdr:col>15</xdr:col>
      <xdr:colOff>187325</xdr:colOff>
      <xdr:row>31</xdr:row>
      <xdr:rowOff>90382</xdr:rowOff>
    </xdr:to>
    <xdr:sp macro="" textlink="">
      <xdr:nvSpPr>
        <xdr:cNvPr id="83" name="楕円 82">
          <a:extLst>
            <a:ext uri="{FF2B5EF4-FFF2-40B4-BE49-F238E27FC236}">
              <a16:creationId xmlns:a16="http://schemas.microsoft.com/office/drawing/2014/main" id="{9F0F70B9-FE0A-4DBA-AC46-2F7D23699246}"/>
            </a:ext>
          </a:extLst>
        </xdr:cNvPr>
        <xdr:cNvSpPr/>
      </xdr:nvSpPr>
      <xdr:spPr>
        <a:xfrm>
          <a:off x="3238500" y="607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139065</xdr:rowOff>
    </xdr:from>
    <xdr:to>
      <xdr:col>19</xdr:col>
      <xdr:colOff>136525</xdr:colOff>
      <xdr:row>31</xdr:row>
      <xdr:rowOff>39582</xdr:rowOff>
    </xdr:to>
    <xdr:cxnSp macro="">
      <xdr:nvCxnSpPr>
        <xdr:cNvPr id="84" name="直線コネクタ 83">
          <a:extLst>
            <a:ext uri="{FF2B5EF4-FFF2-40B4-BE49-F238E27FC236}">
              <a16:creationId xmlns:a16="http://schemas.microsoft.com/office/drawing/2014/main" id="{D57BECB7-3202-4B59-8516-B9DF3403A558}"/>
            </a:ext>
          </a:extLst>
        </xdr:cNvPr>
        <xdr:cNvCxnSpPr/>
      </xdr:nvCxnSpPr>
      <xdr:spPr>
        <a:xfrm flipV="1">
          <a:off x="3289300" y="6054090"/>
          <a:ext cx="762000" cy="7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60748</xdr:rowOff>
    </xdr:from>
    <xdr:to>
      <xdr:col>11</xdr:col>
      <xdr:colOff>187325</xdr:colOff>
      <xdr:row>31</xdr:row>
      <xdr:rowOff>162348</xdr:rowOff>
    </xdr:to>
    <xdr:sp macro="" textlink="">
      <xdr:nvSpPr>
        <xdr:cNvPr id="85" name="楕円 84">
          <a:extLst>
            <a:ext uri="{FF2B5EF4-FFF2-40B4-BE49-F238E27FC236}">
              <a16:creationId xmlns:a16="http://schemas.microsoft.com/office/drawing/2014/main" id="{EDF6634D-F4E3-4C09-B1AA-6DE86E222B21}"/>
            </a:ext>
          </a:extLst>
        </xdr:cNvPr>
        <xdr:cNvSpPr/>
      </xdr:nvSpPr>
      <xdr:spPr>
        <a:xfrm>
          <a:off x="2476500" y="614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39582</xdr:rowOff>
    </xdr:from>
    <xdr:to>
      <xdr:col>15</xdr:col>
      <xdr:colOff>136525</xdr:colOff>
      <xdr:row>31</xdr:row>
      <xdr:rowOff>111548</xdr:rowOff>
    </xdr:to>
    <xdr:cxnSp macro="">
      <xdr:nvCxnSpPr>
        <xdr:cNvPr id="86" name="直線コネクタ 85">
          <a:extLst>
            <a:ext uri="{FF2B5EF4-FFF2-40B4-BE49-F238E27FC236}">
              <a16:creationId xmlns:a16="http://schemas.microsoft.com/office/drawing/2014/main" id="{171FA109-0A2B-4E1A-823D-2259B400554F}"/>
            </a:ext>
          </a:extLst>
        </xdr:cNvPr>
        <xdr:cNvCxnSpPr/>
      </xdr:nvCxnSpPr>
      <xdr:spPr>
        <a:xfrm flipV="1">
          <a:off x="2527300" y="6126057"/>
          <a:ext cx="762000" cy="7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27534</xdr:rowOff>
    </xdr:from>
    <xdr:ext cx="405111" cy="259045"/>
    <xdr:sp macro="" textlink="">
      <xdr:nvSpPr>
        <xdr:cNvPr id="87" name="n_1aveValue有形固定資産減価償却率">
          <a:extLst>
            <a:ext uri="{FF2B5EF4-FFF2-40B4-BE49-F238E27FC236}">
              <a16:creationId xmlns:a16="http://schemas.microsoft.com/office/drawing/2014/main" id="{4A2EAB39-4D49-4D47-8FF3-6D5DE727C3BA}"/>
            </a:ext>
          </a:extLst>
        </xdr:cNvPr>
        <xdr:cNvSpPr txBox="1"/>
      </xdr:nvSpPr>
      <xdr:spPr>
        <a:xfrm>
          <a:off x="3836044" y="6114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95902</xdr:rowOff>
    </xdr:from>
    <xdr:ext cx="405111" cy="259045"/>
    <xdr:sp macro="" textlink="">
      <xdr:nvSpPr>
        <xdr:cNvPr id="88" name="n_2aveValue有形固定資産減価償却率">
          <a:extLst>
            <a:ext uri="{FF2B5EF4-FFF2-40B4-BE49-F238E27FC236}">
              <a16:creationId xmlns:a16="http://schemas.microsoft.com/office/drawing/2014/main" id="{2CD49D2C-DE8D-4A03-8F0E-E4304428BD3A}"/>
            </a:ext>
          </a:extLst>
        </xdr:cNvPr>
        <xdr:cNvSpPr txBox="1"/>
      </xdr:nvSpPr>
      <xdr:spPr>
        <a:xfrm>
          <a:off x="3086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153475</xdr:rowOff>
    </xdr:from>
    <xdr:ext cx="405111" cy="259045"/>
    <xdr:sp macro="" textlink="">
      <xdr:nvSpPr>
        <xdr:cNvPr id="89" name="n_3aveValue有形固定資産減価償却率">
          <a:extLst>
            <a:ext uri="{FF2B5EF4-FFF2-40B4-BE49-F238E27FC236}">
              <a16:creationId xmlns:a16="http://schemas.microsoft.com/office/drawing/2014/main" id="{480765A9-3B5B-47F6-984A-D47549AA8AAF}"/>
            </a:ext>
          </a:extLst>
        </xdr:cNvPr>
        <xdr:cNvSpPr txBox="1"/>
      </xdr:nvSpPr>
      <xdr:spPr>
        <a:xfrm>
          <a:off x="2324744" y="6239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34942</xdr:rowOff>
    </xdr:from>
    <xdr:ext cx="405111" cy="259045"/>
    <xdr:sp macro="" textlink="">
      <xdr:nvSpPr>
        <xdr:cNvPr id="90" name="n_1mainValue有形固定資産減価償却率">
          <a:extLst>
            <a:ext uri="{FF2B5EF4-FFF2-40B4-BE49-F238E27FC236}">
              <a16:creationId xmlns:a16="http://schemas.microsoft.com/office/drawing/2014/main" id="{9EBCAF94-C1E7-490D-BEA1-7079BE022669}"/>
            </a:ext>
          </a:extLst>
        </xdr:cNvPr>
        <xdr:cNvSpPr txBox="1"/>
      </xdr:nvSpPr>
      <xdr:spPr>
        <a:xfrm>
          <a:off x="38360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106909</xdr:rowOff>
    </xdr:from>
    <xdr:ext cx="405111" cy="259045"/>
    <xdr:sp macro="" textlink="">
      <xdr:nvSpPr>
        <xdr:cNvPr id="91" name="n_2mainValue有形固定資産減価償却率">
          <a:extLst>
            <a:ext uri="{FF2B5EF4-FFF2-40B4-BE49-F238E27FC236}">
              <a16:creationId xmlns:a16="http://schemas.microsoft.com/office/drawing/2014/main" id="{D20146A6-902D-463D-80D0-0355FC4458A8}"/>
            </a:ext>
          </a:extLst>
        </xdr:cNvPr>
        <xdr:cNvSpPr txBox="1"/>
      </xdr:nvSpPr>
      <xdr:spPr>
        <a:xfrm>
          <a:off x="3086744" y="5850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7425</xdr:rowOff>
    </xdr:from>
    <xdr:ext cx="405111" cy="259045"/>
    <xdr:sp macro="" textlink="">
      <xdr:nvSpPr>
        <xdr:cNvPr id="92" name="n_3mainValue有形固定資産減価償却率">
          <a:extLst>
            <a:ext uri="{FF2B5EF4-FFF2-40B4-BE49-F238E27FC236}">
              <a16:creationId xmlns:a16="http://schemas.microsoft.com/office/drawing/2014/main" id="{C9527FCE-8B3E-4441-88B4-B671309D575E}"/>
            </a:ext>
          </a:extLst>
        </xdr:cNvPr>
        <xdr:cNvSpPr txBox="1"/>
      </xdr:nvSpPr>
      <xdr:spPr>
        <a:xfrm>
          <a:off x="2324744" y="5922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a:extLst>
            <a:ext uri="{FF2B5EF4-FFF2-40B4-BE49-F238E27FC236}">
              <a16:creationId xmlns:a16="http://schemas.microsoft.com/office/drawing/2014/main" id="{CFB18669-40F7-4708-BFCD-7800D013ADA4}"/>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a:extLst>
            <a:ext uri="{FF2B5EF4-FFF2-40B4-BE49-F238E27FC236}">
              <a16:creationId xmlns:a16="http://schemas.microsoft.com/office/drawing/2014/main" id="{8CFE23E7-3B46-4994-B80C-ACF919768AE2}"/>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a:extLst>
            <a:ext uri="{FF2B5EF4-FFF2-40B4-BE49-F238E27FC236}">
              <a16:creationId xmlns:a16="http://schemas.microsoft.com/office/drawing/2014/main" id="{99436900-C04A-4AFA-8918-77D2C7A80AC6}"/>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[ 688.0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a:extLst>
            <a:ext uri="{FF2B5EF4-FFF2-40B4-BE49-F238E27FC236}">
              <a16:creationId xmlns:a16="http://schemas.microsoft.com/office/drawing/2014/main" id="{3F1CA0CE-6912-4967-B36D-F0DB5E21FDC7}"/>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a:extLst>
            <a:ext uri="{FF2B5EF4-FFF2-40B4-BE49-F238E27FC236}">
              <a16:creationId xmlns:a16="http://schemas.microsoft.com/office/drawing/2014/main" id="{6685F610-386C-4A2E-AEA2-D7D9DD4B10FB}"/>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a:extLst>
            <a:ext uri="{FF2B5EF4-FFF2-40B4-BE49-F238E27FC236}">
              <a16:creationId xmlns:a16="http://schemas.microsoft.com/office/drawing/2014/main" id="{DA5B564E-75F6-41AE-B07A-7D0B48B8213E}"/>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a:extLst>
            <a:ext uri="{FF2B5EF4-FFF2-40B4-BE49-F238E27FC236}">
              <a16:creationId xmlns:a16="http://schemas.microsoft.com/office/drawing/2014/main" id="{B37D0B98-29FD-4FC5-8077-0A52FDC01AE9}"/>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a:extLst>
            <a:ext uri="{FF2B5EF4-FFF2-40B4-BE49-F238E27FC236}">
              <a16:creationId xmlns:a16="http://schemas.microsoft.com/office/drawing/2014/main" id="{E9456B14-81E8-4940-8CA1-5376CD4AA8C5}"/>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a:extLst>
            <a:ext uri="{FF2B5EF4-FFF2-40B4-BE49-F238E27FC236}">
              <a16:creationId xmlns:a16="http://schemas.microsoft.com/office/drawing/2014/main" id="{653F9965-ADC0-413A-A508-24ABC93BE371}"/>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a:extLst>
            <a:ext uri="{FF2B5EF4-FFF2-40B4-BE49-F238E27FC236}">
              <a16:creationId xmlns:a16="http://schemas.microsoft.com/office/drawing/2014/main" id="{5A3DDE88-B92B-4F81-A6CB-873E60986E29}"/>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a:extLst>
            <a:ext uri="{FF2B5EF4-FFF2-40B4-BE49-F238E27FC236}">
              <a16:creationId xmlns:a16="http://schemas.microsoft.com/office/drawing/2014/main" id="{3B9A97D3-2CFC-41FC-A86A-11E5A37ADCB5}"/>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a:extLst>
            <a:ext uri="{FF2B5EF4-FFF2-40B4-BE49-F238E27FC236}">
              <a16:creationId xmlns:a16="http://schemas.microsoft.com/office/drawing/2014/main" id="{7C2E7D70-0822-4628-B1C4-D0B2F980C37E}"/>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a:extLst>
            <a:ext uri="{FF2B5EF4-FFF2-40B4-BE49-F238E27FC236}">
              <a16:creationId xmlns:a16="http://schemas.microsoft.com/office/drawing/2014/main" id="{14698DDD-ADF1-41C5-9094-B5B7FC599444}"/>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実質債務が償還財源に対してどのくらいあるかを示す指標である。地方債現在高などの将来負担額から基金や特定歳入などの充当可能財源を引いた数値に対して、決算統計で示した経常一般財源から経常経費充当財源を引いた数値を除して得られる。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年度は前年と比較して数値が増加した。これは経常経費充当財源の増加による分母の減少が要因として大きい。ちなみに過去</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カ年では、分子も、分母も、減少傾向にある。（どちらも減少傾向だが、分母の減少率の方が大きいため、今年度は増となった。）</a:t>
          </a:r>
        </a:p>
      </xdr:txBody>
    </xdr:sp>
    <xdr:clientData/>
  </xdr:twoCellAnchor>
  <xdr:oneCellAnchor>
    <xdr:from>
      <xdr:col>57</xdr:col>
      <xdr:colOff>111125</xdr:colOff>
      <xdr:row>23</xdr:row>
      <xdr:rowOff>47625</xdr:rowOff>
    </xdr:from>
    <xdr:ext cx="349839" cy="225703"/>
    <xdr:sp macro="" textlink="">
      <xdr:nvSpPr>
        <xdr:cNvPr id="106" name="テキスト ボックス 105">
          <a:extLst>
            <a:ext uri="{FF2B5EF4-FFF2-40B4-BE49-F238E27FC236}">
              <a16:creationId xmlns:a16="http://schemas.microsoft.com/office/drawing/2014/main" id="{D9F5BBF6-A5B9-49F7-8611-CFCBA2A4B98A}"/>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a:extLst>
            <a:ext uri="{FF2B5EF4-FFF2-40B4-BE49-F238E27FC236}">
              <a16:creationId xmlns:a16="http://schemas.microsoft.com/office/drawing/2014/main" id="{5E39ACB9-E424-4EE5-B53B-2D77E02E7E79}"/>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8" name="直線コネクタ 107">
          <a:extLst>
            <a:ext uri="{FF2B5EF4-FFF2-40B4-BE49-F238E27FC236}">
              <a16:creationId xmlns:a16="http://schemas.microsoft.com/office/drawing/2014/main" id="{7C309E3B-3D3C-40AA-8110-7F0615AFA49E}"/>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9" name="テキスト ボックス 108">
          <a:extLst>
            <a:ext uri="{FF2B5EF4-FFF2-40B4-BE49-F238E27FC236}">
              <a16:creationId xmlns:a16="http://schemas.microsoft.com/office/drawing/2014/main" id="{71CD46D4-F50B-4664-8366-537DC09400A0}"/>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0" name="直線コネクタ 109">
          <a:extLst>
            <a:ext uri="{FF2B5EF4-FFF2-40B4-BE49-F238E27FC236}">
              <a16:creationId xmlns:a16="http://schemas.microsoft.com/office/drawing/2014/main" id="{3EFE85C1-C5EB-474D-9F4B-680EF35125BC}"/>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1" name="テキスト ボックス 110">
          <a:extLst>
            <a:ext uri="{FF2B5EF4-FFF2-40B4-BE49-F238E27FC236}">
              <a16:creationId xmlns:a16="http://schemas.microsoft.com/office/drawing/2014/main" id="{33BD38BB-E8CB-4854-84F2-30A31AF7D7E1}"/>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2" name="直線コネクタ 111">
          <a:extLst>
            <a:ext uri="{FF2B5EF4-FFF2-40B4-BE49-F238E27FC236}">
              <a16:creationId xmlns:a16="http://schemas.microsoft.com/office/drawing/2014/main" id="{4DAF42B9-6579-4FE3-8BA2-8A3F39D300FD}"/>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3" name="テキスト ボックス 112">
          <a:extLst>
            <a:ext uri="{FF2B5EF4-FFF2-40B4-BE49-F238E27FC236}">
              <a16:creationId xmlns:a16="http://schemas.microsoft.com/office/drawing/2014/main" id="{F620C450-AB98-4433-923E-21B51E2B588E}"/>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4" name="直線コネクタ 113">
          <a:extLst>
            <a:ext uri="{FF2B5EF4-FFF2-40B4-BE49-F238E27FC236}">
              <a16:creationId xmlns:a16="http://schemas.microsoft.com/office/drawing/2014/main" id="{0414B4B0-ED8D-4266-84C2-AD6F63293036}"/>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5" name="テキスト ボックス 114">
          <a:extLst>
            <a:ext uri="{FF2B5EF4-FFF2-40B4-BE49-F238E27FC236}">
              <a16:creationId xmlns:a16="http://schemas.microsoft.com/office/drawing/2014/main" id="{B38AD386-1961-42EB-807B-9804B02E25BC}"/>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6" name="直線コネクタ 115">
          <a:extLst>
            <a:ext uri="{FF2B5EF4-FFF2-40B4-BE49-F238E27FC236}">
              <a16:creationId xmlns:a16="http://schemas.microsoft.com/office/drawing/2014/main" id="{119B538D-E83E-435E-86C3-7EC197917FB2}"/>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7" name="テキスト ボックス 116">
          <a:extLst>
            <a:ext uri="{FF2B5EF4-FFF2-40B4-BE49-F238E27FC236}">
              <a16:creationId xmlns:a16="http://schemas.microsoft.com/office/drawing/2014/main" id="{C41DFC48-CB93-4082-8336-BD08961F7695}"/>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a:extLst>
            <a:ext uri="{FF2B5EF4-FFF2-40B4-BE49-F238E27FC236}">
              <a16:creationId xmlns:a16="http://schemas.microsoft.com/office/drawing/2014/main" id="{9FF0626F-EB54-4144-9435-125043EB4D75}"/>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9" name="テキスト ボックス 118">
          <a:extLst>
            <a:ext uri="{FF2B5EF4-FFF2-40B4-BE49-F238E27FC236}">
              <a16:creationId xmlns:a16="http://schemas.microsoft.com/office/drawing/2014/main" id="{929CA3B1-51BD-40D7-9807-5AFA1CE1036A}"/>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a:extLst>
            <a:ext uri="{FF2B5EF4-FFF2-40B4-BE49-F238E27FC236}">
              <a16:creationId xmlns:a16="http://schemas.microsoft.com/office/drawing/2014/main" id="{B80A9C9D-D187-4C2E-926F-1C59B4F25388}"/>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55781</xdr:rowOff>
    </xdr:from>
    <xdr:to>
      <xdr:col>76</xdr:col>
      <xdr:colOff>21589</xdr:colOff>
      <xdr:row>34</xdr:row>
      <xdr:rowOff>151342</xdr:rowOff>
    </xdr:to>
    <xdr:cxnSp macro="">
      <xdr:nvCxnSpPr>
        <xdr:cNvPr id="121" name="直線コネクタ 120">
          <a:extLst>
            <a:ext uri="{FF2B5EF4-FFF2-40B4-BE49-F238E27FC236}">
              <a16:creationId xmlns:a16="http://schemas.microsoft.com/office/drawing/2014/main" id="{664E16AB-B073-4307-9D8C-F5C040B1F055}"/>
            </a:ext>
          </a:extLst>
        </xdr:cNvPr>
        <xdr:cNvCxnSpPr/>
      </xdr:nvCxnSpPr>
      <xdr:spPr>
        <a:xfrm flipV="1">
          <a:off x="14793595" y="5285006"/>
          <a:ext cx="1269" cy="146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2" name="債務償還比率最小値テキスト">
          <a:extLst>
            <a:ext uri="{FF2B5EF4-FFF2-40B4-BE49-F238E27FC236}">
              <a16:creationId xmlns:a16="http://schemas.microsoft.com/office/drawing/2014/main" id="{D3776879-E100-422C-AB5B-7C5BE76E1E38}"/>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3" name="直線コネクタ 122">
          <a:extLst>
            <a:ext uri="{FF2B5EF4-FFF2-40B4-BE49-F238E27FC236}">
              <a16:creationId xmlns:a16="http://schemas.microsoft.com/office/drawing/2014/main" id="{88B268A3-1039-450E-A66C-AA1D99CE17CE}"/>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2458</xdr:rowOff>
    </xdr:from>
    <xdr:ext cx="560923" cy="259045"/>
    <xdr:sp macro="" textlink="">
      <xdr:nvSpPr>
        <xdr:cNvPr id="124" name="債務償還比率最大値テキスト">
          <a:extLst>
            <a:ext uri="{FF2B5EF4-FFF2-40B4-BE49-F238E27FC236}">
              <a16:creationId xmlns:a16="http://schemas.microsoft.com/office/drawing/2014/main" id="{E877B155-B518-4EFA-BB72-66A67D375908}"/>
            </a:ext>
          </a:extLst>
        </xdr:cNvPr>
        <xdr:cNvSpPr txBox="1"/>
      </xdr:nvSpPr>
      <xdr:spPr>
        <a:xfrm>
          <a:off x="14846300" y="50602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55781</xdr:rowOff>
    </xdr:from>
    <xdr:to>
      <xdr:col>76</xdr:col>
      <xdr:colOff>111125</xdr:colOff>
      <xdr:row>26</xdr:row>
      <xdr:rowOff>55781</xdr:rowOff>
    </xdr:to>
    <xdr:cxnSp macro="">
      <xdr:nvCxnSpPr>
        <xdr:cNvPr id="125" name="直線コネクタ 124">
          <a:extLst>
            <a:ext uri="{FF2B5EF4-FFF2-40B4-BE49-F238E27FC236}">
              <a16:creationId xmlns:a16="http://schemas.microsoft.com/office/drawing/2014/main" id="{5BD168EF-CE90-4143-9C4B-E895EC4C4277}"/>
            </a:ext>
          </a:extLst>
        </xdr:cNvPr>
        <xdr:cNvCxnSpPr/>
      </xdr:nvCxnSpPr>
      <xdr:spPr>
        <a:xfrm>
          <a:off x="14706600" y="528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165695</xdr:rowOff>
    </xdr:from>
    <xdr:ext cx="469744" cy="259045"/>
    <xdr:sp macro="" textlink="">
      <xdr:nvSpPr>
        <xdr:cNvPr id="126" name="債務償還比率平均値テキスト">
          <a:extLst>
            <a:ext uri="{FF2B5EF4-FFF2-40B4-BE49-F238E27FC236}">
              <a16:creationId xmlns:a16="http://schemas.microsoft.com/office/drawing/2014/main" id="{ECDBD443-CDF5-4FAA-8388-6810EFA7C73F}"/>
            </a:ext>
          </a:extLst>
        </xdr:cNvPr>
        <xdr:cNvSpPr txBox="1"/>
      </xdr:nvSpPr>
      <xdr:spPr>
        <a:xfrm>
          <a:off x="14846300" y="5909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15818</xdr:rowOff>
    </xdr:from>
    <xdr:to>
      <xdr:col>76</xdr:col>
      <xdr:colOff>73025</xdr:colOff>
      <xdr:row>30</xdr:row>
      <xdr:rowOff>117418</xdr:rowOff>
    </xdr:to>
    <xdr:sp macro="" textlink="">
      <xdr:nvSpPr>
        <xdr:cNvPr id="127" name="フローチャート: 判断 126">
          <a:extLst>
            <a:ext uri="{FF2B5EF4-FFF2-40B4-BE49-F238E27FC236}">
              <a16:creationId xmlns:a16="http://schemas.microsoft.com/office/drawing/2014/main" id="{53C9A78F-047B-4999-A41B-4AE751E316DB}"/>
            </a:ext>
          </a:extLst>
        </xdr:cNvPr>
        <xdr:cNvSpPr/>
      </xdr:nvSpPr>
      <xdr:spPr>
        <a:xfrm>
          <a:off x="14744700" y="5930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19657</xdr:rowOff>
    </xdr:from>
    <xdr:to>
      <xdr:col>72</xdr:col>
      <xdr:colOff>123825</xdr:colOff>
      <xdr:row>30</xdr:row>
      <xdr:rowOff>121257</xdr:rowOff>
    </xdr:to>
    <xdr:sp macro="" textlink="">
      <xdr:nvSpPr>
        <xdr:cNvPr id="128" name="フローチャート: 判断 127">
          <a:extLst>
            <a:ext uri="{FF2B5EF4-FFF2-40B4-BE49-F238E27FC236}">
              <a16:creationId xmlns:a16="http://schemas.microsoft.com/office/drawing/2014/main" id="{8DF13AB0-BE5B-41EE-9C27-20AD7F49D723}"/>
            </a:ext>
          </a:extLst>
        </xdr:cNvPr>
        <xdr:cNvSpPr/>
      </xdr:nvSpPr>
      <xdr:spPr>
        <a:xfrm>
          <a:off x="14033500" y="593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E6E43C15-7D63-407E-BFA7-C85B5557C978}"/>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5D23C890-CDA8-465C-BF45-B8EEEF7247BD}"/>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6E4A7190-AB22-4077-A337-6F2E70BBBB9E}"/>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997F835A-7900-4174-974F-8AE80BD3B87E}"/>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B54500B7-2D8F-49C7-B6E1-C967E2994203}"/>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132574</xdr:rowOff>
    </xdr:from>
    <xdr:to>
      <xdr:col>76</xdr:col>
      <xdr:colOff>73025</xdr:colOff>
      <xdr:row>30</xdr:row>
      <xdr:rowOff>62724</xdr:rowOff>
    </xdr:to>
    <xdr:sp macro="" textlink="">
      <xdr:nvSpPr>
        <xdr:cNvPr id="134" name="楕円 133">
          <a:extLst>
            <a:ext uri="{FF2B5EF4-FFF2-40B4-BE49-F238E27FC236}">
              <a16:creationId xmlns:a16="http://schemas.microsoft.com/office/drawing/2014/main" id="{19575C99-F36B-4096-9267-56D107495DA0}"/>
            </a:ext>
          </a:extLst>
        </xdr:cNvPr>
        <xdr:cNvSpPr/>
      </xdr:nvSpPr>
      <xdr:spPr>
        <a:xfrm>
          <a:off x="14744700" y="587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155451</xdr:rowOff>
    </xdr:from>
    <xdr:ext cx="469744" cy="259045"/>
    <xdr:sp macro="" textlink="">
      <xdr:nvSpPr>
        <xdr:cNvPr id="135" name="債務償還比率該当値テキスト">
          <a:extLst>
            <a:ext uri="{FF2B5EF4-FFF2-40B4-BE49-F238E27FC236}">
              <a16:creationId xmlns:a16="http://schemas.microsoft.com/office/drawing/2014/main" id="{7FCEE741-F660-4B55-845C-4260EC956240}"/>
            </a:ext>
          </a:extLst>
        </xdr:cNvPr>
        <xdr:cNvSpPr txBox="1"/>
      </xdr:nvSpPr>
      <xdr:spPr>
        <a:xfrm>
          <a:off x="14846300" y="5727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58879</xdr:rowOff>
    </xdr:from>
    <xdr:to>
      <xdr:col>72</xdr:col>
      <xdr:colOff>123825</xdr:colOff>
      <xdr:row>30</xdr:row>
      <xdr:rowOff>160479</xdr:rowOff>
    </xdr:to>
    <xdr:sp macro="" textlink="">
      <xdr:nvSpPr>
        <xdr:cNvPr id="136" name="楕円 135">
          <a:extLst>
            <a:ext uri="{FF2B5EF4-FFF2-40B4-BE49-F238E27FC236}">
              <a16:creationId xmlns:a16="http://schemas.microsoft.com/office/drawing/2014/main" id="{A4B05854-35E4-48A4-8A1A-80A2F73625B7}"/>
            </a:ext>
          </a:extLst>
        </xdr:cNvPr>
        <xdr:cNvSpPr/>
      </xdr:nvSpPr>
      <xdr:spPr>
        <a:xfrm>
          <a:off x="14033500" y="597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11924</xdr:rowOff>
    </xdr:from>
    <xdr:to>
      <xdr:col>76</xdr:col>
      <xdr:colOff>22225</xdr:colOff>
      <xdr:row>30</xdr:row>
      <xdr:rowOff>109679</xdr:rowOff>
    </xdr:to>
    <xdr:cxnSp macro="">
      <xdr:nvCxnSpPr>
        <xdr:cNvPr id="137" name="直線コネクタ 136">
          <a:extLst>
            <a:ext uri="{FF2B5EF4-FFF2-40B4-BE49-F238E27FC236}">
              <a16:creationId xmlns:a16="http://schemas.microsoft.com/office/drawing/2014/main" id="{5D8BAC5C-69F2-4510-AB20-51B52098DFA2}"/>
            </a:ext>
          </a:extLst>
        </xdr:cNvPr>
        <xdr:cNvCxnSpPr/>
      </xdr:nvCxnSpPr>
      <xdr:spPr>
        <a:xfrm flipV="1">
          <a:off x="14084300" y="5926949"/>
          <a:ext cx="711200" cy="97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137784</xdr:rowOff>
    </xdr:from>
    <xdr:ext cx="469744" cy="259045"/>
    <xdr:sp macro="" textlink="">
      <xdr:nvSpPr>
        <xdr:cNvPr id="138" name="n_1aveValue債務償還比率">
          <a:extLst>
            <a:ext uri="{FF2B5EF4-FFF2-40B4-BE49-F238E27FC236}">
              <a16:creationId xmlns:a16="http://schemas.microsoft.com/office/drawing/2014/main" id="{EE639907-7E43-40AC-934E-4F770F633913}"/>
            </a:ext>
          </a:extLst>
        </xdr:cNvPr>
        <xdr:cNvSpPr txBox="1"/>
      </xdr:nvSpPr>
      <xdr:spPr>
        <a:xfrm>
          <a:off x="13836727" y="5709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151606</xdr:rowOff>
    </xdr:from>
    <xdr:ext cx="469744" cy="259045"/>
    <xdr:sp macro="" textlink="">
      <xdr:nvSpPr>
        <xdr:cNvPr id="139" name="n_1mainValue債務償還比率">
          <a:extLst>
            <a:ext uri="{FF2B5EF4-FFF2-40B4-BE49-F238E27FC236}">
              <a16:creationId xmlns:a16="http://schemas.microsoft.com/office/drawing/2014/main" id="{0525FC58-720A-4736-9964-1C887F7D7C1D}"/>
            </a:ext>
          </a:extLst>
        </xdr:cNvPr>
        <xdr:cNvSpPr txBox="1"/>
      </xdr:nvSpPr>
      <xdr:spPr>
        <a:xfrm>
          <a:off x="13836727" y="6066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a:extLst>
            <a:ext uri="{FF2B5EF4-FFF2-40B4-BE49-F238E27FC236}">
              <a16:creationId xmlns:a16="http://schemas.microsoft.com/office/drawing/2014/main" id="{A134ABD4-BAF1-4719-9AEE-34CC4DC4236B}"/>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a:extLst>
            <a:ext uri="{FF2B5EF4-FFF2-40B4-BE49-F238E27FC236}">
              <a16:creationId xmlns:a16="http://schemas.microsoft.com/office/drawing/2014/main" id="{76107509-0401-4A9D-87FC-7B057C320CFD}"/>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a:extLst>
            <a:ext uri="{FF2B5EF4-FFF2-40B4-BE49-F238E27FC236}">
              <a16:creationId xmlns:a16="http://schemas.microsoft.com/office/drawing/2014/main" id="{2680FE86-F901-4242-B8C2-7721BBD2091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a:extLst>
            <a:ext uri="{FF2B5EF4-FFF2-40B4-BE49-F238E27FC236}">
              <a16:creationId xmlns:a16="http://schemas.microsoft.com/office/drawing/2014/main" id="{6EA12511-3442-4813-BE06-5DA9569439F5}"/>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a:extLst>
            <a:ext uri="{FF2B5EF4-FFF2-40B4-BE49-F238E27FC236}">
              <a16:creationId xmlns:a16="http://schemas.microsoft.com/office/drawing/2014/main" id="{48BA4A7C-DD7F-4154-84A2-75F27CF08F53}"/>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a:extLst>
            <a:ext uri="{FF2B5EF4-FFF2-40B4-BE49-F238E27FC236}">
              <a16:creationId xmlns:a16="http://schemas.microsoft.com/office/drawing/2014/main" id="{28DDD11B-9C85-4A35-BE7B-8353CA141B5B}"/>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5371D22-1224-4C41-AD77-F447BCE2609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88755D1-84D0-4A42-964D-D48415A3E43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F232685-EACB-4DBE-9684-51D68EECF12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3FC8DFD-29BD-43EA-AD15-AE8A6706DD1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千葉県八街市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6DEF307-7D62-4B1F-9475-B33AA0E6C49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06EBFC5-476B-48DE-B779-A09876A676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9CF1CB6-0B83-4C89-A188-1AEF1A127C4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399DCB2-1DEE-44B9-9993-14395E6E7BF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1A771AD-8AF0-4BD7-835D-4451E81D345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B31C418-709E-42C7-97CE-70A0D2CB87A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70,343
68,168
74.94
22,107,490
21,433,167
624,017
13,107,094
17,531,772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8E2FACF-2727-4FF0-B917-D52B01B1293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B7D2B2A-084F-4EB9-92F4-2E6CC92AE00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CED71D9-D002-4BCB-9795-A53A22DCF7D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19.9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8A6B8CE-2B3A-4DF3-BB7E-B3954D9AA6A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0A7EB3C-923A-4E16-9DAE-0C66DB9CE73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00C9F99-E082-4BD1-817E-508E5B398D6F}"/>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D03BEB0-C22F-483D-BB75-B4C3A59D687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FCCF460-93EE-42D0-98F1-873332805E0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BC7854F-AC8B-4F97-A4E1-1B0556FF94F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21206B1-FF58-49DF-9C84-37B4995979F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39B7BFF-788A-4250-9634-8E12F1D88D1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C34011B-6498-46B7-833C-6F353ED0B2E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E7283E4-A9F5-4AE8-90DA-8EB4282FB8A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A0E9DCB-314F-44AF-836C-4D64845DD32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B81F595-B775-4F26-AF92-D26666698D2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7429E11-880C-4967-9DD3-C73EF0E2D64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DD296DF-6AF2-4414-8846-FA8674E970B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DE7A76A-7E87-4172-AE37-856412FA204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91F083C-9554-486E-94A6-1B6C9E7888E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F0C105AC-A862-4F03-BDFD-994A916D63F8}"/>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F059BD5B-6AC1-45FE-A9E4-ABDADD40C27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B3FF3FE0-57B8-4CA0-9772-606DE965746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8952E5F4-FEB7-47FE-BE4C-43483BD7118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69381078-ED62-4237-B00B-742885BB64A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6B569D2A-1BD9-4140-A254-033433B1D55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8078B91B-69D7-4FCF-8C56-BA26863A8EA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CDF23DF7-258F-4177-B69F-E71DE6AA43E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EEB4C94D-9625-44B9-B521-A0A17FFF414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A8DF2E28-E347-4594-BBBC-5F66AE097FA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C465895F-E1E6-4D8F-9E19-60019043A98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2AD82BA4-2F68-4BED-8D19-AE5BB76E3BFB}"/>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9F6BD468-BAA5-46DF-8922-1EA1257BA50E}"/>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FD128A8F-9C9B-425B-80B2-805E3DE418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0F55B398-26D3-409D-A091-81608D4FDAA8}"/>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B2BC9B07-2A66-4EFB-90F7-51ED6DCF5892}"/>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7C6E9E05-590D-4D38-94B7-30B0BCE572ED}"/>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FD515A84-D509-4163-B0A1-C8472DA0732C}"/>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ADBAA187-073C-47F8-91A8-A19B2049B79A}"/>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81779701-E97E-4739-B962-EFB2A0A895B5}"/>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FDCC9802-F134-4632-AB94-BCDE3CFB14AF}"/>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DCDB7193-E32E-481F-8F52-C5543898DC64}"/>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CDB15692-B1A3-4989-86C7-B2995286FFC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3A57A1F0-A3AA-4353-B2B6-9B659A4AFF4E}"/>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60E95DD3-FE2E-4219-9323-8DE65D7A464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83820</xdr:rowOff>
    </xdr:from>
    <xdr:to>
      <xdr:col>24</xdr:col>
      <xdr:colOff>62865</xdr:colOff>
      <xdr:row>42</xdr:row>
      <xdr:rowOff>74295</xdr:rowOff>
    </xdr:to>
    <xdr:cxnSp macro="">
      <xdr:nvCxnSpPr>
        <xdr:cNvPr id="56" name="直線コネクタ 55">
          <a:extLst>
            <a:ext uri="{FF2B5EF4-FFF2-40B4-BE49-F238E27FC236}">
              <a16:creationId xmlns:a16="http://schemas.microsoft.com/office/drawing/2014/main" id="{1C495FE8-43A8-4AA7-A1B9-2F200DE2BEFC}"/>
            </a:ext>
          </a:extLst>
        </xdr:cNvPr>
        <xdr:cNvCxnSpPr/>
      </xdr:nvCxnSpPr>
      <xdr:spPr>
        <a:xfrm flipV="1">
          <a:off x="4634865" y="5741670"/>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78122</xdr:rowOff>
    </xdr:from>
    <xdr:ext cx="405111" cy="259045"/>
    <xdr:sp macro="" textlink="">
      <xdr:nvSpPr>
        <xdr:cNvPr id="57" name="【道路】&#10;有形固定資産減価償却率最小値テキスト">
          <a:extLst>
            <a:ext uri="{FF2B5EF4-FFF2-40B4-BE49-F238E27FC236}">
              <a16:creationId xmlns:a16="http://schemas.microsoft.com/office/drawing/2014/main" id="{FB2C22A1-9564-4753-B7DB-3D786512735D}"/>
            </a:ext>
          </a:extLst>
        </xdr:cNvPr>
        <xdr:cNvSpPr txBox="1"/>
      </xdr:nvSpPr>
      <xdr:spPr>
        <a:xfrm>
          <a:off x="4673600" y="727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74295</xdr:rowOff>
    </xdr:from>
    <xdr:to>
      <xdr:col>24</xdr:col>
      <xdr:colOff>152400</xdr:colOff>
      <xdr:row>42</xdr:row>
      <xdr:rowOff>74295</xdr:rowOff>
    </xdr:to>
    <xdr:cxnSp macro="">
      <xdr:nvCxnSpPr>
        <xdr:cNvPr id="58" name="直線コネクタ 57">
          <a:extLst>
            <a:ext uri="{FF2B5EF4-FFF2-40B4-BE49-F238E27FC236}">
              <a16:creationId xmlns:a16="http://schemas.microsoft.com/office/drawing/2014/main" id="{D01D9968-2475-44E7-B19B-82E866FC9170}"/>
            </a:ext>
          </a:extLst>
        </xdr:cNvPr>
        <xdr:cNvCxnSpPr/>
      </xdr:nvCxnSpPr>
      <xdr:spPr>
        <a:xfrm>
          <a:off x="4546600" y="7275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30497</xdr:rowOff>
    </xdr:from>
    <xdr:ext cx="405111" cy="259045"/>
    <xdr:sp macro="" textlink="">
      <xdr:nvSpPr>
        <xdr:cNvPr id="59" name="【道路】&#10;有形固定資産減価償却率最大値テキスト">
          <a:extLst>
            <a:ext uri="{FF2B5EF4-FFF2-40B4-BE49-F238E27FC236}">
              <a16:creationId xmlns:a16="http://schemas.microsoft.com/office/drawing/2014/main" id="{6094CE0F-4574-468D-8554-287D78016E0B}"/>
            </a:ext>
          </a:extLst>
        </xdr:cNvPr>
        <xdr:cNvSpPr txBox="1"/>
      </xdr:nvSpPr>
      <xdr:spPr>
        <a:xfrm>
          <a:off x="4673600" y="551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83820</xdr:rowOff>
    </xdr:from>
    <xdr:to>
      <xdr:col>24</xdr:col>
      <xdr:colOff>152400</xdr:colOff>
      <xdr:row>33</xdr:row>
      <xdr:rowOff>83820</xdr:rowOff>
    </xdr:to>
    <xdr:cxnSp macro="">
      <xdr:nvCxnSpPr>
        <xdr:cNvPr id="60" name="直線コネクタ 59">
          <a:extLst>
            <a:ext uri="{FF2B5EF4-FFF2-40B4-BE49-F238E27FC236}">
              <a16:creationId xmlns:a16="http://schemas.microsoft.com/office/drawing/2014/main" id="{0CBC584B-870D-4D98-B689-C339F1C5E86C}"/>
            </a:ext>
          </a:extLst>
        </xdr:cNvPr>
        <xdr:cNvCxnSpPr/>
      </xdr:nvCxnSpPr>
      <xdr:spPr>
        <a:xfrm>
          <a:off x="4546600" y="574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57802</xdr:rowOff>
    </xdr:from>
    <xdr:ext cx="405111" cy="259045"/>
    <xdr:sp macro="" textlink="">
      <xdr:nvSpPr>
        <xdr:cNvPr id="61" name="【道路】&#10;有形固定資産減価償却率平均値テキスト">
          <a:extLst>
            <a:ext uri="{FF2B5EF4-FFF2-40B4-BE49-F238E27FC236}">
              <a16:creationId xmlns:a16="http://schemas.microsoft.com/office/drawing/2014/main" id="{F87939A7-6711-49D6-AE60-86A00E2AABB1}"/>
            </a:ext>
          </a:extLst>
        </xdr:cNvPr>
        <xdr:cNvSpPr txBox="1"/>
      </xdr:nvSpPr>
      <xdr:spPr>
        <a:xfrm>
          <a:off x="4673600" y="6230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34925</xdr:rowOff>
    </xdr:from>
    <xdr:to>
      <xdr:col>24</xdr:col>
      <xdr:colOff>114300</xdr:colOff>
      <xdr:row>37</xdr:row>
      <xdr:rowOff>136525</xdr:rowOff>
    </xdr:to>
    <xdr:sp macro="" textlink="">
      <xdr:nvSpPr>
        <xdr:cNvPr id="62" name="フローチャート: 判断 61">
          <a:extLst>
            <a:ext uri="{FF2B5EF4-FFF2-40B4-BE49-F238E27FC236}">
              <a16:creationId xmlns:a16="http://schemas.microsoft.com/office/drawing/2014/main" id="{8E80ED55-1808-4E2F-AFAF-99F695A7CDE9}"/>
            </a:ext>
          </a:extLst>
        </xdr:cNvPr>
        <xdr:cNvSpPr/>
      </xdr:nvSpPr>
      <xdr:spPr>
        <a:xfrm>
          <a:off x="45847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3" name="フローチャート: 判断 62">
          <a:extLst>
            <a:ext uri="{FF2B5EF4-FFF2-40B4-BE49-F238E27FC236}">
              <a16:creationId xmlns:a16="http://schemas.microsoft.com/office/drawing/2014/main" id="{A0B6A377-CBFB-450B-A6D8-A260F7EFFC7A}"/>
            </a:ext>
          </a:extLst>
        </xdr:cNvPr>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111125</xdr:rowOff>
    </xdr:from>
    <xdr:to>
      <xdr:col>15</xdr:col>
      <xdr:colOff>101600</xdr:colOff>
      <xdr:row>38</xdr:row>
      <xdr:rowOff>41275</xdr:rowOff>
    </xdr:to>
    <xdr:sp macro="" textlink="">
      <xdr:nvSpPr>
        <xdr:cNvPr id="64" name="フローチャート: 判断 63">
          <a:extLst>
            <a:ext uri="{FF2B5EF4-FFF2-40B4-BE49-F238E27FC236}">
              <a16:creationId xmlns:a16="http://schemas.microsoft.com/office/drawing/2014/main" id="{7FC0A8CB-2F69-4663-B4F6-89085855FDE6}"/>
            </a:ext>
          </a:extLst>
        </xdr:cNvPr>
        <xdr:cNvSpPr/>
      </xdr:nvSpPr>
      <xdr:spPr>
        <a:xfrm>
          <a:off x="2857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27305</xdr:rowOff>
    </xdr:from>
    <xdr:to>
      <xdr:col>10</xdr:col>
      <xdr:colOff>165100</xdr:colOff>
      <xdr:row>38</xdr:row>
      <xdr:rowOff>128905</xdr:rowOff>
    </xdr:to>
    <xdr:sp macro="" textlink="">
      <xdr:nvSpPr>
        <xdr:cNvPr id="65" name="フローチャート: 判断 64">
          <a:extLst>
            <a:ext uri="{FF2B5EF4-FFF2-40B4-BE49-F238E27FC236}">
              <a16:creationId xmlns:a16="http://schemas.microsoft.com/office/drawing/2014/main" id="{ACAEE9B2-8D1E-419C-9FD4-8BC8DB05E67D}"/>
            </a:ext>
          </a:extLst>
        </xdr:cNvPr>
        <xdr:cNvSpPr/>
      </xdr:nvSpPr>
      <xdr:spPr>
        <a:xfrm>
          <a:off x="1968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4385903D-B2BA-43BD-A68D-1DE78022126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870C8AE2-BEFA-4BB7-9585-3EC7286F146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D9430C87-AC82-46A0-8EF4-0BB7645C03D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99A9100-610B-43CB-9F3E-C6F98FDA817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2660CFB-7ABC-4111-88FC-B237D29AEE6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12065</xdr:rowOff>
    </xdr:from>
    <xdr:to>
      <xdr:col>24</xdr:col>
      <xdr:colOff>114300</xdr:colOff>
      <xdr:row>38</xdr:row>
      <xdr:rowOff>113665</xdr:rowOff>
    </xdr:to>
    <xdr:sp macro="" textlink="">
      <xdr:nvSpPr>
        <xdr:cNvPr id="71" name="楕円 70">
          <a:extLst>
            <a:ext uri="{FF2B5EF4-FFF2-40B4-BE49-F238E27FC236}">
              <a16:creationId xmlns:a16="http://schemas.microsoft.com/office/drawing/2014/main" id="{BF4F65CA-19B8-4722-A0BF-EE4E384E0496}"/>
            </a:ext>
          </a:extLst>
        </xdr:cNvPr>
        <xdr:cNvSpPr/>
      </xdr:nvSpPr>
      <xdr:spPr>
        <a:xfrm>
          <a:off x="4584700" y="652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161942</xdr:rowOff>
    </xdr:from>
    <xdr:ext cx="405111" cy="259045"/>
    <xdr:sp macro="" textlink="">
      <xdr:nvSpPr>
        <xdr:cNvPr id="72" name="【道路】&#10;有形固定資産減価償却率該当値テキスト">
          <a:extLst>
            <a:ext uri="{FF2B5EF4-FFF2-40B4-BE49-F238E27FC236}">
              <a16:creationId xmlns:a16="http://schemas.microsoft.com/office/drawing/2014/main" id="{6B64439B-6A28-4165-B16B-645F4DE97999}"/>
            </a:ext>
          </a:extLst>
        </xdr:cNvPr>
        <xdr:cNvSpPr txBox="1"/>
      </xdr:nvSpPr>
      <xdr:spPr>
        <a:xfrm>
          <a:off x="4673600" y="650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170180</xdr:rowOff>
    </xdr:from>
    <xdr:to>
      <xdr:col>20</xdr:col>
      <xdr:colOff>38100</xdr:colOff>
      <xdr:row>38</xdr:row>
      <xdr:rowOff>100330</xdr:rowOff>
    </xdr:to>
    <xdr:sp macro="" textlink="">
      <xdr:nvSpPr>
        <xdr:cNvPr id="73" name="楕円 72">
          <a:extLst>
            <a:ext uri="{FF2B5EF4-FFF2-40B4-BE49-F238E27FC236}">
              <a16:creationId xmlns:a16="http://schemas.microsoft.com/office/drawing/2014/main" id="{B26E8138-36FE-40FF-B305-C205185A91F3}"/>
            </a:ext>
          </a:extLst>
        </xdr:cNvPr>
        <xdr:cNvSpPr/>
      </xdr:nvSpPr>
      <xdr:spPr>
        <a:xfrm>
          <a:off x="37465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49530</xdr:rowOff>
    </xdr:from>
    <xdr:to>
      <xdr:col>24</xdr:col>
      <xdr:colOff>63500</xdr:colOff>
      <xdr:row>38</xdr:row>
      <xdr:rowOff>62865</xdr:rowOff>
    </xdr:to>
    <xdr:cxnSp macro="">
      <xdr:nvCxnSpPr>
        <xdr:cNvPr id="74" name="直線コネクタ 73">
          <a:extLst>
            <a:ext uri="{FF2B5EF4-FFF2-40B4-BE49-F238E27FC236}">
              <a16:creationId xmlns:a16="http://schemas.microsoft.com/office/drawing/2014/main" id="{E2443639-F097-46B1-8507-C46996EE8824}"/>
            </a:ext>
          </a:extLst>
        </xdr:cNvPr>
        <xdr:cNvCxnSpPr/>
      </xdr:nvCxnSpPr>
      <xdr:spPr>
        <a:xfrm>
          <a:off x="3797300" y="656463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21590</xdr:rowOff>
    </xdr:from>
    <xdr:to>
      <xdr:col>15</xdr:col>
      <xdr:colOff>101600</xdr:colOff>
      <xdr:row>38</xdr:row>
      <xdr:rowOff>123190</xdr:rowOff>
    </xdr:to>
    <xdr:sp macro="" textlink="">
      <xdr:nvSpPr>
        <xdr:cNvPr id="75" name="楕円 74">
          <a:extLst>
            <a:ext uri="{FF2B5EF4-FFF2-40B4-BE49-F238E27FC236}">
              <a16:creationId xmlns:a16="http://schemas.microsoft.com/office/drawing/2014/main" id="{38CC7295-B7A0-4860-877A-71885352E21A}"/>
            </a:ext>
          </a:extLst>
        </xdr:cNvPr>
        <xdr:cNvSpPr/>
      </xdr:nvSpPr>
      <xdr:spPr>
        <a:xfrm>
          <a:off x="28575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49530</xdr:rowOff>
    </xdr:from>
    <xdr:to>
      <xdr:col>19</xdr:col>
      <xdr:colOff>177800</xdr:colOff>
      <xdr:row>38</xdr:row>
      <xdr:rowOff>72390</xdr:rowOff>
    </xdr:to>
    <xdr:cxnSp macro="">
      <xdr:nvCxnSpPr>
        <xdr:cNvPr id="76" name="直線コネクタ 75">
          <a:extLst>
            <a:ext uri="{FF2B5EF4-FFF2-40B4-BE49-F238E27FC236}">
              <a16:creationId xmlns:a16="http://schemas.microsoft.com/office/drawing/2014/main" id="{41E39FD9-03B5-4350-98DC-8F2E202CE839}"/>
            </a:ext>
          </a:extLst>
        </xdr:cNvPr>
        <xdr:cNvCxnSpPr/>
      </xdr:nvCxnSpPr>
      <xdr:spPr>
        <a:xfrm flipV="1">
          <a:off x="2908300" y="656463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34925</xdr:rowOff>
    </xdr:from>
    <xdr:to>
      <xdr:col>10</xdr:col>
      <xdr:colOff>165100</xdr:colOff>
      <xdr:row>38</xdr:row>
      <xdr:rowOff>136525</xdr:rowOff>
    </xdr:to>
    <xdr:sp macro="" textlink="">
      <xdr:nvSpPr>
        <xdr:cNvPr id="77" name="楕円 76">
          <a:extLst>
            <a:ext uri="{FF2B5EF4-FFF2-40B4-BE49-F238E27FC236}">
              <a16:creationId xmlns:a16="http://schemas.microsoft.com/office/drawing/2014/main" id="{4E823CA2-D32B-42CB-AFF0-5EFEE4D398FD}"/>
            </a:ext>
          </a:extLst>
        </xdr:cNvPr>
        <xdr:cNvSpPr/>
      </xdr:nvSpPr>
      <xdr:spPr>
        <a:xfrm>
          <a:off x="1968500" y="655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72390</xdr:rowOff>
    </xdr:from>
    <xdr:to>
      <xdr:col>15</xdr:col>
      <xdr:colOff>50800</xdr:colOff>
      <xdr:row>38</xdr:row>
      <xdr:rowOff>85725</xdr:rowOff>
    </xdr:to>
    <xdr:cxnSp macro="">
      <xdr:nvCxnSpPr>
        <xdr:cNvPr id="78" name="直線コネクタ 77">
          <a:extLst>
            <a:ext uri="{FF2B5EF4-FFF2-40B4-BE49-F238E27FC236}">
              <a16:creationId xmlns:a16="http://schemas.microsoft.com/office/drawing/2014/main" id="{D0887D21-5957-4641-B252-7D5B9FAFEBD0}"/>
            </a:ext>
          </a:extLst>
        </xdr:cNvPr>
        <xdr:cNvCxnSpPr/>
      </xdr:nvCxnSpPr>
      <xdr:spPr>
        <a:xfrm flipV="1">
          <a:off x="2019300" y="658749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34942</xdr:rowOff>
    </xdr:from>
    <xdr:ext cx="405111" cy="259045"/>
    <xdr:sp macro="" textlink="">
      <xdr:nvSpPr>
        <xdr:cNvPr id="79" name="n_1aveValue【道路】&#10;有形固定資産減価償却率">
          <a:extLst>
            <a:ext uri="{FF2B5EF4-FFF2-40B4-BE49-F238E27FC236}">
              <a16:creationId xmlns:a16="http://schemas.microsoft.com/office/drawing/2014/main" id="{C215A185-51DF-4AE7-8ABB-5B839B7FE55D}"/>
            </a:ext>
          </a:extLst>
        </xdr:cNvPr>
        <xdr:cNvSpPr txBox="1"/>
      </xdr:nvSpPr>
      <xdr:spPr>
        <a:xfrm>
          <a:off x="35820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57802</xdr:rowOff>
    </xdr:from>
    <xdr:ext cx="405111" cy="259045"/>
    <xdr:sp macro="" textlink="">
      <xdr:nvSpPr>
        <xdr:cNvPr id="80" name="n_2aveValue【道路】&#10;有形固定資産減価償却率">
          <a:extLst>
            <a:ext uri="{FF2B5EF4-FFF2-40B4-BE49-F238E27FC236}">
              <a16:creationId xmlns:a16="http://schemas.microsoft.com/office/drawing/2014/main" id="{C16EA6A2-3071-4DD6-995B-ABBC62F0B23E}"/>
            </a:ext>
          </a:extLst>
        </xdr:cNvPr>
        <xdr:cNvSpPr txBox="1"/>
      </xdr:nvSpPr>
      <xdr:spPr>
        <a:xfrm>
          <a:off x="27057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145432</xdr:rowOff>
    </xdr:from>
    <xdr:ext cx="405111" cy="259045"/>
    <xdr:sp macro="" textlink="">
      <xdr:nvSpPr>
        <xdr:cNvPr id="81" name="n_3aveValue【道路】&#10;有形固定資産減価償却率">
          <a:extLst>
            <a:ext uri="{FF2B5EF4-FFF2-40B4-BE49-F238E27FC236}">
              <a16:creationId xmlns:a16="http://schemas.microsoft.com/office/drawing/2014/main" id="{0F90998C-0A0C-44E1-9201-8B98685435E3}"/>
            </a:ext>
          </a:extLst>
        </xdr:cNvPr>
        <xdr:cNvSpPr txBox="1"/>
      </xdr:nvSpPr>
      <xdr:spPr>
        <a:xfrm>
          <a:off x="1816744" y="631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91457</xdr:rowOff>
    </xdr:from>
    <xdr:ext cx="405111" cy="259045"/>
    <xdr:sp macro="" textlink="">
      <xdr:nvSpPr>
        <xdr:cNvPr id="82" name="n_1mainValue【道路】&#10;有形固定資産減価償却率">
          <a:extLst>
            <a:ext uri="{FF2B5EF4-FFF2-40B4-BE49-F238E27FC236}">
              <a16:creationId xmlns:a16="http://schemas.microsoft.com/office/drawing/2014/main" id="{AE65A21D-DDEB-4407-B61C-E8784BC07561}"/>
            </a:ext>
          </a:extLst>
        </xdr:cNvPr>
        <xdr:cNvSpPr txBox="1"/>
      </xdr:nvSpPr>
      <xdr:spPr>
        <a:xfrm>
          <a:off x="3582044" y="660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114317</xdr:rowOff>
    </xdr:from>
    <xdr:ext cx="405111" cy="259045"/>
    <xdr:sp macro="" textlink="">
      <xdr:nvSpPr>
        <xdr:cNvPr id="83" name="n_2mainValue【道路】&#10;有形固定資産減価償却率">
          <a:extLst>
            <a:ext uri="{FF2B5EF4-FFF2-40B4-BE49-F238E27FC236}">
              <a16:creationId xmlns:a16="http://schemas.microsoft.com/office/drawing/2014/main" id="{A8836EF7-3BDE-4488-8752-C8F4B36C10CB}"/>
            </a:ext>
          </a:extLst>
        </xdr:cNvPr>
        <xdr:cNvSpPr txBox="1"/>
      </xdr:nvSpPr>
      <xdr:spPr>
        <a:xfrm>
          <a:off x="27057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127652</xdr:rowOff>
    </xdr:from>
    <xdr:ext cx="405111" cy="259045"/>
    <xdr:sp macro="" textlink="">
      <xdr:nvSpPr>
        <xdr:cNvPr id="84" name="n_3mainValue【道路】&#10;有形固定資産減価償却率">
          <a:extLst>
            <a:ext uri="{FF2B5EF4-FFF2-40B4-BE49-F238E27FC236}">
              <a16:creationId xmlns:a16="http://schemas.microsoft.com/office/drawing/2014/main" id="{D9DDC0F1-AD98-450F-BF92-F29BB0C809C6}"/>
            </a:ext>
          </a:extLst>
        </xdr:cNvPr>
        <xdr:cNvSpPr txBox="1"/>
      </xdr:nvSpPr>
      <xdr:spPr>
        <a:xfrm>
          <a:off x="1816744" y="664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F6BD7850-1048-40CA-AA75-9EC19EBBE57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C14008BD-6520-4C08-A025-381C45045A3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1351052F-EE98-4061-AA0D-44765E095F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2317CA51-2DB1-4BAF-B1BA-D01FAF9F503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A0C46A0C-7BCC-4ED9-8F41-4567B8456EC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2302F2B2-1789-482F-83A4-5FA932508F8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813E3F16-4C0B-42B9-A2CF-1AABF42C465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F7E7F23C-562F-48B6-853F-B0E36A9C6A4B}"/>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34B558A8-9FD2-48ED-872D-7A70212EA5BD}"/>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61EB60AC-9E83-431F-8F18-452FABAA9F3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5" name="直線コネクタ 94">
          <a:extLst>
            <a:ext uri="{FF2B5EF4-FFF2-40B4-BE49-F238E27FC236}">
              <a16:creationId xmlns:a16="http://schemas.microsoft.com/office/drawing/2014/main" id="{B77E103E-29E1-4AC2-9043-4F8DD8D5695E}"/>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6" name="テキスト ボックス 95">
          <a:extLst>
            <a:ext uri="{FF2B5EF4-FFF2-40B4-BE49-F238E27FC236}">
              <a16:creationId xmlns:a16="http://schemas.microsoft.com/office/drawing/2014/main" id="{155ACF40-B5F6-472E-8DCE-8A9914D547DA}"/>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7" name="直線コネクタ 96">
          <a:extLst>
            <a:ext uri="{FF2B5EF4-FFF2-40B4-BE49-F238E27FC236}">
              <a16:creationId xmlns:a16="http://schemas.microsoft.com/office/drawing/2014/main" id="{B3E19122-DC8C-4CE1-8532-FF77EDB67FB1}"/>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8" name="テキスト ボックス 97">
          <a:extLst>
            <a:ext uri="{FF2B5EF4-FFF2-40B4-BE49-F238E27FC236}">
              <a16:creationId xmlns:a16="http://schemas.microsoft.com/office/drawing/2014/main" id="{3B3C064A-8751-475F-AB03-C85E31A262BA}"/>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9" name="直線コネクタ 98">
          <a:extLst>
            <a:ext uri="{FF2B5EF4-FFF2-40B4-BE49-F238E27FC236}">
              <a16:creationId xmlns:a16="http://schemas.microsoft.com/office/drawing/2014/main" id="{29574A08-A20A-42E3-B683-A5034AB1DB81}"/>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0" name="テキスト ボックス 99">
          <a:extLst>
            <a:ext uri="{FF2B5EF4-FFF2-40B4-BE49-F238E27FC236}">
              <a16:creationId xmlns:a16="http://schemas.microsoft.com/office/drawing/2014/main" id="{E5044AB2-D984-401E-A608-F67407568B88}"/>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1" name="直線コネクタ 100">
          <a:extLst>
            <a:ext uri="{FF2B5EF4-FFF2-40B4-BE49-F238E27FC236}">
              <a16:creationId xmlns:a16="http://schemas.microsoft.com/office/drawing/2014/main" id="{CE5C3E96-2296-4EC3-BE76-0F8BA031F773}"/>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2" name="テキスト ボックス 101">
          <a:extLst>
            <a:ext uri="{FF2B5EF4-FFF2-40B4-BE49-F238E27FC236}">
              <a16:creationId xmlns:a16="http://schemas.microsoft.com/office/drawing/2014/main" id="{225F7F3D-D24B-4100-BB66-82D7F5F3AFBD}"/>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3" name="直線コネクタ 102">
          <a:extLst>
            <a:ext uri="{FF2B5EF4-FFF2-40B4-BE49-F238E27FC236}">
              <a16:creationId xmlns:a16="http://schemas.microsoft.com/office/drawing/2014/main" id="{8AB48D30-43F0-49A0-A778-D0D798129C6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4" name="テキスト ボックス 103">
          <a:extLst>
            <a:ext uri="{FF2B5EF4-FFF2-40B4-BE49-F238E27FC236}">
              <a16:creationId xmlns:a16="http://schemas.microsoft.com/office/drawing/2014/main" id="{9637A908-6ABC-418D-ADB6-24FCB8637DA2}"/>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5" name="直線コネクタ 104">
          <a:extLst>
            <a:ext uri="{FF2B5EF4-FFF2-40B4-BE49-F238E27FC236}">
              <a16:creationId xmlns:a16="http://schemas.microsoft.com/office/drawing/2014/main" id="{8E35F3E7-B34C-4BC6-B305-8A0FB4BCF116}"/>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6" name="テキスト ボックス 105">
          <a:extLst>
            <a:ext uri="{FF2B5EF4-FFF2-40B4-BE49-F238E27FC236}">
              <a16:creationId xmlns:a16="http://schemas.microsoft.com/office/drawing/2014/main" id="{FB3AD88D-CABA-4A0B-8757-97F0251EB903}"/>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4402850B-75F6-43C2-8D39-0AA45C98CA4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8" name="テキスト ボックス 107">
          <a:extLst>
            <a:ext uri="{FF2B5EF4-FFF2-40B4-BE49-F238E27FC236}">
              <a16:creationId xmlns:a16="http://schemas.microsoft.com/office/drawing/2014/main" id="{E0717F72-76E5-4421-92AC-AB5BCCEDAD9A}"/>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a:extLst>
            <a:ext uri="{FF2B5EF4-FFF2-40B4-BE49-F238E27FC236}">
              <a16:creationId xmlns:a16="http://schemas.microsoft.com/office/drawing/2014/main" id="{C77B32C1-4C9D-4BDE-863C-4A22032B8D6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169828</xdr:rowOff>
    </xdr:from>
    <xdr:to>
      <xdr:col>54</xdr:col>
      <xdr:colOff>189865</xdr:colOff>
      <xdr:row>42</xdr:row>
      <xdr:rowOff>79237</xdr:rowOff>
    </xdr:to>
    <xdr:cxnSp macro="">
      <xdr:nvCxnSpPr>
        <xdr:cNvPr id="110" name="直線コネクタ 109">
          <a:extLst>
            <a:ext uri="{FF2B5EF4-FFF2-40B4-BE49-F238E27FC236}">
              <a16:creationId xmlns:a16="http://schemas.microsoft.com/office/drawing/2014/main" id="{96D6AF01-EB52-4420-9D39-1DA06630414D}"/>
            </a:ext>
          </a:extLst>
        </xdr:cNvPr>
        <xdr:cNvCxnSpPr/>
      </xdr:nvCxnSpPr>
      <xdr:spPr>
        <a:xfrm flipV="1">
          <a:off x="10476865" y="5827678"/>
          <a:ext cx="0" cy="1452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83064</xdr:rowOff>
    </xdr:from>
    <xdr:ext cx="469744" cy="259045"/>
    <xdr:sp macro="" textlink="">
      <xdr:nvSpPr>
        <xdr:cNvPr id="111" name="【道路】&#10;一人当たり延長最小値テキスト">
          <a:extLst>
            <a:ext uri="{FF2B5EF4-FFF2-40B4-BE49-F238E27FC236}">
              <a16:creationId xmlns:a16="http://schemas.microsoft.com/office/drawing/2014/main" id="{541C515A-43DC-4AE1-9ED1-7AB6473A4A7B}"/>
            </a:ext>
          </a:extLst>
        </xdr:cNvPr>
        <xdr:cNvSpPr txBox="1"/>
      </xdr:nvSpPr>
      <xdr:spPr>
        <a:xfrm>
          <a:off x="10515600" y="7283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79237</xdr:rowOff>
    </xdr:from>
    <xdr:to>
      <xdr:col>55</xdr:col>
      <xdr:colOff>88900</xdr:colOff>
      <xdr:row>42</xdr:row>
      <xdr:rowOff>79237</xdr:rowOff>
    </xdr:to>
    <xdr:cxnSp macro="">
      <xdr:nvCxnSpPr>
        <xdr:cNvPr id="112" name="直線コネクタ 111">
          <a:extLst>
            <a:ext uri="{FF2B5EF4-FFF2-40B4-BE49-F238E27FC236}">
              <a16:creationId xmlns:a16="http://schemas.microsoft.com/office/drawing/2014/main" id="{3DD490F0-279A-4180-8F3F-28531E1735DF}"/>
            </a:ext>
          </a:extLst>
        </xdr:cNvPr>
        <xdr:cNvCxnSpPr/>
      </xdr:nvCxnSpPr>
      <xdr:spPr>
        <a:xfrm>
          <a:off x="10388600" y="7280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116505</xdr:rowOff>
    </xdr:from>
    <xdr:ext cx="534377" cy="259045"/>
    <xdr:sp macro="" textlink="">
      <xdr:nvSpPr>
        <xdr:cNvPr id="113" name="【道路】&#10;一人当たり延長最大値テキスト">
          <a:extLst>
            <a:ext uri="{FF2B5EF4-FFF2-40B4-BE49-F238E27FC236}">
              <a16:creationId xmlns:a16="http://schemas.microsoft.com/office/drawing/2014/main" id="{BF7A949E-3575-409F-8E81-BCB3729B89E3}"/>
            </a:ext>
          </a:extLst>
        </xdr:cNvPr>
        <xdr:cNvSpPr txBox="1"/>
      </xdr:nvSpPr>
      <xdr:spPr>
        <a:xfrm>
          <a:off x="10515600" y="560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169828</xdr:rowOff>
    </xdr:from>
    <xdr:to>
      <xdr:col>55</xdr:col>
      <xdr:colOff>88900</xdr:colOff>
      <xdr:row>33</xdr:row>
      <xdr:rowOff>169828</xdr:rowOff>
    </xdr:to>
    <xdr:cxnSp macro="">
      <xdr:nvCxnSpPr>
        <xdr:cNvPr id="114" name="直線コネクタ 113">
          <a:extLst>
            <a:ext uri="{FF2B5EF4-FFF2-40B4-BE49-F238E27FC236}">
              <a16:creationId xmlns:a16="http://schemas.microsoft.com/office/drawing/2014/main" id="{80B2E3E4-0E8E-40FB-A880-9B1C03C78C60}"/>
            </a:ext>
          </a:extLst>
        </xdr:cNvPr>
        <xdr:cNvCxnSpPr/>
      </xdr:nvCxnSpPr>
      <xdr:spPr>
        <a:xfrm>
          <a:off x="10388600" y="582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5333</xdr:rowOff>
    </xdr:from>
    <xdr:ext cx="534377" cy="259045"/>
    <xdr:sp macro="" textlink="">
      <xdr:nvSpPr>
        <xdr:cNvPr id="115" name="【道路】&#10;一人当たり延長平均値テキスト">
          <a:extLst>
            <a:ext uri="{FF2B5EF4-FFF2-40B4-BE49-F238E27FC236}">
              <a16:creationId xmlns:a16="http://schemas.microsoft.com/office/drawing/2014/main" id="{2FAE0548-F7E1-4579-A376-01452190469E}"/>
            </a:ext>
          </a:extLst>
        </xdr:cNvPr>
        <xdr:cNvSpPr txBox="1"/>
      </xdr:nvSpPr>
      <xdr:spPr>
        <a:xfrm>
          <a:off x="10515600" y="6520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153906</xdr:rowOff>
    </xdr:from>
    <xdr:to>
      <xdr:col>55</xdr:col>
      <xdr:colOff>50800</xdr:colOff>
      <xdr:row>39</xdr:row>
      <xdr:rowOff>84056</xdr:rowOff>
    </xdr:to>
    <xdr:sp macro="" textlink="">
      <xdr:nvSpPr>
        <xdr:cNvPr id="116" name="フローチャート: 判断 115">
          <a:extLst>
            <a:ext uri="{FF2B5EF4-FFF2-40B4-BE49-F238E27FC236}">
              <a16:creationId xmlns:a16="http://schemas.microsoft.com/office/drawing/2014/main" id="{77C97553-1B25-4C9A-A946-78675B1B10F9}"/>
            </a:ext>
          </a:extLst>
        </xdr:cNvPr>
        <xdr:cNvSpPr/>
      </xdr:nvSpPr>
      <xdr:spPr>
        <a:xfrm>
          <a:off x="10426700" y="6669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137349</xdr:rowOff>
    </xdr:from>
    <xdr:to>
      <xdr:col>50</xdr:col>
      <xdr:colOff>165100</xdr:colOff>
      <xdr:row>39</xdr:row>
      <xdr:rowOff>67499</xdr:rowOff>
    </xdr:to>
    <xdr:sp macro="" textlink="">
      <xdr:nvSpPr>
        <xdr:cNvPr id="117" name="フローチャート: 判断 116">
          <a:extLst>
            <a:ext uri="{FF2B5EF4-FFF2-40B4-BE49-F238E27FC236}">
              <a16:creationId xmlns:a16="http://schemas.microsoft.com/office/drawing/2014/main" id="{4811535D-F772-4E59-BB97-5E3A4F8D2E5E}"/>
            </a:ext>
          </a:extLst>
        </xdr:cNvPr>
        <xdr:cNvSpPr/>
      </xdr:nvSpPr>
      <xdr:spPr>
        <a:xfrm>
          <a:off x="9588500" y="665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149399</xdr:rowOff>
    </xdr:from>
    <xdr:to>
      <xdr:col>46</xdr:col>
      <xdr:colOff>38100</xdr:colOff>
      <xdr:row>38</xdr:row>
      <xdr:rowOff>79549</xdr:rowOff>
    </xdr:to>
    <xdr:sp macro="" textlink="">
      <xdr:nvSpPr>
        <xdr:cNvPr id="118" name="フローチャート: 判断 117">
          <a:extLst>
            <a:ext uri="{FF2B5EF4-FFF2-40B4-BE49-F238E27FC236}">
              <a16:creationId xmlns:a16="http://schemas.microsoft.com/office/drawing/2014/main" id="{3E974402-6A53-4142-A70E-1F7982600B5E}"/>
            </a:ext>
          </a:extLst>
        </xdr:cNvPr>
        <xdr:cNvSpPr/>
      </xdr:nvSpPr>
      <xdr:spPr>
        <a:xfrm>
          <a:off x="8699500" y="64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6361</xdr:rowOff>
    </xdr:from>
    <xdr:to>
      <xdr:col>41</xdr:col>
      <xdr:colOff>101600</xdr:colOff>
      <xdr:row>39</xdr:row>
      <xdr:rowOff>107961</xdr:rowOff>
    </xdr:to>
    <xdr:sp macro="" textlink="">
      <xdr:nvSpPr>
        <xdr:cNvPr id="119" name="フローチャート: 判断 118">
          <a:extLst>
            <a:ext uri="{FF2B5EF4-FFF2-40B4-BE49-F238E27FC236}">
              <a16:creationId xmlns:a16="http://schemas.microsoft.com/office/drawing/2014/main" id="{34BD2869-4A5D-4AF7-97FC-AC9B37497ACA}"/>
            </a:ext>
          </a:extLst>
        </xdr:cNvPr>
        <xdr:cNvSpPr/>
      </xdr:nvSpPr>
      <xdr:spPr>
        <a:xfrm>
          <a:off x="7810500" y="66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9B85AF5-C2AF-4D1D-ABAF-AB019887827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807CDA99-5A15-49EC-B00C-31F9A6ED40CD}"/>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72697E97-C226-4697-929C-0695791FAA8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D2BE589B-3DBA-4399-85F7-351AB0029A0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ED6B0741-B59C-42F2-9CED-3445484D94F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151881</xdr:rowOff>
    </xdr:from>
    <xdr:to>
      <xdr:col>55</xdr:col>
      <xdr:colOff>50800</xdr:colOff>
      <xdr:row>41</xdr:row>
      <xdr:rowOff>82031</xdr:rowOff>
    </xdr:to>
    <xdr:sp macro="" textlink="">
      <xdr:nvSpPr>
        <xdr:cNvPr id="125" name="楕円 124">
          <a:extLst>
            <a:ext uri="{FF2B5EF4-FFF2-40B4-BE49-F238E27FC236}">
              <a16:creationId xmlns:a16="http://schemas.microsoft.com/office/drawing/2014/main" id="{E27BA0CD-FC99-4014-BA90-6B48C6CE19A6}"/>
            </a:ext>
          </a:extLst>
        </xdr:cNvPr>
        <xdr:cNvSpPr/>
      </xdr:nvSpPr>
      <xdr:spPr>
        <a:xfrm>
          <a:off x="10426700" y="700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130308</xdr:rowOff>
    </xdr:from>
    <xdr:ext cx="469744" cy="259045"/>
    <xdr:sp macro="" textlink="">
      <xdr:nvSpPr>
        <xdr:cNvPr id="126" name="【道路】&#10;一人当たり延長該当値テキスト">
          <a:extLst>
            <a:ext uri="{FF2B5EF4-FFF2-40B4-BE49-F238E27FC236}">
              <a16:creationId xmlns:a16="http://schemas.microsoft.com/office/drawing/2014/main" id="{9D47E4C4-8642-4A31-8E19-C94C976D1558}"/>
            </a:ext>
          </a:extLst>
        </xdr:cNvPr>
        <xdr:cNvSpPr txBox="1"/>
      </xdr:nvSpPr>
      <xdr:spPr>
        <a:xfrm>
          <a:off x="10515600" y="6988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154984</xdr:rowOff>
    </xdr:from>
    <xdr:to>
      <xdr:col>50</xdr:col>
      <xdr:colOff>165100</xdr:colOff>
      <xdr:row>41</xdr:row>
      <xdr:rowOff>85134</xdr:rowOff>
    </xdr:to>
    <xdr:sp macro="" textlink="">
      <xdr:nvSpPr>
        <xdr:cNvPr id="127" name="楕円 126">
          <a:extLst>
            <a:ext uri="{FF2B5EF4-FFF2-40B4-BE49-F238E27FC236}">
              <a16:creationId xmlns:a16="http://schemas.microsoft.com/office/drawing/2014/main" id="{EE0E776D-4089-41DF-A47D-7CFDF1D2224B}"/>
            </a:ext>
          </a:extLst>
        </xdr:cNvPr>
        <xdr:cNvSpPr/>
      </xdr:nvSpPr>
      <xdr:spPr>
        <a:xfrm>
          <a:off x="9588500" y="701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31231</xdr:rowOff>
    </xdr:from>
    <xdr:to>
      <xdr:col>55</xdr:col>
      <xdr:colOff>0</xdr:colOff>
      <xdr:row>41</xdr:row>
      <xdr:rowOff>34334</xdr:rowOff>
    </xdr:to>
    <xdr:cxnSp macro="">
      <xdr:nvCxnSpPr>
        <xdr:cNvPr id="128" name="直線コネクタ 127">
          <a:extLst>
            <a:ext uri="{FF2B5EF4-FFF2-40B4-BE49-F238E27FC236}">
              <a16:creationId xmlns:a16="http://schemas.microsoft.com/office/drawing/2014/main" id="{263D975E-B195-43D6-B597-8000B67AD719}"/>
            </a:ext>
          </a:extLst>
        </xdr:cNvPr>
        <xdr:cNvCxnSpPr/>
      </xdr:nvCxnSpPr>
      <xdr:spPr>
        <a:xfrm flipV="1">
          <a:off x="9639300" y="7060681"/>
          <a:ext cx="838200" cy="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157237</xdr:rowOff>
    </xdr:from>
    <xdr:to>
      <xdr:col>46</xdr:col>
      <xdr:colOff>38100</xdr:colOff>
      <xdr:row>41</xdr:row>
      <xdr:rowOff>87387</xdr:rowOff>
    </xdr:to>
    <xdr:sp macro="" textlink="">
      <xdr:nvSpPr>
        <xdr:cNvPr id="129" name="楕円 128">
          <a:extLst>
            <a:ext uri="{FF2B5EF4-FFF2-40B4-BE49-F238E27FC236}">
              <a16:creationId xmlns:a16="http://schemas.microsoft.com/office/drawing/2014/main" id="{DD248447-8E6F-4FA7-8B03-BF339CA45F90}"/>
            </a:ext>
          </a:extLst>
        </xdr:cNvPr>
        <xdr:cNvSpPr/>
      </xdr:nvSpPr>
      <xdr:spPr>
        <a:xfrm>
          <a:off x="8699500" y="701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34334</xdr:rowOff>
    </xdr:from>
    <xdr:to>
      <xdr:col>50</xdr:col>
      <xdr:colOff>114300</xdr:colOff>
      <xdr:row>41</xdr:row>
      <xdr:rowOff>36587</xdr:rowOff>
    </xdr:to>
    <xdr:cxnSp macro="">
      <xdr:nvCxnSpPr>
        <xdr:cNvPr id="130" name="直線コネクタ 129">
          <a:extLst>
            <a:ext uri="{FF2B5EF4-FFF2-40B4-BE49-F238E27FC236}">
              <a16:creationId xmlns:a16="http://schemas.microsoft.com/office/drawing/2014/main" id="{7B7FE9E9-0B8A-48E2-BEB7-7DAB146F9E13}"/>
            </a:ext>
          </a:extLst>
        </xdr:cNvPr>
        <xdr:cNvCxnSpPr/>
      </xdr:nvCxnSpPr>
      <xdr:spPr>
        <a:xfrm flipV="1">
          <a:off x="8750300" y="7063784"/>
          <a:ext cx="889000" cy="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162364</xdr:rowOff>
    </xdr:from>
    <xdr:to>
      <xdr:col>41</xdr:col>
      <xdr:colOff>101600</xdr:colOff>
      <xdr:row>41</xdr:row>
      <xdr:rowOff>92514</xdr:rowOff>
    </xdr:to>
    <xdr:sp macro="" textlink="">
      <xdr:nvSpPr>
        <xdr:cNvPr id="131" name="楕円 130">
          <a:extLst>
            <a:ext uri="{FF2B5EF4-FFF2-40B4-BE49-F238E27FC236}">
              <a16:creationId xmlns:a16="http://schemas.microsoft.com/office/drawing/2014/main" id="{2A586915-2A73-4E57-B3B9-FF9718CD3B24}"/>
            </a:ext>
          </a:extLst>
        </xdr:cNvPr>
        <xdr:cNvSpPr/>
      </xdr:nvSpPr>
      <xdr:spPr>
        <a:xfrm>
          <a:off x="7810500" y="702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36587</xdr:rowOff>
    </xdr:from>
    <xdr:to>
      <xdr:col>45</xdr:col>
      <xdr:colOff>177800</xdr:colOff>
      <xdr:row>41</xdr:row>
      <xdr:rowOff>41714</xdr:rowOff>
    </xdr:to>
    <xdr:cxnSp macro="">
      <xdr:nvCxnSpPr>
        <xdr:cNvPr id="132" name="直線コネクタ 131">
          <a:extLst>
            <a:ext uri="{FF2B5EF4-FFF2-40B4-BE49-F238E27FC236}">
              <a16:creationId xmlns:a16="http://schemas.microsoft.com/office/drawing/2014/main" id="{83297059-A978-4619-9703-5E954615CEB6}"/>
            </a:ext>
          </a:extLst>
        </xdr:cNvPr>
        <xdr:cNvCxnSpPr/>
      </xdr:nvCxnSpPr>
      <xdr:spPr>
        <a:xfrm flipV="1">
          <a:off x="7861300" y="7066037"/>
          <a:ext cx="889000" cy="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84026</xdr:rowOff>
    </xdr:from>
    <xdr:ext cx="534377" cy="259045"/>
    <xdr:sp macro="" textlink="">
      <xdr:nvSpPr>
        <xdr:cNvPr id="133" name="n_1aveValue【道路】&#10;一人当たり延長">
          <a:extLst>
            <a:ext uri="{FF2B5EF4-FFF2-40B4-BE49-F238E27FC236}">
              <a16:creationId xmlns:a16="http://schemas.microsoft.com/office/drawing/2014/main" id="{132A94DE-7161-4703-BB42-31A7C92B8847}"/>
            </a:ext>
          </a:extLst>
        </xdr:cNvPr>
        <xdr:cNvSpPr txBox="1"/>
      </xdr:nvSpPr>
      <xdr:spPr>
        <a:xfrm>
          <a:off x="9359411" y="642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96076</xdr:rowOff>
    </xdr:from>
    <xdr:ext cx="534377" cy="259045"/>
    <xdr:sp macro="" textlink="">
      <xdr:nvSpPr>
        <xdr:cNvPr id="134" name="n_2aveValue【道路】&#10;一人当たり延長">
          <a:extLst>
            <a:ext uri="{FF2B5EF4-FFF2-40B4-BE49-F238E27FC236}">
              <a16:creationId xmlns:a16="http://schemas.microsoft.com/office/drawing/2014/main" id="{86B6412E-FF23-4212-910D-87A8B8C04A2F}"/>
            </a:ext>
          </a:extLst>
        </xdr:cNvPr>
        <xdr:cNvSpPr txBox="1"/>
      </xdr:nvSpPr>
      <xdr:spPr>
        <a:xfrm>
          <a:off x="8483111" y="626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124488</xdr:rowOff>
    </xdr:from>
    <xdr:ext cx="534377" cy="259045"/>
    <xdr:sp macro="" textlink="">
      <xdr:nvSpPr>
        <xdr:cNvPr id="135" name="n_3aveValue【道路】&#10;一人当たり延長">
          <a:extLst>
            <a:ext uri="{FF2B5EF4-FFF2-40B4-BE49-F238E27FC236}">
              <a16:creationId xmlns:a16="http://schemas.microsoft.com/office/drawing/2014/main" id="{ACEA68B0-5F17-41E0-A695-605184166F41}"/>
            </a:ext>
          </a:extLst>
        </xdr:cNvPr>
        <xdr:cNvSpPr txBox="1"/>
      </xdr:nvSpPr>
      <xdr:spPr>
        <a:xfrm>
          <a:off x="7594111" y="646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76261</xdr:rowOff>
    </xdr:from>
    <xdr:ext cx="469744" cy="259045"/>
    <xdr:sp macro="" textlink="">
      <xdr:nvSpPr>
        <xdr:cNvPr id="136" name="n_1mainValue【道路】&#10;一人当たり延長">
          <a:extLst>
            <a:ext uri="{FF2B5EF4-FFF2-40B4-BE49-F238E27FC236}">
              <a16:creationId xmlns:a16="http://schemas.microsoft.com/office/drawing/2014/main" id="{C85BD761-5F0D-4F0F-BD68-88EBD7A3D626}"/>
            </a:ext>
          </a:extLst>
        </xdr:cNvPr>
        <xdr:cNvSpPr txBox="1"/>
      </xdr:nvSpPr>
      <xdr:spPr>
        <a:xfrm>
          <a:off x="9391727" y="7105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78514</xdr:rowOff>
    </xdr:from>
    <xdr:ext cx="469744" cy="259045"/>
    <xdr:sp macro="" textlink="">
      <xdr:nvSpPr>
        <xdr:cNvPr id="137" name="n_2mainValue【道路】&#10;一人当たり延長">
          <a:extLst>
            <a:ext uri="{FF2B5EF4-FFF2-40B4-BE49-F238E27FC236}">
              <a16:creationId xmlns:a16="http://schemas.microsoft.com/office/drawing/2014/main" id="{7184690B-ED48-4CCE-A56A-5F87384AD230}"/>
            </a:ext>
          </a:extLst>
        </xdr:cNvPr>
        <xdr:cNvSpPr txBox="1"/>
      </xdr:nvSpPr>
      <xdr:spPr>
        <a:xfrm>
          <a:off x="8515427" y="710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83641</xdr:rowOff>
    </xdr:from>
    <xdr:ext cx="469744" cy="259045"/>
    <xdr:sp macro="" textlink="">
      <xdr:nvSpPr>
        <xdr:cNvPr id="138" name="n_3mainValue【道路】&#10;一人当たり延長">
          <a:extLst>
            <a:ext uri="{FF2B5EF4-FFF2-40B4-BE49-F238E27FC236}">
              <a16:creationId xmlns:a16="http://schemas.microsoft.com/office/drawing/2014/main" id="{469C7AC5-0334-430F-9099-3E01659486AA}"/>
            </a:ext>
          </a:extLst>
        </xdr:cNvPr>
        <xdr:cNvSpPr txBox="1"/>
      </xdr:nvSpPr>
      <xdr:spPr>
        <a:xfrm>
          <a:off x="7626427" y="7113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a:extLst>
            <a:ext uri="{FF2B5EF4-FFF2-40B4-BE49-F238E27FC236}">
              <a16:creationId xmlns:a16="http://schemas.microsoft.com/office/drawing/2014/main" id="{1786AFE8-6EC8-41CC-BC25-FB93006F70B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a:extLst>
            <a:ext uri="{FF2B5EF4-FFF2-40B4-BE49-F238E27FC236}">
              <a16:creationId xmlns:a16="http://schemas.microsoft.com/office/drawing/2014/main" id="{8C1D8A16-6AE0-4947-AC5C-BFAD7C83967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a:extLst>
            <a:ext uri="{FF2B5EF4-FFF2-40B4-BE49-F238E27FC236}">
              <a16:creationId xmlns:a16="http://schemas.microsoft.com/office/drawing/2014/main" id="{073C2BB0-6E15-4ED9-81CD-BF335F55ABD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a:extLst>
            <a:ext uri="{FF2B5EF4-FFF2-40B4-BE49-F238E27FC236}">
              <a16:creationId xmlns:a16="http://schemas.microsoft.com/office/drawing/2014/main" id="{68D7A4AD-DEAC-45B8-8137-0357882BCCF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a:extLst>
            <a:ext uri="{FF2B5EF4-FFF2-40B4-BE49-F238E27FC236}">
              <a16:creationId xmlns:a16="http://schemas.microsoft.com/office/drawing/2014/main" id="{6DF22ED0-89C2-45F5-BE0B-CFAEA2BDE99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a:extLst>
            <a:ext uri="{FF2B5EF4-FFF2-40B4-BE49-F238E27FC236}">
              <a16:creationId xmlns:a16="http://schemas.microsoft.com/office/drawing/2014/main" id="{E5484423-82E4-4ABD-8DE2-E1ECE0DAD49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a:extLst>
            <a:ext uri="{FF2B5EF4-FFF2-40B4-BE49-F238E27FC236}">
              <a16:creationId xmlns:a16="http://schemas.microsoft.com/office/drawing/2014/main" id="{09AFB7CF-C232-4D43-804E-CCF91EEAEA4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a:extLst>
            <a:ext uri="{FF2B5EF4-FFF2-40B4-BE49-F238E27FC236}">
              <a16:creationId xmlns:a16="http://schemas.microsoft.com/office/drawing/2014/main" id="{2A18935B-EE83-4B08-A74D-6C2AD9B9AE6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a:extLst>
            <a:ext uri="{FF2B5EF4-FFF2-40B4-BE49-F238E27FC236}">
              <a16:creationId xmlns:a16="http://schemas.microsoft.com/office/drawing/2014/main" id="{ABC1730E-1ED9-4239-8236-FBDDF804A01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a:extLst>
            <a:ext uri="{FF2B5EF4-FFF2-40B4-BE49-F238E27FC236}">
              <a16:creationId xmlns:a16="http://schemas.microsoft.com/office/drawing/2014/main" id="{C247E9CA-FD2C-400F-9E21-E954C407F25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9" name="直線コネクタ 148">
          <a:extLst>
            <a:ext uri="{FF2B5EF4-FFF2-40B4-BE49-F238E27FC236}">
              <a16:creationId xmlns:a16="http://schemas.microsoft.com/office/drawing/2014/main" id="{DD4734D1-B1A0-4789-983E-373DD4533C9E}"/>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50" name="テキスト ボックス 149">
          <a:extLst>
            <a:ext uri="{FF2B5EF4-FFF2-40B4-BE49-F238E27FC236}">
              <a16:creationId xmlns:a16="http://schemas.microsoft.com/office/drawing/2014/main" id="{8093944A-C582-4137-BF6A-4BFE3B659886}"/>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1" name="直線コネクタ 150">
          <a:extLst>
            <a:ext uri="{FF2B5EF4-FFF2-40B4-BE49-F238E27FC236}">
              <a16:creationId xmlns:a16="http://schemas.microsoft.com/office/drawing/2014/main" id="{577F3A1D-42C4-4DA5-AA66-DE72F2E2E6E1}"/>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2" name="テキスト ボックス 151">
          <a:extLst>
            <a:ext uri="{FF2B5EF4-FFF2-40B4-BE49-F238E27FC236}">
              <a16:creationId xmlns:a16="http://schemas.microsoft.com/office/drawing/2014/main" id="{5F2EA2E0-6B09-428B-9C91-F84F18D1D78B}"/>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3" name="直線コネクタ 152">
          <a:extLst>
            <a:ext uri="{FF2B5EF4-FFF2-40B4-BE49-F238E27FC236}">
              <a16:creationId xmlns:a16="http://schemas.microsoft.com/office/drawing/2014/main" id="{C360EC9F-7B82-4FBB-9537-6CBF13767B54}"/>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4" name="テキスト ボックス 153">
          <a:extLst>
            <a:ext uri="{FF2B5EF4-FFF2-40B4-BE49-F238E27FC236}">
              <a16:creationId xmlns:a16="http://schemas.microsoft.com/office/drawing/2014/main" id="{5303A6E2-A5E9-489E-A256-0D7E8C809549}"/>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5" name="直線コネクタ 154">
          <a:extLst>
            <a:ext uri="{FF2B5EF4-FFF2-40B4-BE49-F238E27FC236}">
              <a16:creationId xmlns:a16="http://schemas.microsoft.com/office/drawing/2014/main" id="{14B65ABA-C06E-49BE-A378-00EB52F686C1}"/>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6" name="テキスト ボックス 155">
          <a:extLst>
            <a:ext uri="{FF2B5EF4-FFF2-40B4-BE49-F238E27FC236}">
              <a16:creationId xmlns:a16="http://schemas.microsoft.com/office/drawing/2014/main" id="{2B478415-761D-42DC-ACB5-B20FB64C9C8E}"/>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7" name="直線コネクタ 156">
          <a:extLst>
            <a:ext uri="{FF2B5EF4-FFF2-40B4-BE49-F238E27FC236}">
              <a16:creationId xmlns:a16="http://schemas.microsoft.com/office/drawing/2014/main" id="{8B970BBC-72C8-4A40-AF8A-95D6B397C8E8}"/>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8" name="テキスト ボックス 157">
          <a:extLst>
            <a:ext uri="{FF2B5EF4-FFF2-40B4-BE49-F238E27FC236}">
              <a16:creationId xmlns:a16="http://schemas.microsoft.com/office/drawing/2014/main" id="{32E2B751-0A41-436A-879A-1D9070E6B37D}"/>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9" name="直線コネクタ 158">
          <a:extLst>
            <a:ext uri="{FF2B5EF4-FFF2-40B4-BE49-F238E27FC236}">
              <a16:creationId xmlns:a16="http://schemas.microsoft.com/office/drawing/2014/main" id="{2A450C9D-77FA-41CA-8B97-BEDD55BCDE26}"/>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60" name="テキスト ボックス 159">
          <a:extLst>
            <a:ext uri="{FF2B5EF4-FFF2-40B4-BE49-F238E27FC236}">
              <a16:creationId xmlns:a16="http://schemas.microsoft.com/office/drawing/2014/main" id="{C2B6B7AD-ABEF-4DB2-80E6-02A3B0F7EBC3}"/>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a:extLst>
            <a:ext uri="{FF2B5EF4-FFF2-40B4-BE49-F238E27FC236}">
              <a16:creationId xmlns:a16="http://schemas.microsoft.com/office/drawing/2014/main" id="{6BB1EACD-D168-46BD-8F89-8BE1CF47986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2" name="テキスト ボックス 161">
          <a:extLst>
            <a:ext uri="{FF2B5EF4-FFF2-40B4-BE49-F238E27FC236}">
              <a16:creationId xmlns:a16="http://schemas.microsoft.com/office/drawing/2014/main" id="{99D078DE-7CC7-44DE-BAA0-ED3E5D6686D4}"/>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a:extLst>
            <a:ext uri="{FF2B5EF4-FFF2-40B4-BE49-F238E27FC236}">
              <a16:creationId xmlns:a16="http://schemas.microsoft.com/office/drawing/2014/main" id="{F2B164F8-9B1F-4477-9D65-E4DD908D52C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135527</xdr:rowOff>
    </xdr:from>
    <xdr:to>
      <xdr:col>24</xdr:col>
      <xdr:colOff>62865</xdr:colOff>
      <xdr:row>64</xdr:row>
      <xdr:rowOff>130628</xdr:rowOff>
    </xdr:to>
    <xdr:cxnSp macro="">
      <xdr:nvCxnSpPr>
        <xdr:cNvPr id="164" name="直線コネクタ 163">
          <a:extLst>
            <a:ext uri="{FF2B5EF4-FFF2-40B4-BE49-F238E27FC236}">
              <a16:creationId xmlns:a16="http://schemas.microsoft.com/office/drawing/2014/main" id="{A2F9A837-5F1C-41BF-8C5A-E49F88C4BC33}"/>
            </a:ext>
          </a:extLst>
        </xdr:cNvPr>
        <xdr:cNvCxnSpPr/>
      </xdr:nvCxnSpPr>
      <xdr:spPr>
        <a:xfrm flipV="1">
          <a:off x="4634865" y="9565277"/>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340478" cy="259045"/>
    <xdr:sp macro="" textlink="">
      <xdr:nvSpPr>
        <xdr:cNvPr id="165" name="【橋りょう・トンネル】&#10;有形固定資産減価償却率最小値テキスト">
          <a:extLst>
            <a:ext uri="{FF2B5EF4-FFF2-40B4-BE49-F238E27FC236}">
              <a16:creationId xmlns:a16="http://schemas.microsoft.com/office/drawing/2014/main" id="{DA7D4ABA-A0C8-45E5-B877-93FEED643DA0}"/>
            </a:ext>
          </a:extLst>
        </xdr:cNvPr>
        <xdr:cNvSpPr txBox="1"/>
      </xdr:nvSpPr>
      <xdr:spPr>
        <a:xfrm>
          <a:off x="4673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6" name="直線コネクタ 165">
          <a:extLst>
            <a:ext uri="{FF2B5EF4-FFF2-40B4-BE49-F238E27FC236}">
              <a16:creationId xmlns:a16="http://schemas.microsoft.com/office/drawing/2014/main" id="{B5F891CA-3E12-4F76-892E-70D931117E9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82204</xdr:rowOff>
    </xdr:from>
    <xdr:ext cx="405111" cy="259045"/>
    <xdr:sp macro="" textlink="">
      <xdr:nvSpPr>
        <xdr:cNvPr id="167" name="【橋りょう・トンネル】&#10;有形固定資産減価償却率最大値テキスト">
          <a:extLst>
            <a:ext uri="{FF2B5EF4-FFF2-40B4-BE49-F238E27FC236}">
              <a16:creationId xmlns:a16="http://schemas.microsoft.com/office/drawing/2014/main" id="{95E738F2-8E3E-4501-9AF7-506F26ACD89F}"/>
            </a:ext>
          </a:extLst>
        </xdr:cNvPr>
        <xdr:cNvSpPr txBox="1"/>
      </xdr:nvSpPr>
      <xdr:spPr>
        <a:xfrm>
          <a:off x="4673600" y="9340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135527</xdr:rowOff>
    </xdr:from>
    <xdr:to>
      <xdr:col>24</xdr:col>
      <xdr:colOff>152400</xdr:colOff>
      <xdr:row>55</xdr:row>
      <xdr:rowOff>135527</xdr:rowOff>
    </xdr:to>
    <xdr:cxnSp macro="">
      <xdr:nvCxnSpPr>
        <xdr:cNvPr id="168" name="直線コネクタ 167">
          <a:extLst>
            <a:ext uri="{FF2B5EF4-FFF2-40B4-BE49-F238E27FC236}">
              <a16:creationId xmlns:a16="http://schemas.microsoft.com/office/drawing/2014/main" id="{531D9811-0678-4C5C-B890-B9E835C9A92F}"/>
            </a:ext>
          </a:extLst>
        </xdr:cNvPr>
        <xdr:cNvCxnSpPr/>
      </xdr:nvCxnSpPr>
      <xdr:spPr>
        <a:xfrm>
          <a:off x="4546600" y="956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102343</xdr:rowOff>
    </xdr:from>
    <xdr:ext cx="405111" cy="259045"/>
    <xdr:sp macro="" textlink="">
      <xdr:nvSpPr>
        <xdr:cNvPr id="169" name="【橋りょう・トンネル】&#10;有形固定資産減価償却率平均値テキスト">
          <a:extLst>
            <a:ext uri="{FF2B5EF4-FFF2-40B4-BE49-F238E27FC236}">
              <a16:creationId xmlns:a16="http://schemas.microsoft.com/office/drawing/2014/main" id="{D5E0127F-CD32-4889-B14F-9A37BFA9085D}"/>
            </a:ext>
          </a:extLst>
        </xdr:cNvPr>
        <xdr:cNvSpPr txBox="1"/>
      </xdr:nvSpPr>
      <xdr:spPr>
        <a:xfrm>
          <a:off x="4673600" y="100464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123916</xdr:rowOff>
    </xdr:from>
    <xdr:to>
      <xdr:col>24</xdr:col>
      <xdr:colOff>114300</xdr:colOff>
      <xdr:row>59</xdr:row>
      <xdr:rowOff>54066</xdr:rowOff>
    </xdr:to>
    <xdr:sp macro="" textlink="">
      <xdr:nvSpPr>
        <xdr:cNvPr id="170" name="フローチャート: 判断 169">
          <a:extLst>
            <a:ext uri="{FF2B5EF4-FFF2-40B4-BE49-F238E27FC236}">
              <a16:creationId xmlns:a16="http://schemas.microsoft.com/office/drawing/2014/main" id="{FF39A2A5-CCCE-42D4-9975-3789101CA942}"/>
            </a:ext>
          </a:extLst>
        </xdr:cNvPr>
        <xdr:cNvSpPr/>
      </xdr:nvSpPr>
      <xdr:spPr>
        <a:xfrm>
          <a:off x="458470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141877</xdr:rowOff>
    </xdr:from>
    <xdr:to>
      <xdr:col>20</xdr:col>
      <xdr:colOff>38100</xdr:colOff>
      <xdr:row>59</xdr:row>
      <xdr:rowOff>72027</xdr:rowOff>
    </xdr:to>
    <xdr:sp macro="" textlink="">
      <xdr:nvSpPr>
        <xdr:cNvPr id="171" name="フローチャート: 判断 170">
          <a:extLst>
            <a:ext uri="{FF2B5EF4-FFF2-40B4-BE49-F238E27FC236}">
              <a16:creationId xmlns:a16="http://schemas.microsoft.com/office/drawing/2014/main" id="{839AEAD3-F069-4C41-9B0F-CCA9F7223477}"/>
            </a:ext>
          </a:extLst>
        </xdr:cNvPr>
        <xdr:cNvSpPr/>
      </xdr:nvSpPr>
      <xdr:spPr>
        <a:xfrm>
          <a:off x="3746500" y="1008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72" name="フローチャート: 判断 171">
          <a:extLst>
            <a:ext uri="{FF2B5EF4-FFF2-40B4-BE49-F238E27FC236}">
              <a16:creationId xmlns:a16="http://schemas.microsoft.com/office/drawing/2014/main" id="{6018CAD2-397F-4444-A97F-AB70D98C4B1D}"/>
            </a:ext>
          </a:extLst>
        </xdr:cNvPr>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153307</xdr:rowOff>
    </xdr:from>
    <xdr:to>
      <xdr:col>10</xdr:col>
      <xdr:colOff>165100</xdr:colOff>
      <xdr:row>59</xdr:row>
      <xdr:rowOff>83457</xdr:rowOff>
    </xdr:to>
    <xdr:sp macro="" textlink="">
      <xdr:nvSpPr>
        <xdr:cNvPr id="173" name="フローチャート: 判断 172">
          <a:extLst>
            <a:ext uri="{FF2B5EF4-FFF2-40B4-BE49-F238E27FC236}">
              <a16:creationId xmlns:a16="http://schemas.microsoft.com/office/drawing/2014/main" id="{19BB570A-89C3-44C1-A714-486251A9D76D}"/>
            </a:ext>
          </a:extLst>
        </xdr:cNvPr>
        <xdr:cNvSpPr/>
      </xdr:nvSpPr>
      <xdr:spPr>
        <a:xfrm>
          <a:off x="1968500" y="1009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2E626530-0BED-41CE-9E9F-F34AC135EAD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BBED3905-91EF-4CB0-AC31-ACC44141AE0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657CEB53-97FB-4BAD-99FE-5E17E969248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CCA4B0CD-65BA-493C-9D5F-C3BD34A55BD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650F8761-F1D4-47DD-B8A4-6A37C73554E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96157</xdr:rowOff>
    </xdr:from>
    <xdr:to>
      <xdr:col>24</xdr:col>
      <xdr:colOff>114300</xdr:colOff>
      <xdr:row>59</xdr:row>
      <xdr:rowOff>26307</xdr:rowOff>
    </xdr:to>
    <xdr:sp macro="" textlink="">
      <xdr:nvSpPr>
        <xdr:cNvPr id="179" name="楕円 178">
          <a:extLst>
            <a:ext uri="{FF2B5EF4-FFF2-40B4-BE49-F238E27FC236}">
              <a16:creationId xmlns:a16="http://schemas.microsoft.com/office/drawing/2014/main" id="{D03BE003-5C45-44E7-96BA-16E6B7C6B8E7}"/>
            </a:ext>
          </a:extLst>
        </xdr:cNvPr>
        <xdr:cNvSpPr/>
      </xdr:nvSpPr>
      <xdr:spPr>
        <a:xfrm>
          <a:off x="4584700" y="1004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119034</xdr:rowOff>
    </xdr:from>
    <xdr:ext cx="405111" cy="259045"/>
    <xdr:sp macro="" textlink="">
      <xdr:nvSpPr>
        <xdr:cNvPr id="180" name="【橋りょう・トンネル】&#10;有形固定資産減価償却率該当値テキスト">
          <a:extLst>
            <a:ext uri="{FF2B5EF4-FFF2-40B4-BE49-F238E27FC236}">
              <a16:creationId xmlns:a16="http://schemas.microsoft.com/office/drawing/2014/main" id="{6BB596EC-BE01-4BEA-B273-BF8CD50F7176}"/>
            </a:ext>
          </a:extLst>
        </xdr:cNvPr>
        <xdr:cNvSpPr txBox="1"/>
      </xdr:nvSpPr>
      <xdr:spPr>
        <a:xfrm>
          <a:off x="4673600" y="9891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115751</xdr:rowOff>
    </xdr:from>
    <xdr:to>
      <xdr:col>20</xdr:col>
      <xdr:colOff>38100</xdr:colOff>
      <xdr:row>59</xdr:row>
      <xdr:rowOff>45901</xdr:rowOff>
    </xdr:to>
    <xdr:sp macro="" textlink="">
      <xdr:nvSpPr>
        <xdr:cNvPr id="181" name="楕円 180">
          <a:extLst>
            <a:ext uri="{FF2B5EF4-FFF2-40B4-BE49-F238E27FC236}">
              <a16:creationId xmlns:a16="http://schemas.microsoft.com/office/drawing/2014/main" id="{6A5FC289-5180-4818-97DE-C8ACA9F535F1}"/>
            </a:ext>
          </a:extLst>
        </xdr:cNvPr>
        <xdr:cNvSpPr/>
      </xdr:nvSpPr>
      <xdr:spPr>
        <a:xfrm>
          <a:off x="3746500" y="1005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146957</xdr:rowOff>
    </xdr:from>
    <xdr:to>
      <xdr:col>24</xdr:col>
      <xdr:colOff>63500</xdr:colOff>
      <xdr:row>58</xdr:row>
      <xdr:rowOff>166551</xdr:rowOff>
    </xdr:to>
    <xdr:cxnSp macro="">
      <xdr:nvCxnSpPr>
        <xdr:cNvPr id="182" name="直線コネクタ 181">
          <a:extLst>
            <a:ext uri="{FF2B5EF4-FFF2-40B4-BE49-F238E27FC236}">
              <a16:creationId xmlns:a16="http://schemas.microsoft.com/office/drawing/2014/main" id="{C304685B-0E68-417E-B40F-5158121EB5E9}"/>
            </a:ext>
          </a:extLst>
        </xdr:cNvPr>
        <xdr:cNvCxnSpPr/>
      </xdr:nvCxnSpPr>
      <xdr:spPr>
        <a:xfrm flipV="1">
          <a:off x="3797300" y="10091057"/>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145143</xdr:rowOff>
    </xdr:from>
    <xdr:to>
      <xdr:col>15</xdr:col>
      <xdr:colOff>101600</xdr:colOff>
      <xdr:row>59</xdr:row>
      <xdr:rowOff>75293</xdr:rowOff>
    </xdr:to>
    <xdr:sp macro="" textlink="">
      <xdr:nvSpPr>
        <xdr:cNvPr id="183" name="楕円 182">
          <a:extLst>
            <a:ext uri="{FF2B5EF4-FFF2-40B4-BE49-F238E27FC236}">
              <a16:creationId xmlns:a16="http://schemas.microsoft.com/office/drawing/2014/main" id="{18BD0DCE-2AEB-47D6-ADB9-451B419129FD}"/>
            </a:ext>
          </a:extLst>
        </xdr:cNvPr>
        <xdr:cNvSpPr/>
      </xdr:nvSpPr>
      <xdr:spPr>
        <a:xfrm>
          <a:off x="2857500" y="100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166551</xdr:rowOff>
    </xdr:from>
    <xdr:to>
      <xdr:col>19</xdr:col>
      <xdr:colOff>177800</xdr:colOff>
      <xdr:row>59</xdr:row>
      <xdr:rowOff>24493</xdr:rowOff>
    </xdr:to>
    <xdr:cxnSp macro="">
      <xdr:nvCxnSpPr>
        <xdr:cNvPr id="184" name="直線コネクタ 183">
          <a:extLst>
            <a:ext uri="{FF2B5EF4-FFF2-40B4-BE49-F238E27FC236}">
              <a16:creationId xmlns:a16="http://schemas.microsoft.com/office/drawing/2014/main" id="{077D1806-BFBE-46DC-AC42-B7A5761449A2}"/>
            </a:ext>
          </a:extLst>
        </xdr:cNvPr>
        <xdr:cNvCxnSpPr/>
      </xdr:nvCxnSpPr>
      <xdr:spPr>
        <a:xfrm flipV="1">
          <a:off x="2908300" y="1011065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4717</xdr:rowOff>
    </xdr:from>
    <xdr:to>
      <xdr:col>10</xdr:col>
      <xdr:colOff>165100</xdr:colOff>
      <xdr:row>59</xdr:row>
      <xdr:rowOff>106317</xdr:rowOff>
    </xdr:to>
    <xdr:sp macro="" textlink="">
      <xdr:nvSpPr>
        <xdr:cNvPr id="185" name="楕円 184">
          <a:extLst>
            <a:ext uri="{FF2B5EF4-FFF2-40B4-BE49-F238E27FC236}">
              <a16:creationId xmlns:a16="http://schemas.microsoft.com/office/drawing/2014/main" id="{E9E82C41-95C4-4881-9B03-92D396A5B59C}"/>
            </a:ext>
          </a:extLst>
        </xdr:cNvPr>
        <xdr:cNvSpPr/>
      </xdr:nvSpPr>
      <xdr:spPr>
        <a:xfrm>
          <a:off x="1968500" y="1012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24493</xdr:rowOff>
    </xdr:from>
    <xdr:to>
      <xdr:col>15</xdr:col>
      <xdr:colOff>50800</xdr:colOff>
      <xdr:row>59</xdr:row>
      <xdr:rowOff>55517</xdr:rowOff>
    </xdr:to>
    <xdr:cxnSp macro="">
      <xdr:nvCxnSpPr>
        <xdr:cNvPr id="186" name="直線コネクタ 185">
          <a:extLst>
            <a:ext uri="{FF2B5EF4-FFF2-40B4-BE49-F238E27FC236}">
              <a16:creationId xmlns:a16="http://schemas.microsoft.com/office/drawing/2014/main" id="{DE3E6A31-150C-4D19-985D-9DF5981D4FDF}"/>
            </a:ext>
          </a:extLst>
        </xdr:cNvPr>
        <xdr:cNvCxnSpPr/>
      </xdr:nvCxnSpPr>
      <xdr:spPr>
        <a:xfrm flipV="1">
          <a:off x="2019300" y="1014004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63154</xdr:rowOff>
    </xdr:from>
    <xdr:ext cx="405111" cy="259045"/>
    <xdr:sp macro="" textlink="">
      <xdr:nvSpPr>
        <xdr:cNvPr id="187" name="n_1aveValue【橋りょう・トンネル】&#10;有形固定資産減価償却率">
          <a:extLst>
            <a:ext uri="{FF2B5EF4-FFF2-40B4-BE49-F238E27FC236}">
              <a16:creationId xmlns:a16="http://schemas.microsoft.com/office/drawing/2014/main" id="{0FE9C3C3-B24F-4CB4-9E8D-48BBF39B6D60}"/>
            </a:ext>
          </a:extLst>
        </xdr:cNvPr>
        <xdr:cNvSpPr txBox="1"/>
      </xdr:nvSpPr>
      <xdr:spPr>
        <a:xfrm>
          <a:off x="3582044" y="10178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82749</xdr:rowOff>
    </xdr:from>
    <xdr:ext cx="405111" cy="259045"/>
    <xdr:sp macro="" textlink="">
      <xdr:nvSpPr>
        <xdr:cNvPr id="188" name="n_2aveValue【橋りょう・トンネル】&#10;有形固定資産減価償却率">
          <a:extLst>
            <a:ext uri="{FF2B5EF4-FFF2-40B4-BE49-F238E27FC236}">
              <a16:creationId xmlns:a16="http://schemas.microsoft.com/office/drawing/2014/main" id="{E1A9C366-8FAC-44C5-9111-C36A89FA565D}"/>
            </a:ext>
          </a:extLst>
        </xdr:cNvPr>
        <xdr:cNvSpPr txBox="1"/>
      </xdr:nvSpPr>
      <xdr:spPr>
        <a:xfrm>
          <a:off x="2705744" y="1019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99984</xdr:rowOff>
    </xdr:from>
    <xdr:ext cx="405111" cy="259045"/>
    <xdr:sp macro="" textlink="">
      <xdr:nvSpPr>
        <xdr:cNvPr id="189" name="n_3aveValue【橋りょう・トンネル】&#10;有形固定資産減価償却率">
          <a:extLst>
            <a:ext uri="{FF2B5EF4-FFF2-40B4-BE49-F238E27FC236}">
              <a16:creationId xmlns:a16="http://schemas.microsoft.com/office/drawing/2014/main" id="{208D000A-36F8-4654-B52C-6867F35A9405}"/>
            </a:ext>
          </a:extLst>
        </xdr:cNvPr>
        <xdr:cNvSpPr txBox="1"/>
      </xdr:nvSpPr>
      <xdr:spPr>
        <a:xfrm>
          <a:off x="1816744" y="987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62428</xdr:rowOff>
    </xdr:from>
    <xdr:ext cx="405111" cy="259045"/>
    <xdr:sp macro="" textlink="">
      <xdr:nvSpPr>
        <xdr:cNvPr id="190" name="n_1mainValue【橋りょう・トンネル】&#10;有形固定資産減価償却率">
          <a:extLst>
            <a:ext uri="{FF2B5EF4-FFF2-40B4-BE49-F238E27FC236}">
              <a16:creationId xmlns:a16="http://schemas.microsoft.com/office/drawing/2014/main" id="{A6CAE479-B733-4B0C-9D7B-ABC84639EDF1}"/>
            </a:ext>
          </a:extLst>
        </xdr:cNvPr>
        <xdr:cNvSpPr txBox="1"/>
      </xdr:nvSpPr>
      <xdr:spPr>
        <a:xfrm>
          <a:off x="3582044" y="983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91820</xdr:rowOff>
    </xdr:from>
    <xdr:ext cx="405111" cy="259045"/>
    <xdr:sp macro="" textlink="">
      <xdr:nvSpPr>
        <xdr:cNvPr id="191" name="n_2mainValue【橋りょう・トンネル】&#10;有形固定資産減価償却率">
          <a:extLst>
            <a:ext uri="{FF2B5EF4-FFF2-40B4-BE49-F238E27FC236}">
              <a16:creationId xmlns:a16="http://schemas.microsoft.com/office/drawing/2014/main" id="{042E91A9-9DAF-4655-B567-33305649F8DF}"/>
            </a:ext>
          </a:extLst>
        </xdr:cNvPr>
        <xdr:cNvSpPr txBox="1"/>
      </xdr:nvSpPr>
      <xdr:spPr>
        <a:xfrm>
          <a:off x="2705744" y="986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97444</xdr:rowOff>
    </xdr:from>
    <xdr:ext cx="405111" cy="259045"/>
    <xdr:sp macro="" textlink="">
      <xdr:nvSpPr>
        <xdr:cNvPr id="192" name="n_3mainValue【橋りょう・トンネル】&#10;有形固定資産減価償却率">
          <a:extLst>
            <a:ext uri="{FF2B5EF4-FFF2-40B4-BE49-F238E27FC236}">
              <a16:creationId xmlns:a16="http://schemas.microsoft.com/office/drawing/2014/main" id="{23DC859C-0FCA-4508-A96E-3E34F0D1C0B5}"/>
            </a:ext>
          </a:extLst>
        </xdr:cNvPr>
        <xdr:cNvSpPr txBox="1"/>
      </xdr:nvSpPr>
      <xdr:spPr>
        <a:xfrm>
          <a:off x="1816744" y="1021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a:extLst>
            <a:ext uri="{FF2B5EF4-FFF2-40B4-BE49-F238E27FC236}">
              <a16:creationId xmlns:a16="http://schemas.microsoft.com/office/drawing/2014/main" id="{618131EB-5809-4792-AC0B-8719EE8D987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a:extLst>
            <a:ext uri="{FF2B5EF4-FFF2-40B4-BE49-F238E27FC236}">
              <a16:creationId xmlns:a16="http://schemas.microsoft.com/office/drawing/2014/main" id="{444A2AA3-4CEC-432F-8B25-63CA58D57EC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a:extLst>
            <a:ext uri="{FF2B5EF4-FFF2-40B4-BE49-F238E27FC236}">
              <a16:creationId xmlns:a16="http://schemas.microsoft.com/office/drawing/2014/main" id="{F6A57507-76D9-4C96-8271-B048A0B6037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a:extLst>
            <a:ext uri="{FF2B5EF4-FFF2-40B4-BE49-F238E27FC236}">
              <a16:creationId xmlns:a16="http://schemas.microsoft.com/office/drawing/2014/main" id="{221139E6-038F-4FBF-AAE2-24531865DE3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a:extLst>
            <a:ext uri="{FF2B5EF4-FFF2-40B4-BE49-F238E27FC236}">
              <a16:creationId xmlns:a16="http://schemas.microsoft.com/office/drawing/2014/main" id="{4EB2B8F7-A304-44D6-B814-CF8F14ACFF4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a:extLst>
            <a:ext uri="{FF2B5EF4-FFF2-40B4-BE49-F238E27FC236}">
              <a16:creationId xmlns:a16="http://schemas.microsoft.com/office/drawing/2014/main" id="{38C0E156-E5E2-4AC6-BAF7-6B5F92F0280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a:extLst>
            <a:ext uri="{FF2B5EF4-FFF2-40B4-BE49-F238E27FC236}">
              <a16:creationId xmlns:a16="http://schemas.microsoft.com/office/drawing/2014/main" id="{11413385-DDD9-4E7E-83D9-3F13057A0DF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a:extLst>
            <a:ext uri="{FF2B5EF4-FFF2-40B4-BE49-F238E27FC236}">
              <a16:creationId xmlns:a16="http://schemas.microsoft.com/office/drawing/2014/main" id="{55C3EF4B-C145-4F89-A13F-7D9CF1F5C35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a:extLst>
            <a:ext uri="{FF2B5EF4-FFF2-40B4-BE49-F238E27FC236}">
              <a16:creationId xmlns:a16="http://schemas.microsoft.com/office/drawing/2014/main" id="{29E78340-42C7-46DA-AAB3-BF39273144F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a:extLst>
            <a:ext uri="{FF2B5EF4-FFF2-40B4-BE49-F238E27FC236}">
              <a16:creationId xmlns:a16="http://schemas.microsoft.com/office/drawing/2014/main" id="{C18ECDD5-6472-4D64-A066-B4BA5B3B70D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3" name="直線コネクタ 202">
          <a:extLst>
            <a:ext uri="{FF2B5EF4-FFF2-40B4-BE49-F238E27FC236}">
              <a16:creationId xmlns:a16="http://schemas.microsoft.com/office/drawing/2014/main" id="{AD3C850A-AF74-40CF-8D89-F1C08CC73685}"/>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4" name="テキスト ボックス 203">
          <a:extLst>
            <a:ext uri="{FF2B5EF4-FFF2-40B4-BE49-F238E27FC236}">
              <a16:creationId xmlns:a16="http://schemas.microsoft.com/office/drawing/2014/main" id="{523B6BA0-79EA-4407-93D5-FE923F7DF8B5}"/>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5" name="直線コネクタ 204">
          <a:extLst>
            <a:ext uri="{FF2B5EF4-FFF2-40B4-BE49-F238E27FC236}">
              <a16:creationId xmlns:a16="http://schemas.microsoft.com/office/drawing/2014/main" id="{6740F4A4-D65D-4988-9959-E8F6A49B11C9}"/>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06" name="テキスト ボックス 205">
          <a:extLst>
            <a:ext uri="{FF2B5EF4-FFF2-40B4-BE49-F238E27FC236}">
              <a16:creationId xmlns:a16="http://schemas.microsoft.com/office/drawing/2014/main" id="{9A5FA571-B405-4BDF-A645-85BF6994717C}"/>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7" name="直線コネクタ 206">
          <a:extLst>
            <a:ext uri="{FF2B5EF4-FFF2-40B4-BE49-F238E27FC236}">
              <a16:creationId xmlns:a16="http://schemas.microsoft.com/office/drawing/2014/main" id="{3BAF6F38-3067-4318-8AAC-831162D704D4}"/>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08" name="テキスト ボックス 207">
          <a:extLst>
            <a:ext uri="{FF2B5EF4-FFF2-40B4-BE49-F238E27FC236}">
              <a16:creationId xmlns:a16="http://schemas.microsoft.com/office/drawing/2014/main" id="{E5940485-0568-4574-B405-108C85021824}"/>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9" name="直線コネクタ 208">
          <a:extLst>
            <a:ext uri="{FF2B5EF4-FFF2-40B4-BE49-F238E27FC236}">
              <a16:creationId xmlns:a16="http://schemas.microsoft.com/office/drawing/2014/main" id="{D586DFFD-0F91-4F57-B69A-DB849848252E}"/>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10" name="テキスト ボックス 209">
          <a:extLst>
            <a:ext uri="{FF2B5EF4-FFF2-40B4-BE49-F238E27FC236}">
              <a16:creationId xmlns:a16="http://schemas.microsoft.com/office/drawing/2014/main" id="{8497846F-8824-4696-9EB2-82FF832F19ED}"/>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1" name="直線コネクタ 210">
          <a:extLst>
            <a:ext uri="{FF2B5EF4-FFF2-40B4-BE49-F238E27FC236}">
              <a16:creationId xmlns:a16="http://schemas.microsoft.com/office/drawing/2014/main" id="{C72188DF-8C40-4C38-9330-DD66010C4534}"/>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2" name="テキスト ボックス 211">
          <a:extLst>
            <a:ext uri="{FF2B5EF4-FFF2-40B4-BE49-F238E27FC236}">
              <a16:creationId xmlns:a16="http://schemas.microsoft.com/office/drawing/2014/main" id="{FB1A3EF6-FE23-4BFA-94AC-408DAF23D911}"/>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a:extLst>
            <a:ext uri="{FF2B5EF4-FFF2-40B4-BE49-F238E27FC236}">
              <a16:creationId xmlns:a16="http://schemas.microsoft.com/office/drawing/2014/main" id="{50E182E1-6780-4843-A3FA-026D1637B6E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4" name="テキスト ボックス 213">
          <a:extLst>
            <a:ext uri="{FF2B5EF4-FFF2-40B4-BE49-F238E27FC236}">
              <a16:creationId xmlns:a16="http://schemas.microsoft.com/office/drawing/2014/main" id="{A54BEB71-83B0-4B80-8E8A-E52B2838C489}"/>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橋りょう・トンネル】&#10;一人当たり有形固定資産（償却資産）額グラフ枠">
          <a:extLst>
            <a:ext uri="{FF2B5EF4-FFF2-40B4-BE49-F238E27FC236}">
              <a16:creationId xmlns:a16="http://schemas.microsoft.com/office/drawing/2014/main" id="{6F97F791-08F3-43AF-83B8-912C97AD3F6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159071</xdr:rowOff>
    </xdr:from>
    <xdr:to>
      <xdr:col>54</xdr:col>
      <xdr:colOff>189865</xdr:colOff>
      <xdr:row>64</xdr:row>
      <xdr:rowOff>76200</xdr:rowOff>
    </xdr:to>
    <xdr:cxnSp macro="">
      <xdr:nvCxnSpPr>
        <xdr:cNvPr id="216" name="直線コネクタ 215">
          <a:extLst>
            <a:ext uri="{FF2B5EF4-FFF2-40B4-BE49-F238E27FC236}">
              <a16:creationId xmlns:a16="http://schemas.microsoft.com/office/drawing/2014/main" id="{21856FCA-59D1-4B76-BBA2-B794A1E61C3C}"/>
            </a:ext>
          </a:extLst>
        </xdr:cNvPr>
        <xdr:cNvCxnSpPr/>
      </xdr:nvCxnSpPr>
      <xdr:spPr>
        <a:xfrm flipV="1">
          <a:off x="10476865" y="9760271"/>
          <a:ext cx="0" cy="1288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80027</xdr:rowOff>
    </xdr:from>
    <xdr:ext cx="249299" cy="259045"/>
    <xdr:sp macro="" textlink="">
      <xdr:nvSpPr>
        <xdr:cNvPr id="217" name="【橋りょう・トンネル】&#10;一人当たり有形固定資産（償却資産）額最小値テキスト">
          <a:extLst>
            <a:ext uri="{FF2B5EF4-FFF2-40B4-BE49-F238E27FC236}">
              <a16:creationId xmlns:a16="http://schemas.microsoft.com/office/drawing/2014/main" id="{12745B10-DBC6-422F-9DA5-824F2B219CF4}"/>
            </a:ext>
          </a:extLst>
        </xdr:cNvPr>
        <xdr:cNvSpPr txBox="1"/>
      </xdr:nvSpPr>
      <xdr:spPr>
        <a:xfrm>
          <a:off x="10515600" y="1105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76200</xdr:rowOff>
    </xdr:from>
    <xdr:to>
      <xdr:col>55</xdr:col>
      <xdr:colOff>88900</xdr:colOff>
      <xdr:row>64</xdr:row>
      <xdr:rowOff>76200</xdr:rowOff>
    </xdr:to>
    <xdr:cxnSp macro="">
      <xdr:nvCxnSpPr>
        <xdr:cNvPr id="218" name="直線コネクタ 217">
          <a:extLst>
            <a:ext uri="{FF2B5EF4-FFF2-40B4-BE49-F238E27FC236}">
              <a16:creationId xmlns:a16="http://schemas.microsoft.com/office/drawing/2014/main" id="{C4BCF82C-5BE3-4C91-8873-7E61F550D6A2}"/>
            </a:ext>
          </a:extLst>
        </xdr:cNvPr>
        <xdr:cNvCxnSpPr/>
      </xdr:nvCxnSpPr>
      <xdr:spPr>
        <a:xfrm>
          <a:off x="10388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105748</xdr:rowOff>
    </xdr:from>
    <xdr:ext cx="690189" cy="259045"/>
    <xdr:sp macro="" textlink="">
      <xdr:nvSpPr>
        <xdr:cNvPr id="219" name="【橋りょう・トンネル】&#10;一人当たり有形固定資産（償却資産）額最大値テキスト">
          <a:extLst>
            <a:ext uri="{FF2B5EF4-FFF2-40B4-BE49-F238E27FC236}">
              <a16:creationId xmlns:a16="http://schemas.microsoft.com/office/drawing/2014/main" id="{B760D4B4-B0F2-4261-8787-59771B9CCF9F}"/>
            </a:ext>
          </a:extLst>
        </xdr:cNvPr>
        <xdr:cNvSpPr txBox="1"/>
      </xdr:nvSpPr>
      <xdr:spPr>
        <a:xfrm>
          <a:off x="10515600" y="95354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3,382,492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159071</xdr:rowOff>
    </xdr:from>
    <xdr:to>
      <xdr:col>55</xdr:col>
      <xdr:colOff>88900</xdr:colOff>
      <xdr:row>56</xdr:row>
      <xdr:rowOff>159071</xdr:rowOff>
    </xdr:to>
    <xdr:cxnSp macro="">
      <xdr:nvCxnSpPr>
        <xdr:cNvPr id="220" name="直線コネクタ 219">
          <a:extLst>
            <a:ext uri="{FF2B5EF4-FFF2-40B4-BE49-F238E27FC236}">
              <a16:creationId xmlns:a16="http://schemas.microsoft.com/office/drawing/2014/main" id="{F2F5A8F0-DC76-4145-9886-49863A31E1B3}"/>
            </a:ext>
          </a:extLst>
        </xdr:cNvPr>
        <xdr:cNvCxnSpPr/>
      </xdr:nvCxnSpPr>
      <xdr:spPr>
        <a:xfrm>
          <a:off x="10388600" y="976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93883</xdr:rowOff>
    </xdr:from>
    <xdr:ext cx="599010" cy="259045"/>
    <xdr:sp macro="" textlink="">
      <xdr:nvSpPr>
        <xdr:cNvPr id="221" name="【橋りょう・トンネル】&#10;一人当たり有形固定資産（償却資産）額平均値テキスト">
          <a:extLst>
            <a:ext uri="{FF2B5EF4-FFF2-40B4-BE49-F238E27FC236}">
              <a16:creationId xmlns:a16="http://schemas.microsoft.com/office/drawing/2014/main" id="{A107D5CA-7FD1-42DC-990F-1D281F9EAF8F}"/>
            </a:ext>
          </a:extLst>
        </xdr:cNvPr>
        <xdr:cNvSpPr txBox="1"/>
      </xdr:nvSpPr>
      <xdr:spPr>
        <a:xfrm>
          <a:off x="10515600" y="107237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71006</xdr:rowOff>
    </xdr:from>
    <xdr:to>
      <xdr:col>55</xdr:col>
      <xdr:colOff>50800</xdr:colOff>
      <xdr:row>64</xdr:row>
      <xdr:rowOff>1156</xdr:rowOff>
    </xdr:to>
    <xdr:sp macro="" textlink="">
      <xdr:nvSpPr>
        <xdr:cNvPr id="222" name="フローチャート: 判断 221">
          <a:extLst>
            <a:ext uri="{FF2B5EF4-FFF2-40B4-BE49-F238E27FC236}">
              <a16:creationId xmlns:a16="http://schemas.microsoft.com/office/drawing/2014/main" id="{2E7B68CC-890A-4A5C-9870-F127F3AE7AEE}"/>
            </a:ext>
          </a:extLst>
        </xdr:cNvPr>
        <xdr:cNvSpPr/>
      </xdr:nvSpPr>
      <xdr:spPr>
        <a:xfrm>
          <a:off x="10426700" y="1087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69290</xdr:rowOff>
    </xdr:from>
    <xdr:to>
      <xdr:col>50</xdr:col>
      <xdr:colOff>165100</xdr:colOff>
      <xdr:row>63</xdr:row>
      <xdr:rowOff>170890</xdr:rowOff>
    </xdr:to>
    <xdr:sp macro="" textlink="">
      <xdr:nvSpPr>
        <xdr:cNvPr id="223" name="フローチャート: 判断 222">
          <a:extLst>
            <a:ext uri="{FF2B5EF4-FFF2-40B4-BE49-F238E27FC236}">
              <a16:creationId xmlns:a16="http://schemas.microsoft.com/office/drawing/2014/main" id="{02CA0278-A3E7-48E9-B13B-FA2507AF53D1}"/>
            </a:ext>
          </a:extLst>
        </xdr:cNvPr>
        <xdr:cNvSpPr/>
      </xdr:nvSpPr>
      <xdr:spPr>
        <a:xfrm>
          <a:off x="9588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74047</xdr:rowOff>
    </xdr:from>
    <xdr:to>
      <xdr:col>46</xdr:col>
      <xdr:colOff>38100</xdr:colOff>
      <xdr:row>64</xdr:row>
      <xdr:rowOff>4197</xdr:rowOff>
    </xdr:to>
    <xdr:sp macro="" textlink="">
      <xdr:nvSpPr>
        <xdr:cNvPr id="224" name="フローチャート: 判断 223">
          <a:extLst>
            <a:ext uri="{FF2B5EF4-FFF2-40B4-BE49-F238E27FC236}">
              <a16:creationId xmlns:a16="http://schemas.microsoft.com/office/drawing/2014/main" id="{3132F869-6050-486B-ACA7-377A2F45DABC}"/>
            </a:ext>
          </a:extLst>
        </xdr:cNvPr>
        <xdr:cNvSpPr/>
      </xdr:nvSpPr>
      <xdr:spPr>
        <a:xfrm>
          <a:off x="8699500" y="1087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85473</xdr:rowOff>
    </xdr:from>
    <xdr:to>
      <xdr:col>41</xdr:col>
      <xdr:colOff>101600</xdr:colOff>
      <xdr:row>64</xdr:row>
      <xdr:rowOff>15623</xdr:rowOff>
    </xdr:to>
    <xdr:sp macro="" textlink="">
      <xdr:nvSpPr>
        <xdr:cNvPr id="225" name="フローチャート: 判断 224">
          <a:extLst>
            <a:ext uri="{FF2B5EF4-FFF2-40B4-BE49-F238E27FC236}">
              <a16:creationId xmlns:a16="http://schemas.microsoft.com/office/drawing/2014/main" id="{6E533B91-9B0D-4D98-9F23-303AD4821C56}"/>
            </a:ext>
          </a:extLst>
        </xdr:cNvPr>
        <xdr:cNvSpPr/>
      </xdr:nvSpPr>
      <xdr:spPr>
        <a:xfrm>
          <a:off x="7810500" y="1088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73B073E7-3477-4F52-95D2-252376FF863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2B0B870A-77E8-4C71-98E0-3BEC275D655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969B18B8-FA8C-42C6-BECA-7B534FA9937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EB7D1D6E-CBCA-4146-A1D7-D3282F5A86D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96F57FB3-6CDC-4A5D-8DA1-4F725CA4AB0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22309</xdr:rowOff>
    </xdr:from>
    <xdr:to>
      <xdr:col>55</xdr:col>
      <xdr:colOff>50800</xdr:colOff>
      <xdr:row>64</xdr:row>
      <xdr:rowOff>123909</xdr:rowOff>
    </xdr:to>
    <xdr:sp macro="" textlink="">
      <xdr:nvSpPr>
        <xdr:cNvPr id="231" name="楕円 230">
          <a:extLst>
            <a:ext uri="{FF2B5EF4-FFF2-40B4-BE49-F238E27FC236}">
              <a16:creationId xmlns:a16="http://schemas.microsoft.com/office/drawing/2014/main" id="{1EE131A0-1FAC-4BE8-946C-9E2BA4D9C079}"/>
            </a:ext>
          </a:extLst>
        </xdr:cNvPr>
        <xdr:cNvSpPr/>
      </xdr:nvSpPr>
      <xdr:spPr>
        <a:xfrm>
          <a:off x="10426700" y="1099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108686</xdr:rowOff>
    </xdr:from>
    <xdr:ext cx="469744" cy="259045"/>
    <xdr:sp macro="" textlink="">
      <xdr:nvSpPr>
        <xdr:cNvPr id="232" name="【橋りょう・トンネル】&#10;一人当たり有形固定資産（償却資産）額該当値テキスト">
          <a:extLst>
            <a:ext uri="{FF2B5EF4-FFF2-40B4-BE49-F238E27FC236}">
              <a16:creationId xmlns:a16="http://schemas.microsoft.com/office/drawing/2014/main" id="{F2DEE32A-509C-4E43-A1EF-CA22AFD8737B}"/>
            </a:ext>
          </a:extLst>
        </xdr:cNvPr>
        <xdr:cNvSpPr txBox="1"/>
      </xdr:nvSpPr>
      <xdr:spPr>
        <a:xfrm>
          <a:off x="10515600" y="10910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22378</xdr:rowOff>
    </xdr:from>
    <xdr:to>
      <xdr:col>50</xdr:col>
      <xdr:colOff>165100</xdr:colOff>
      <xdr:row>64</xdr:row>
      <xdr:rowOff>123978</xdr:rowOff>
    </xdr:to>
    <xdr:sp macro="" textlink="">
      <xdr:nvSpPr>
        <xdr:cNvPr id="233" name="楕円 232">
          <a:extLst>
            <a:ext uri="{FF2B5EF4-FFF2-40B4-BE49-F238E27FC236}">
              <a16:creationId xmlns:a16="http://schemas.microsoft.com/office/drawing/2014/main" id="{E1C5A6B2-0D64-4851-8861-2EBB1C0F6E4D}"/>
            </a:ext>
          </a:extLst>
        </xdr:cNvPr>
        <xdr:cNvSpPr/>
      </xdr:nvSpPr>
      <xdr:spPr>
        <a:xfrm>
          <a:off x="9588500" y="10995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73109</xdr:rowOff>
    </xdr:from>
    <xdr:to>
      <xdr:col>55</xdr:col>
      <xdr:colOff>0</xdr:colOff>
      <xdr:row>64</xdr:row>
      <xdr:rowOff>73178</xdr:rowOff>
    </xdr:to>
    <xdr:cxnSp macro="">
      <xdr:nvCxnSpPr>
        <xdr:cNvPr id="234" name="直線コネクタ 233">
          <a:extLst>
            <a:ext uri="{FF2B5EF4-FFF2-40B4-BE49-F238E27FC236}">
              <a16:creationId xmlns:a16="http://schemas.microsoft.com/office/drawing/2014/main" id="{A70845FB-B869-4969-8B85-2EF73DA054AF}"/>
            </a:ext>
          </a:extLst>
        </xdr:cNvPr>
        <xdr:cNvCxnSpPr/>
      </xdr:nvCxnSpPr>
      <xdr:spPr>
        <a:xfrm flipV="1">
          <a:off x="9639300" y="11045909"/>
          <a:ext cx="838200" cy="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22408</xdr:rowOff>
    </xdr:from>
    <xdr:to>
      <xdr:col>46</xdr:col>
      <xdr:colOff>38100</xdr:colOff>
      <xdr:row>64</xdr:row>
      <xdr:rowOff>124008</xdr:rowOff>
    </xdr:to>
    <xdr:sp macro="" textlink="">
      <xdr:nvSpPr>
        <xdr:cNvPr id="235" name="楕円 234">
          <a:extLst>
            <a:ext uri="{FF2B5EF4-FFF2-40B4-BE49-F238E27FC236}">
              <a16:creationId xmlns:a16="http://schemas.microsoft.com/office/drawing/2014/main" id="{02FF71E5-0950-44A3-8FB8-49C2E17A61BC}"/>
            </a:ext>
          </a:extLst>
        </xdr:cNvPr>
        <xdr:cNvSpPr/>
      </xdr:nvSpPr>
      <xdr:spPr>
        <a:xfrm>
          <a:off x="8699500" y="1099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73178</xdr:rowOff>
    </xdr:from>
    <xdr:to>
      <xdr:col>50</xdr:col>
      <xdr:colOff>114300</xdr:colOff>
      <xdr:row>64</xdr:row>
      <xdr:rowOff>73208</xdr:rowOff>
    </xdr:to>
    <xdr:cxnSp macro="">
      <xdr:nvCxnSpPr>
        <xdr:cNvPr id="236" name="直線コネクタ 235">
          <a:extLst>
            <a:ext uri="{FF2B5EF4-FFF2-40B4-BE49-F238E27FC236}">
              <a16:creationId xmlns:a16="http://schemas.microsoft.com/office/drawing/2014/main" id="{EF9514CF-4A7C-4269-87F3-4C3E7AE7DDC7}"/>
            </a:ext>
          </a:extLst>
        </xdr:cNvPr>
        <xdr:cNvCxnSpPr/>
      </xdr:nvCxnSpPr>
      <xdr:spPr>
        <a:xfrm flipV="1">
          <a:off x="8750300" y="11045978"/>
          <a:ext cx="889000" cy="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22437</xdr:rowOff>
    </xdr:from>
    <xdr:to>
      <xdr:col>41</xdr:col>
      <xdr:colOff>101600</xdr:colOff>
      <xdr:row>64</xdr:row>
      <xdr:rowOff>124037</xdr:rowOff>
    </xdr:to>
    <xdr:sp macro="" textlink="">
      <xdr:nvSpPr>
        <xdr:cNvPr id="237" name="楕円 236">
          <a:extLst>
            <a:ext uri="{FF2B5EF4-FFF2-40B4-BE49-F238E27FC236}">
              <a16:creationId xmlns:a16="http://schemas.microsoft.com/office/drawing/2014/main" id="{EA870D56-D8A2-4D5A-8540-DD0691A8B002}"/>
            </a:ext>
          </a:extLst>
        </xdr:cNvPr>
        <xdr:cNvSpPr/>
      </xdr:nvSpPr>
      <xdr:spPr>
        <a:xfrm>
          <a:off x="7810500" y="1099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73208</xdr:rowOff>
    </xdr:from>
    <xdr:to>
      <xdr:col>45</xdr:col>
      <xdr:colOff>177800</xdr:colOff>
      <xdr:row>64</xdr:row>
      <xdr:rowOff>73237</xdr:rowOff>
    </xdr:to>
    <xdr:cxnSp macro="">
      <xdr:nvCxnSpPr>
        <xdr:cNvPr id="238" name="直線コネクタ 237">
          <a:extLst>
            <a:ext uri="{FF2B5EF4-FFF2-40B4-BE49-F238E27FC236}">
              <a16:creationId xmlns:a16="http://schemas.microsoft.com/office/drawing/2014/main" id="{4B69E84E-43DB-49FC-9534-DF3BF857E7EF}"/>
            </a:ext>
          </a:extLst>
        </xdr:cNvPr>
        <xdr:cNvCxnSpPr/>
      </xdr:nvCxnSpPr>
      <xdr:spPr>
        <a:xfrm flipV="1">
          <a:off x="7861300" y="11046008"/>
          <a:ext cx="889000" cy="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15967</xdr:rowOff>
    </xdr:from>
    <xdr:ext cx="599010" cy="259045"/>
    <xdr:sp macro="" textlink="">
      <xdr:nvSpPr>
        <xdr:cNvPr id="239" name="n_1aveValue【橋りょう・トンネル】&#10;一人当たり有形固定資産（償却資産）額">
          <a:extLst>
            <a:ext uri="{FF2B5EF4-FFF2-40B4-BE49-F238E27FC236}">
              <a16:creationId xmlns:a16="http://schemas.microsoft.com/office/drawing/2014/main" id="{093DEC5F-C281-4304-A42B-0491B882F314}"/>
            </a:ext>
          </a:extLst>
        </xdr:cNvPr>
        <xdr:cNvSpPr txBox="1"/>
      </xdr:nvSpPr>
      <xdr:spPr>
        <a:xfrm>
          <a:off x="9327095" y="10645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20724</xdr:rowOff>
    </xdr:from>
    <xdr:ext cx="599010" cy="259045"/>
    <xdr:sp macro="" textlink="">
      <xdr:nvSpPr>
        <xdr:cNvPr id="240" name="n_2aveValue【橋りょう・トンネル】&#10;一人当たり有形固定資産（償却資産）額">
          <a:extLst>
            <a:ext uri="{FF2B5EF4-FFF2-40B4-BE49-F238E27FC236}">
              <a16:creationId xmlns:a16="http://schemas.microsoft.com/office/drawing/2014/main" id="{E017D9B4-148A-4213-8F1A-4AD53082D3FB}"/>
            </a:ext>
          </a:extLst>
        </xdr:cNvPr>
        <xdr:cNvSpPr txBox="1"/>
      </xdr:nvSpPr>
      <xdr:spPr>
        <a:xfrm>
          <a:off x="8450795" y="1065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32150</xdr:rowOff>
    </xdr:from>
    <xdr:ext cx="599010" cy="259045"/>
    <xdr:sp macro="" textlink="">
      <xdr:nvSpPr>
        <xdr:cNvPr id="241" name="n_3aveValue【橋りょう・トンネル】&#10;一人当たり有形固定資産（償却資産）額">
          <a:extLst>
            <a:ext uri="{FF2B5EF4-FFF2-40B4-BE49-F238E27FC236}">
              <a16:creationId xmlns:a16="http://schemas.microsoft.com/office/drawing/2014/main" id="{51815021-CD92-4120-83F3-52D8230B54B6}"/>
            </a:ext>
          </a:extLst>
        </xdr:cNvPr>
        <xdr:cNvSpPr txBox="1"/>
      </xdr:nvSpPr>
      <xdr:spPr>
        <a:xfrm>
          <a:off x="7561795" y="10662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115105</xdr:rowOff>
    </xdr:from>
    <xdr:ext cx="469744" cy="259045"/>
    <xdr:sp macro="" textlink="">
      <xdr:nvSpPr>
        <xdr:cNvPr id="242" name="n_1mainValue【橋りょう・トンネル】&#10;一人当たり有形固定資産（償却資産）額">
          <a:extLst>
            <a:ext uri="{FF2B5EF4-FFF2-40B4-BE49-F238E27FC236}">
              <a16:creationId xmlns:a16="http://schemas.microsoft.com/office/drawing/2014/main" id="{62ED9A79-AE65-4EF8-9E36-C7AEA87ECBFA}"/>
            </a:ext>
          </a:extLst>
        </xdr:cNvPr>
        <xdr:cNvSpPr txBox="1"/>
      </xdr:nvSpPr>
      <xdr:spPr>
        <a:xfrm>
          <a:off x="9391728" y="11087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115135</xdr:rowOff>
    </xdr:from>
    <xdr:ext cx="469744" cy="259045"/>
    <xdr:sp macro="" textlink="">
      <xdr:nvSpPr>
        <xdr:cNvPr id="243" name="n_2mainValue【橋りょう・トンネル】&#10;一人当たり有形固定資産（償却資産）額">
          <a:extLst>
            <a:ext uri="{FF2B5EF4-FFF2-40B4-BE49-F238E27FC236}">
              <a16:creationId xmlns:a16="http://schemas.microsoft.com/office/drawing/2014/main" id="{C099172D-4B05-44C7-9514-98BC532722C2}"/>
            </a:ext>
          </a:extLst>
        </xdr:cNvPr>
        <xdr:cNvSpPr txBox="1"/>
      </xdr:nvSpPr>
      <xdr:spPr>
        <a:xfrm>
          <a:off x="8515428" y="11087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115164</xdr:rowOff>
    </xdr:from>
    <xdr:ext cx="469744" cy="259045"/>
    <xdr:sp macro="" textlink="">
      <xdr:nvSpPr>
        <xdr:cNvPr id="244" name="n_3mainValue【橋りょう・トンネル】&#10;一人当たり有形固定資産（償却資産）額">
          <a:extLst>
            <a:ext uri="{FF2B5EF4-FFF2-40B4-BE49-F238E27FC236}">
              <a16:creationId xmlns:a16="http://schemas.microsoft.com/office/drawing/2014/main" id="{CDEA57BF-0588-42ED-8A2F-A441AFD8F19F}"/>
            </a:ext>
          </a:extLst>
        </xdr:cNvPr>
        <xdr:cNvSpPr txBox="1"/>
      </xdr:nvSpPr>
      <xdr:spPr>
        <a:xfrm>
          <a:off x="7626428" y="1108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a:extLst>
            <a:ext uri="{FF2B5EF4-FFF2-40B4-BE49-F238E27FC236}">
              <a16:creationId xmlns:a16="http://schemas.microsoft.com/office/drawing/2014/main" id="{BD6FFDF9-28BB-4FB9-88A1-943DB5D1AE2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a:extLst>
            <a:ext uri="{FF2B5EF4-FFF2-40B4-BE49-F238E27FC236}">
              <a16:creationId xmlns:a16="http://schemas.microsoft.com/office/drawing/2014/main" id="{C2EE0121-084B-4E50-999B-AEFA4C2E045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a:extLst>
            <a:ext uri="{FF2B5EF4-FFF2-40B4-BE49-F238E27FC236}">
              <a16:creationId xmlns:a16="http://schemas.microsoft.com/office/drawing/2014/main" id="{E1DFD491-D063-49C2-9F4B-4B68B2E9BFF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a:extLst>
            <a:ext uri="{FF2B5EF4-FFF2-40B4-BE49-F238E27FC236}">
              <a16:creationId xmlns:a16="http://schemas.microsoft.com/office/drawing/2014/main" id="{ED556053-AA9B-4316-BE5D-B129B454A46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a:extLst>
            <a:ext uri="{FF2B5EF4-FFF2-40B4-BE49-F238E27FC236}">
              <a16:creationId xmlns:a16="http://schemas.microsoft.com/office/drawing/2014/main" id="{D778607B-AE4C-4B43-A784-C5ACB55DFD2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a:extLst>
            <a:ext uri="{FF2B5EF4-FFF2-40B4-BE49-F238E27FC236}">
              <a16:creationId xmlns:a16="http://schemas.microsoft.com/office/drawing/2014/main" id="{DE7C98C5-D7A5-4958-A69C-1708F443495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a:extLst>
            <a:ext uri="{FF2B5EF4-FFF2-40B4-BE49-F238E27FC236}">
              <a16:creationId xmlns:a16="http://schemas.microsoft.com/office/drawing/2014/main" id="{8B219651-E1B1-48CA-AE5C-27585A3A652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a:extLst>
            <a:ext uri="{FF2B5EF4-FFF2-40B4-BE49-F238E27FC236}">
              <a16:creationId xmlns:a16="http://schemas.microsoft.com/office/drawing/2014/main" id="{0726B4E6-07B4-437F-BD83-57081E9C3D0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3" name="テキスト ボックス 252">
          <a:extLst>
            <a:ext uri="{FF2B5EF4-FFF2-40B4-BE49-F238E27FC236}">
              <a16:creationId xmlns:a16="http://schemas.microsoft.com/office/drawing/2014/main" id="{C3F9AFFC-0780-408A-AFA9-07DBD78EF44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4" name="直線コネクタ 253">
          <a:extLst>
            <a:ext uri="{FF2B5EF4-FFF2-40B4-BE49-F238E27FC236}">
              <a16:creationId xmlns:a16="http://schemas.microsoft.com/office/drawing/2014/main" id="{76988443-DDFB-4B83-839D-0C77DF2A69F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5" name="テキスト ボックス 254">
          <a:extLst>
            <a:ext uri="{FF2B5EF4-FFF2-40B4-BE49-F238E27FC236}">
              <a16:creationId xmlns:a16="http://schemas.microsoft.com/office/drawing/2014/main" id="{1FE211DB-845F-4B5A-99BA-0EFE041EBA37}"/>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6" name="直線コネクタ 255">
          <a:extLst>
            <a:ext uri="{FF2B5EF4-FFF2-40B4-BE49-F238E27FC236}">
              <a16:creationId xmlns:a16="http://schemas.microsoft.com/office/drawing/2014/main" id="{F550FCE9-FB8A-4E7A-92AC-97048FF65F42}"/>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57" name="テキスト ボックス 256">
          <a:extLst>
            <a:ext uri="{FF2B5EF4-FFF2-40B4-BE49-F238E27FC236}">
              <a16:creationId xmlns:a16="http://schemas.microsoft.com/office/drawing/2014/main" id="{A554D66D-A458-4EA9-A5C4-497CC6DFB70B}"/>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8" name="直線コネクタ 257">
          <a:extLst>
            <a:ext uri="{FF2B5EF4-FFF2-40B4-BE49-F238E27FC236}">
              <a16:creationId xmlns:a16="http://schemas.microsoft.com/office/drawing/2014/main" id="{7277251C-15F6-4E9F-AAF1-80A665B0087C}"/>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9" name="テキスト ボックス 258">
          <a:extLst>
            <a:ext uri="{FF2B5EF4-FFF2-40B4-BE49-F238E27FC236}">
              <a16:creationId xmlns:a16="http://schemas.microsoft.com/office/drawing/2014/main" id="{F663CB52-895E-4B26-B283-8C9F813DE961}"/>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0" name="直線コネクタ 259">
          <a:extLst>
            <a:ext uri="{FF2B5EF4-FFF2-40B4-BE49-F238E27FC236}">
              <a16:creationId xmlns:a16="http://schemas.microsoft.com/office/drawing/2014/main" id="{A13A0153-7EFB-46C5-ABFD-983029593D35}"/>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1" name="テキスト ボックス 260">
          <a:extLst>
            <a:ext uri="{FF2B5EF4-FFF2-40B4-BE49-F238E27FC236}">
              <a16:creationId xmlns:a16="http://schemas.microsoft.com/office/drawing/2014/main" id="{58373560-10CB-4AD5-B348-4424D77FE772}"/>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2" name="直線コネクタ 261">
          <a:extLst>
            <a:ext uri="{FF2B5EF4-FFF2-40B4-BE49-F238E27FC236}">
              <a16:creationId xmlns:a16="http://schemas.microsoft.com/office/drawing/2014/main" id="{A4FCB03B-DAF7-4A7F-A4B1-E435899CA16E}"/>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63" name="テキスト ボックス 262">
          <a:extLst>
            <a:ext uri="{FF2B5EF4-FFF2-40B4-BE49-F238E27FC236}">
              <a16:creationId xmlns:a16="http://schemas.microsoft.com/office/drawing/2014/main" id="{BA6E942E-78EB-4F02-8DE1-0160C4264592}"/>
            </a:ext>
          </a:extLst>
        </xdr:cNvPr>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a:extLst>
            <a:ext uri="{FF2B5EF4-FFF2-40B4-BE49-F238E27FC236}">
              <a16:creationId xmlns:a16="http://schemas.microsoft.com/office/drawing/2014/main" id="{F53C4BC8-812A-41A8-9D12-1E5E02C3C83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5" name="テキスト ボックス 264">
          <a:extLst>
            <a:ext uri="{FF2B5EF4-FFF2-40B4-BE49-F238E27FC236}">
              <a16:creationId xmlns:a16="http://schemas.microsoft.com/office/drawing/2014/main" id="{76D43A04-FC33-41ED-B9CC-09257098D3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6" name="【公営住宅】&#10;有形固定資産減価償却率グラフ枠">
          <a:extLst>
            <a:ext uri="{FF2B5EF4-FFF2-40B4-BE49-F238E27FC236}">
              <a16:creationId xmlns:a16="http://schemas.microsoft.com/office/drawing/2014/main" id="{76DAF147-1BE5-4D6A-ADF8-17B3490C52D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129539</xdr:rowOff>
    </xdr:from>
    <xdr:to>
      <xdr:col>24</xdr:col>
      <xdr:colOff>62865</xdr:colOff>
      <xdr:row>86</xdr:row>
      <xdr:rowOff>138685</xdr:rowOff>
    </xdr:to>
    <xdr:cxnSp macro="">
      <xdr:nvCxnSpPr>
        <xdr:cNvPr id="267" name="直線コネクタ 266">
          <a:extLst>
            <a:ext uri="{FF2B5EF4-FFF2-40B4-BE49-F238E27FC236}">
              <a16:creationId xmlns:a16="http://schemas.microsoft.com/office/drawing/2014/main" id="{4463F44B-A760-47C9-A9C3-98CE4DF5101C}"/>
            </a:ext>
          </a:extLst>
        </xdr:cNvPr>
        <xdr:cNvCxnSpPr/>
      </xdr:nvCxnSpPr>
      <xdr:spPr>
        <a:xfrm flipV="1">
          <a:off x="4634865" y="13502639"/>
          <a:ext cx="0" cy="1380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142512</xdr:rowOff>
    </xdr:from>
    <xdr:ext cx="405111" cy="259045"/>
    <xdr:sp macro="" textlink="">
      <xdr:nvSpPr>
        <xdr:cNvPr id="268" name="【公営住宅】&#10;有形固定資産減価償却率最小値テキスト">
          <a:extLst>
            <a:ext uri="{FF2B5EF4-FFF2-40B4-BE49-F238E27FC236}">
              <a16:creationId xmlns:a16="http://schemas.microsoft.com/office/drawing/2014/main" id="{78FCF612-53B8-474E-97B7-B093E1704A71}"/>
            </a:ext>
          </a:extLst>
        </xdr:cNvPr>
        <xdr:cNvSpPr txBox="1"/>
      </xdr:nvSpPr>
      <xdr:spPr>
        <a:xfrm>
          <a:off x="4673600" y="14887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138685</xdr:rowOff>
    </xdr:from>
    <xdr:to>
      <xdr:col>24</xdr:col>
      <xdr:colOff>152400</xdr:colOff>
      <xdr:row>86</xdr:row>
      <xdr:rowOff>138685</xdr:rowOff>
    </xdr:to>
    <xdr:cxnSp macro="">
      <xdr:nvCxnSpPr>
        <xdr:cNvPr id="269" name="直線コネクタ 268">
          <a:extLst>
            <a:ext uri="{FF2B5EF4-FFF2-40B4-BE49-F238E27FC236}">
              <a16:creationId xmlns:a16="http://schemas.microsoft.com/office/drawing/2014/main" id="{26927205-09AB-4D16-8009-82D92C81CB1E}"/>
            </a:ext>
          </a:extLst>
        </xdr:cNvPr>
        <xdr:cNvCxnSpPr/>
      </xdr:nvCxnSpPr>
      <xdr:spPr>
        <a:xfrm>
          <a:off x="4546600" y="1488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76216</xdr:rowOff>
    </xdr:from>
    <xdr:ext cx="405111" cy="259045"/>
    <xdr:sp macro="" textlink="">
      <xdr:nvSpPr>
        <xdr:cNvPr id="270" name="【公営住宅】&#10;有形固定資産減価償却率最大値テキスト">
          <a:extLst>
            <a:ext uri="{FF2B5EF4-FFF2-40B4-BE49-F238E27FC236}">
              <a16:creationId xmlns:a16="http://schemas.microsoft.com/office/drawing/2014/main" id="{3131537F-1DC6-41A6-A24B-03E9892D4CBB}"/>
            </a:ext>
          </a:extLst>
        </xdr:cNvPr>
        <xdr:cNvSpPr txBox="1"/>
      </xdr:nvSpPr>
      <xdr:spPr>
        <a:xfrm>
          <a:off x="46736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129539</xdr:rowOff>
    </xdr:from>
    <xdr:to>
      <xdr:col>24</xdr:col>
      <xdr:colOff>152400</xdr:colOff>
      <xdr:row>78</xdr:row>
      <xdr:rowOff>129539</xdr:rowOff>
    </xdr:to>
    <xdr:cxnSp macro="">
      <xdr:nvCxnSpPr>
        <xdr:cNvPr id="271" name="直線コネクタ 270">
          <a:extLst>
            <a:ext uri="{FF2B5EF4-FFF2-40B4-BE49-F238E27FC236}">
              <a16:creationId xmlns:a16="http://schemas.microsoft.com/office/drawing/2014/main" id="{9B500333-A6DA-4872-8092-84A4201A2E80}"/>
            </a:ext>
          </a:extLst>
        </xdr:cNvPr>
        <xdr:cNvCxnSpPr/>
      </xdr:nvCxnSpPr>
      <xdr:spPr>
        <a:xfrm>
          <a:off x="4546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43451</xdr:rowOff>
    </xdr:from>
    <xdr:ext cx="405111" cy="259045"/>
    <xdr:sp macro="" textlink="">
      <xdr:nvSpPr>
        <xdr:cNvPr id="272" name="【公営住宅】&#10;有形固定資産減価償却率平均値テキスト">
          <a:extLst>
            <a:ext uri="{FF2B5EF4-FFF2-40B4-BE49-F238E27FC236}">
              <a16:creationId xmlns:a16="http://schemas.microsoft.com/office/drawing/2014/main" id="{79B3B768-CB5B-4C12-A7F7-9F9145189A6C}"/>
            </a:ext>
          </a:extLst>
        </xdr:cNvPr>
        <xdr:cNvSpPr txBox="1"/>
      </xdr:nvSpPr>
      <xdr:spPr>
        <a:xfrm>
          <a:off x="4673600" y="14102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65024</xdr:rowOff>
    </xdr:from>
    <xdr:to>
      <xdr:col>24</xdr:col>
      <xdr:colOff>114300</xdr:colOff>
      <xdr:row>82</xdr:row>
      <xdr:rowOff>166624</xdr:rowOff>
    </xdr:to>
    <xdr:sp macro="" textlink="">
      <xdr:nvSpPr>
        <xdr:cNvPr id="273" name="フローチャート: 判断 272">
          <a:extLst>
            <a:ext uri="{FF2B5EF4-FFF2-40B4-BE49-F238E27FC236}">
              <a16:creationId xmlns:a16="http://schemas.microsoft.com/office/drawing/2014/main" id="{08CAA835-63D6-4C06-A879-035C4FD2D0E3}"/>
            </a:ext>
          </a:extLst>
        </xdr:cNvPr>
        <xdr:cNvSpPr/>
      </xdr:nvSpPr>
      <xdr:spPr>
        <a:xfrm>
          <a:off x="4584700" y="1412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69596</xdr:rowOff>
    </xdr:from>
    <xdr:to>
      <xdr:col>20</xdr:col>
      <xdr:colOff>38100</xdr:colOff>
      <xdr:row>82</xdr:row>
      <xdr:rowOff>171196</xdr:rowOff>
    </xdr:to>
    <xdr:sp macro="" textlink="">
      <xdr:nvSpPr>
        <xdr:cNvPr id="274" name="フローチャート: 判断 273">
          <a:extLst>
            <a:ext uri="{FF2B5EF4-FFF2-40B4-BE49-F238E27FC236}">
              <a16:creationId xmlns:a16="http://schemas.microsoft.com/office/drawing/2014/main" id="{2DA3F56F-8B23-4407-942C-4647DDA5B06C}"/>
            </a:ext>
          </a:extLst>
        </xdr:cNvPr>
        <xdr:cNvSpPr/>
      </xdr:nvSpPr>
      <xdr:spPr>
        <a:xfrm>
          <a:off x="3746500" y="1412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94742</xdr:rowOff>
    </xdr:from>
    <xdr:to>
      <xdr:col>15</xdr:col>
      <xdr:colOff>101600</xdr:colOff>
      <xdr:row>83</xdr:row>
      <xdr:rowOff>24892</xdr:rowOff>
    </xdr:to>
    <xdr:sp macro="" textlink="">
      <xdr:nvSpPr>
        <xdr:cNvPr id="275" name="フローチャート: 判断 274">
          <a:extLst>
            <a:ext uri="{FF2B5EF4-FFF2-40B4-BE49-F238E27FC236}">
              <a16:creationId xmlns:a16="http://schemas.microsoft.com/office/drawing/2014/main" id="{66A4835D-317B-44D6-884C-252FC59AB168}"/>
            </a:ext>
          </a:extLst>
        </xdr:cNvPr>
        <xdr:cNvSpPr/>
      </xdr:nvSpPr>
      <xdr:spPr>
        <a:xfrm>
          <a:off x="2857500" y="1415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87885</xdr:rowOff>
    </xdr:from>
    <xdr:to>
      <xdr:col>10</xdr:col>
      <xdr:colOff>165100</xdr:colOff>
      <xdr:row>83</xdr:row>
      <xdr:rowOff>18035</xdr:rowOff>
    </xdr:to>
    <xdr:sp macro="" textlink="">
      <xdr:nvSpPr>
        <xdr:cNvPr id="276" name="フローチャート: 判断 275">
          <a:extLst>
            <a:ext uri="{FF2B5EF4-FFF2-40B4-BE49-F238E27FC236}">
              <a16:creationId xmlns:a16="http://schemas.microsoft.com/office/drawing/2014/main" id="{3472E9FC-401C-462E-8E9D-61D4DB39A95F}"/>
            </a:ext>
          </a:extLst>
        </xdr:cNvPr>
        <xdr:cNvSpPr/>
      </xdr:nvSpPr>
      <xdr:spPr>
        <a:xfrm>
          <a:off x="1968500" y="1414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50F53C98-1CDF-4D45-847D-827246A8BD7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9A02CB51-0365-4C57-BAD2-622C475309A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8A34D9BD-BB6A-4E78-9CBB-444804F2C5B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3D064F1A-8CF3-4576-8E55-1B0CE9D090A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D609B26D-5FE7-42D2-9984-D9339973E66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142748</xdr:rowOff>
    </xdr:from>
    <xdr:to>
      <xdr:col>24</xdr:col>
      <xdr:colOff>114300</xdr:colOff>
      <xdr:row>80</xdr:row>
      <xdr:rowOff>72898</xdr:rowOff>
    </xdr:to>
    <xdr:sp macro="" textlink="">
      <xdr:nvSpPr>
        <xdr:cNvPr id="282" name="楕円 281">
          <a:extLst>
            <a:ext uri="{FF2B5EF4-FFF2-40B4-BE49-F238E27FC236}">
              <a16:creationId xmlns:a16="http://schemas.microsoft.com/office/drawing/2014/main" id="{37960617-7F41-46D3-84E8-00FBB0427E67}"/>
            </a:ext>
          </a:extLst>
        </xdr:cNvPr>
        <xdr:cNvSpPr/>
      </xdr:nvSpPr>
      <xdr:spPr>
        <a:xfrm>
          <a:off x="4584700" y="1368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165625</xdr:rowOff>
    </xdr:from>
    <xdr:ext cx="405111" cy="259045"/>
    <xdr:sp macro="" textlink="">
      <xdr:nvSpPr>
        <xdr:cNvPr id="283" name="【公営住宅】&#10;有形固定資産減価償却率該当値テキスト">
          <a:extLst>
            <a:ext uri="{FF2B5EF4-FFF2-40B4-BE49-F238E27FC236}">
              <a16:creationId xmlns:a16="http://schemas.microsoft.com/office/drawing/2014/main" id="{4242A249-09A6-457F-855C-98825EF2030A}"/>
            </a:ext>
          </a:extLst>
        </xdr:cNvPr>
        <xdr:cNvSpPr txBox="1"/>
      </xdr:nvSpPr>
      <xdr:spPr>
        <a:xfrm>
          <a:off x="4673600" y="1353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10161</xdr:rowOff>
    </xdr:from>
    <xdr:to>
      <xdr:col>20</xdr:col>
      <xdr:colOff>38100</xdr:colOff>
      <xdr:row>80</xdr:row>
      <xdr:rowOff>111761</xdr:rowOff>
    </xdr:to>
    <xdr:sp macro="" textlink="">
      <xdr:nvSpPr>
        <xdr:cNvPr id="284" name="楕円 283">
          <a:extLst>
            <a:ext uri="{FF2B5EF4-FFF2-40B4-BE49-F238E27FC236}">
              <a16:creationId xmlns:a16="http://schemas.microsoft.com/office/drawing/2014/main" id="{E6F47D41-644A-408E-97A6-EDD440A6F21F}"/>
            </a:ext>
          </a:extLst>
        </xdr:cNvPr>
        <xdr:cNvSpPr/>
      </xdr:nvSpPr>
      <xdr:spPr>
        <a:xfrm>
          <a:off x="37465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22098</xdr:rowOff>
    </xdr:from>
    <xdr:to>
      <xdr:col>24</xdr:col>
      <xdr:colOff>63500</xdr:colOff>
      <xdr:row>80</xdr:row>
      <xdr:rowOff>60961</xdr:rowOff>
    </xdr:to>
    <xdr:cxnSp macro="">
      <xdr:nvCxnSpPr>
        <xdr:cNvPr id="285" name="直線コネクタ 284">
          <a:extLst>
            <a:ext uri="{FF2B5EF4-FFF2-40B4-BE49-F238E27FC236}">
              <a16:creationId xmlns:a16="http://schemas.microsoft.com/office/drawing/2014/main" id="{EDFB27ED-589E-407A-9585-A530C4F996C4}"/>
            </a:ext>
          </a:extLst>
        </xdr:cNvPr>
        <xdr:cNvCxnSpPr/>
      </xdr:nvCxnSpPr>
      <xdr:spPr>
        <a:xfrm flipV="1">
          <a:off x="3797300" y="13738098"/>
          <a:ext cx="8382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44450</xdr:rowOff>
    </xdr:from>
    <xdr:to>
      <xdr:col>15</xdr:col>
      <xdr:colOff>101600</xdr:colOff>
      <xdr:row>80</xdr:row>
      <xdr:rowOff>146050</xdr:rowOff>
    </xdr:to>
    <xdr:sp macro="" textlink="">
      <xdr:nvSpPr>
        <xdr:cNvPr id="286" name="楕円 285">
          <a:extLst>
            <a:ext uri="{FF2B5EF4-FFF2-40B4-BE49-F238E27FC236}">
              <a16:creationId xmlns:a16="http://schemas.microsoft.com/office/drawing/2014/main" id="{879BB421-107E-419E-8B25-39D88AC02A60}"/>
            </a:ext>
          </a:extLst>
        </xdr:cNvPr>
        <xdr:cNvSpPr/>
      </xdr:nvSpPr>
      <xdr:spPr>
        <a:xfrm>
          <a:off x="28575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60961</xdr:rowOff>
    </xdr:from>
    <xdr:to>
      <xdr:col>19</xdr:col>
      <xdr:colOff>177800</xdr:colOff>
      <xdr:row>80</xdr:row>
      <xdr:rowOff>95250</xdr:rowOff>
    </xdr:to>
    <xdr:cxnSp macro="">
      <xdr:nvCxnSpPr>
        <xdr:cNvPr id="287" name="直線コネクタ 286">
          <a:extLst>
            <a:ext uri="{FF2B5EF4-FFF2-40B4-BE49-F238E27FC236}">
              <a16:creationId xmlns:a16="http://schemas.microsoft.com/office/drawing/2014/main" id="{62B83279-8C39-4147-8BC1-35EE39A50C95}"/>
            </a:ext>
          </a:extLst>
        </xdr:cNvPr>
        <xdr:cNvCxnSpPr/>
      </xdr:nvCxnSpPr>
      <xdr:spPr>
        <a:xfrm flipV="1">
          <a:off x="2908300" y="1377696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83313</xdr:rowOff>
    </xdr:from>
    <xdr:to>
      <xdr:col>10</xdr:col>
      <xdr:colOff>165100</xdr:colOff>
      <xdr:row>81</xdr:row>
      <xdr:rowOff>13463</xdr:rowOff>
    </xdr:to>
    <xdr:sp macro="" textlink="">
      <xdr:nvSpPr>
        <xdr:cNvPr id="288" name="楕円 287">
          <a:extLst>
            <a:ext uri="{FF2B5EF4-FFF2-40B4-BE49-F238E27FC236}">
              <a16:creationId xmlns:a16="http://schemas.microsoft.com/office/drawing/2014/main" id="{4E2B5125-6C37-4B3F-95F9-4BEFD94F80E7}"/>
            </a:ext>
          </a:extLst>
        </xdr:cNvPr>
        <xdr:cNvSpPr/>
      </xdr:nvSpPr>
      <xdr:spPr>
        <a:xfrm>
          <a:off x="1968500" y="1379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95250</xdr:rowOff>
    </xdr:from>
    <xdr:to>
      <xdr:col>15</xdr:col>
      <xdr:colOff>50800</xdr:colOff>
      <xdr:row>80</xdr:row>
      <xdr:rowOff>134113</xdr:rowOff>
    </xdr:to>
    <xdr:cxnSp macro="">
      <xdr:nvCxnSpPr>
        <xdr:cNvPr id="289" name="直線コネクタ 288">
          <a:extLst>
            <a:ext uri="{FF2B5EF4-FFF2-40B4-BE49-F238E27FC236}">
              <a16:creationId xmlns:a16="http://schemas.microsoft.com/office/drawing/2014/main" id="{7F0852F4-92BD-405A-A53D-3BB9267521A0}"/>
            </a:ext>
          </a:extLst>
        </xdr:cNvPr>
        <xdr:cNvCxnSpPr/>
      </xdr:nvCxnSpPr>
      <xdr:spPr>
        <a:xfrm flipV="1">
          <a:off x="2019300" y="13811250"/>
          <a:ext cx="8890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162323</xdr:rowOff>
    </xdr:from>
    <xdr:ext cx="405111" cy="259045"/>
    <xdr:sp macro="" textlink="">
      <xdr:nvSpPr>
        <xdr:cNvPr id="290" name="n_1aveValue【公営住宅】&#10;有形固定資産減価償却率">
          <a:extLst>
            <a:ext uri="{FF2B5EF4-FFF2-40B4-BE49-F238E27FC236}">
              <a16:creationId xmlns:a16="http://schemas.microsoft.com/office/drawing/2014/main" id="{1DAAB20D-8121-4B53-8828-A865DF758933}"/>
            </a:ext>
          </a:extLst>
        </xdr:cNvPr>
        <xdr:cNvSpPr txBox="1"/>
      </xdr:nvSpPr>
      <xdr:spPr>
        <a:xfrm>
          <a:off x="3582044" y="1422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16019</xdr:rowOff>
    </xdr:from>
    <xdr:ext cx="405111" cy="259045"/>
    <xdr:sp macro="" textlink="">
      <xdr:nvSpPr>
        <xdr:cNvPr id="291" name="n_2aveValue【公営住宅】&#10;有形固定資産減価償却率">
          <a:extLst>
            <a:ext uri="{FF2B5EF4-FFF2-40B4-BE49-F238E27FC236}">
              <a16:creationId xmlns:a16="http://schemas.microsoft.com/office/drawing/2014/main" id="{7A309CD0-4BFF-4079-A985-84B9E99E1EA2}"/>
            </a:ext>
          </a:extLst>
        </xdr:cNvPr>
        <xdr:cNvSpPr txBox="1"/>
      </xdr:nvSpPr>
      <xdr:spPr>
        <a:xfrm>
          <a:off x="2705744" y="14246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9162</xdr:rowOff>
    </xdr:from>
    <xdr:ext cx="405111" cy="259045"/>
    <xdr:sp macro="" textlink="">
      <xdr:nvSpPr>
        <xdr:cNvPr id="292" name="n_3aveValue【公営住宅】&#10;有形固定資産減価償却率">
          <a:extLst>
            <a:ext uri="{FF2B5EF4-FFF2-40B4-BE49-F238E27FC236}">
              <a16:creationId xmlns:a16="http://schemas.microsoft.com/office/drawing/2014/main" id="{F77AD05C-0AAE-40ED-8DCF-6E24BAEF419A}"/>
            </a:ext>
          </a:extLst>
        </xdr:cNvPr>
        <xdr:cNvSpPr txBox="1"/>
      </xdr:nvSpPr>
      <xdr:spPr>
        <a:xfrm>
          <a:off x="1816744" y="1423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128288</xdr:rowOff>
    </xdr:from>
    <xdr:ext cx="405111" cy="259045"/>
    <xdr:sp macro="" textlink="">
      <xdr:nvSpPr>
        <xdr:cNvPr id="293" name="n_1mainValue【公営住宅】&#10;有形固定資産減価償却率">
          <a:extLst>
            <a:ext uri="{FF2B5EF4-FFF2-40B4-BE49-F238E27FC236}">
              <a16:creationId xmlns:a16="http://schemas.microsoft.com/office/drawing/2014/main" id="{DDDCD310-D122-4DFA-A222-C698C84DC64A}"/>
            </a:ext>
          </a:extLst>
        </xdr:cNvPr>
        <xdr:cNvSpPr txBox="1"/>
      </xdr:nvSpPr>
      <xdr:spPr>
        <a:xfrm>
          <a:off x="35820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162577</xdr:rowOff>
    </xdr:from>
    <xdr:ext cx="405111" cy="259045"/>
    <xdr:sp macro="" textlink="">
      <xdr:nvSpPr>
        <xdr:cNvPr id="294" name="n_2mainValue【公営住宅】&#10;有形固定資産減価償却率">
          <a:extLst>
            <a:ext uri="{FF2B5EF4-FFF2-40B4-BE49-F238E27FC236}">
              <a16:creationId xmlns:a16="http://schemas.microsoft.com/office/drawing/2014/main" id="{E0E1771C-064E-465C-88EC-12BA6A08F0F5}"/>
            </a:ext>
          </a:extLst>
        </xdr:cNvPr>
        <xdr:cNvSpPr txBox="1"/>
      </xdr:nvSpPr>
      <xdr:spPr>
        <a:xfrm>
          <a:off x="2705744" y="1353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29990</xdr:rowOff>
    </xdr:from>
    <xdr:ext cx="405111" cy="259045"/>
    <xdr:sp macro="" textlink="">
      <xdr:nvSpPr>
        <xdr:cNvPr id="295" name="n_3mainValue【公営住宅】&#10;有形固定資産減価償却率">
          <a:extLst>
            <a:ext uri="{FF2B5EF4-FFF2-40B4-BE49-F238E27FC236}">
              <a16:creationId xmlns:a16="http://schemas.microsoft.com/office/drawing/2014/main" id="{0D59619E-19C6-4522-AC9F-90BEA9923D80}"/>
            </a:ext>
          </a:extLst>
        </xdr:cNvPr>
        <xdr:cNvSpPr txBox="1"/>
      </xdr:nvSpPr>
      <xdr:spPr>
        <a:xfrm>
          <a:off x="1816744" y="13574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6" name="正方形/長方形 295">
          <a:extLst>
            <a:ext uri="{FF2B5EF4-FFF2-40B4-BE49-F238E27FC236}">
              <a16:creationId xmlns:a16="http://schemas.microsoft.com/office/drawing/2014/main" id="{46CA0E7B-311D-436A-A189-354B6DF4E93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7" name="正方形/長方形 296">
          <a:extLst>
            <a:ext uri="{FF2B5EF4-FFF2-40B4-BE49-F238E27FC236}">
              <a16:creationId xmlns:a16="http://schemas.microsoft.com/office/drawing/2014/main" id="{2D010616-7105-476E-AF2A-D865C45EA71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8" name="正方形/長方形 297">
          <a:extLst>
            <a:ext uri="{FF2B5EF4-FFF2-40B4-BE49-F238E27FC236}">
              <a16:creationId xmlns:a16="http://schemas.microsoft.com/office/drawing/2014/main" id="{3C8A43F0-F77A-413B-9BD5-7462F989023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9" name="正方形/長方形 298">
          <a:extLst>
            <a:ext uri="{FF2B5EF4-FFF2-40B4-BE49-F238E27FC236}">
              <a16:creationId xmlns:a16="http://schemas.microsoft.com/office/drawing/2014/main" id="{AAA9E185-7383-4D3E-9CBF-0B88172718D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0" name="正方形/長方形 299">
          <a:extLst>
            <a:ext uri="{FF2B5EF4-FFF2-40B4-BE49-F238E27FC236}">
              <a16:creationId xmlns:a16="http://schemas.microsoft.com/office/drawing/2014/main" id="{08DF2C19-4703-48F6-8FB2-0CB9EAC15D5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1" name="正方形/長方形 300">
          <a:extLst>
            <a:ext uri="{FF2B5EF4-FFF2-40B4-BE49-F238E27FC236}">
              <a16:creationId xmlns:a16="http://schemas.microsoft.com/office/drawing/2014/main" id="{61078E27-FC9D-4908-B930-669105398FA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2" name="正方形/長方形 301">
          <a:extLst>
            <a:ext uri="{FF2B5EF4-FFF2-40B4-BE49-F238E27FC236}">
              <a16:creationId xmlns:a16="http://schemas.microsoft.com/office/drawing/2014/main" id="{75ECC194-C005-4BB8-9947-98938EE07B3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3" name="正方形/長方形 302">
          <a:extLst>
            <a:ext uri="{FF2B5EF4-FFF2-40B4-BE49-F238E27FC236}">
              <a16:creationId xmlns:a16="http://schemas.microsoft.com/office/drawing/2014/main" id="{D7F5F500-4719-4AA0-8E76-8BA9B328FE7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4" name="テキスト ボックス 303">
          <a:extLst>
            <a:ext uri="{FF2B5EF4-FFF2-40B4-BE49-F238E27FC236}">
              <a16:creationId xmlns:a16="http://schemas.microsoft.com/office/drawing/2014/main" id="{5E642B76-28DC-4E06-932B-C7792073F90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5" name="直線コネクタ 304">
          <a:extLst>
            <a:ext uri="{FF2B5EF4-FFF2-40B4-BE49-F238E27FC236}">
              <a16:creationId xmlns:a16="http://schemas.microsoft.com/office/drawing/2014/main" id="{0E88DB69-D64C-4D57-B046-5056E22ABC8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6" name="直線コネクタ 305">
          <a:extLst>
            <a:ext uri="{FF2B5EF4-FFF2-40B4-BE49-F238E27FC236}">
              <a16:creationId xmlns:a16="http://schemas.microsoft.com/office/drawing/2014/main" id="{C6302F35-FD51-4AE6-8223-AF21B8CAAA4C}"/>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7" name="テキスト ボックス 306">
          <a:extLst>
            <a:ext uri="{FF2B5EF4-FFF2-40B4-BE49-F238E27FC236}">
              <a16:creationId xmlns:a16="http://schemas.microsoft.com/office/drawing/2014/main" id="{FC2A6A1C-F1B6-42BD-88C0-8F893C428BF6}"/>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8" name="直線コネクタ 307">
          <a:extLst>
            <a:ext uri="{FF2B5EF4-FFF2-40B4-BE49-F238E27FC236}">
              <a16:creationId xmlns:a16="http://schemas.microsoft.com/office/drawing/2014/main" id="{8B59453C-630B-422E-97D0-B796C8713D33}"/>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9" name="テキスト ボックス 308">
          <a:extLst>
            <a:ext uri="{FF2B5EF4-FFF2-40B4-BE49-F238E27FC236}">
              <a16:creationId xmlns:a16="http://schemas.microsoft.com/office/drawing/2014/main" id="{4D2AC771-34CC-4598-A88D-C8460A2FA3B5}"/>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0" name="直線コネクタ 309">
          <a:extLst>
            <a:ext uri="{FF2B5EF4-FFF2-40B4-BE49-F238E27FC236}">
              <a16:creationId xmlns:a16="http://schemas.microsoft.com/office/drawing/2014/main" id="{F601165B-CB12-4034-ACBA-3E85120E078B}"/>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1" name="テキスト ボックス 310">
          <a:extLst>
            <a:ext uri="{FF2B5EF4-FFF2-40B4-BE49-F238E27FC236}">
              <a16:creationId xmlns:a16="http://schemas.microsoft.com/office/drawing/2014/main" id="{EB68CD82-38DC-45F3-950B-9555B4F5E9FD}"/>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2" name="直線コネクタ 311">
          <a:extLst>
            <a:ext uri="{FF2B5EF4-FFF2-40B4-BE49-F238E27FC236}">
              <a16:creationId xmlns:a16="http://schemas.microsoft.com/office/drawing/2014/main" id="{95EA4ECB-4087-4A90-82DD-642DB180C6B3}"/>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3" name="テキスト ボックス 312">
          <a:extLst>
            <a:ext uri="{FF2B5EF4-FFF2-40B4-BE49-F238E27FC236}">
              <a16:creationId xmlns:a16="http://schemas.microsoft.com/office/drawing/2014/main" id="{F6D410DF-D189-478C-9075-18FF31D77E5B}"/>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4" name="直線コネクタ 313">
          <a:extLst>
            <a:ext uri="{FF2B5EF4-FFF2-40B4-BE49-F238E27FC236}">
              <a16:creationId xmlns:a16="http://schemas.microsoft.com/office/drawing/2014/main" id="{5978AD03-8C0B-4C8A-8F21-2EA8232A9529}"/>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5" name="テキスト ボックス 314">
          <a:extLst>
            <a:ext uri="{FF2B5EF4-FFF2-40B4-BE49-F238E27FC236}">
              <a16:creationId xmlns:a16="http://schemas.microsoft.com/office/drawing/2014/main" id="{1F0F1D2E-9194-4AE8-A545-9A96CBA08BE7}"/>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6" name="直線コネクタ 315">
          <a:extLst>
            <a:ext uri="{FF2B5EF4-FFF2-40B4-BE49-F238E27FC236}">
              <a16:creationId xmlns:a16="http://schemas.microsoft.com/office/drawing/2014/main" id="{372F21C0-5117-4D74-BBFA-3D64BDEC406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7" name="テキスト ボックス 316">
          <a:extLst>
            <a:ext uri="{FF2B5EF4-FFF2-40B4-BE49-F238E27FC236}">
              <a16:creationId xmlns:a16="http://schemas.microsoft.com/office/drawing/2014/main" id="{585F97E7-1F31-49B3-B87F-B745377C9529}"/>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8" name="【公営住宅】&#10;一人当たり面積グラフ枠">
          <a:extLst>
            <a:ext uri="{FF2B5EF4-FFF2-40B4-BE49-F238E27FC236}">
              <a16:creationId xmlns:a16="http://schemas.microsoft.com/office/drawing/2014/main" id="{B1999DB5-EF4C-459B-816D-830F22ABFE5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138685</xdr:rowOff>
    </xdr:from>
    <xdr:to>
      <xdr:col>54</xdr:col>
      <xdr:colOff>189865</xdr:colOff>
      <xdr:row>86</xdr:row>
      <xdr:rowOff>99061</xdr:rowOff>
    </xdr:to>
    <xdr:cxnSp macro="">
      <xdr:nvCxnSpPr>
        <xdr:cNvPr id="319" name="直線コネクタ 318">
          <a:extLst>
            <a:ext uri="{FF2B5EF4-FFF2-40B4-BE49-F238E27FC236}">
              <a16:creationId xmlns:a16="http://schemas.microsoft.com/office/drawing/2014/main" id="{58198B4C-C071-4958-89BE-2567C24D0E30}"/>
            </a:ext>
          </a:extLst>
        </xdr:cNvPr>
        <xdr:cNvCxnSpPr/>
      </xdr:nvCxnSpPr>
      <xdr:spPr>
        <a:xfrm flipV="1">
          <a:off x="10476865" y="13340335"/>
          <a:ext cx="0" cy="150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20" name="【公営住宅】&#10;一人当たり面積最小値テキスト">
          <a:extLst>
            <a:ext uri="{FF2B5EF4-FFF2-40B4-BE49-F238E27FC236}">
              <a16:creationId xmlns:a16="http://schemas.microsoft.com/office/drawing/2014/main" id="{52C85C2B-25E4-41BE-8FB0-62E6B0F95364}"/>
            </a:ext>
          </a:extLst>
        </xdr:cNvPr>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21" name="直線コネクタ 320">
          <a:extLst>
            <a:ext uri="{FF2B5EF4-FFF2-40B4-BE49-F238E27FC236}">
              <a16:creationId xmlns:a16="http://schemas.microsoft.com/office/drawing/2014/main" id="{D56A55DF-0C23-4522-B6D7-75E3D2EB13C4}"/>
            </a:ext>
          </a:extLst>
        </xdr:cNvPr>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85362</xdr:rowOff>
    </xdr:from>
    <xdr:ext cx="469744" cy="259045"/>
    <xdr:sp macro="" textlink="">
      <xdr:nvSpPr>
        <xdr:cNvPr id="322" name="【公営住宅】&#10;一人当たり面積最大値テキスト">
          <a:extLst>
            <a:ext uri="{FF2B5EF4-FFF2-40B4-BE49-F238E27FC236}">
              <a16:creationId xmlns:a16="http://schemas.microsoft.com/office/drawing/2014/main" id="{BB0E755A-0E6D-4020-90C9-5EC9DBB8BAC3}"/>
            </a:ext>
          </a:extLst>
        </xdr:cNvPr>
        <xdr:cNvSpPr txBox="1"/>
      </xdr:nvSpPr>
      <xdr:spPr>
        <a:xfrm>
          <a:off x="10515600" y="13115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138685</xdr:rowOff>
    </xdr:from>
    <xdr:to>
      <xdr:col>55</xdr:col>
      <xdr:colOff>88900</xdr:colOff>
      <xdr:row>77</xdr:row>
      <xdr:rowOff>138685</xdr:rowOff>
    </xdr:to>
    <xdr:cxnSp macro="">
      <xdr:nvCxnSpPr>
        <xdr:cNvPr id="323" name="直線コネクタ 322">
          <a:extLst>
            <a:ext uri="{FF2B5EF4-FFF2-40B4-BE49-F238E27FC236}">
              <a16:creationId xmlns:a16="http://schemas.microsoft.com/office/drawing/2014/main" id="{8C0753A7-C580-4701-9F71-D718AE492ED7}"/>
            </a:ext>
          </a:extLst>
        </xdr:cNvPr>
        <xdr:cNvCxnSpPr/>
      </xdr:nvCxnSpPr>
      <xdr:spPr>
        <a:xfrm>
          <a:off x="10388600" y="13340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23892</xdr:rowOff>
    </xdr:from>
    <xdr:ext cx="469744" cy="259045"/>
    <xdr:sp macro="" textlink="">
      <xdr:nvSpPr>
        <xdr:cNvPr id="324" name="【公営住宅】&#10;一人当たり面積平均値テキスト">
          <a:extLst>
            <a:ext uri="{FF2B5EF4-FFF2-40B4-BE49-F238E27FC236}">
              <a16:creationId xmlns:a16="http://schemas.microsoft.com/office/drawing/2014/main" id="{AD8C5326-FA36-47DC-9F72-1610C5E532B1}"/>
            </a:ext>
          </a:extLst>
        </xdr:cNvPr>
        <xdr:cNvSpPr txBox="1"/>
      </xdr:nvSpPr>
      <xdr:spPr>
        <a:xfrm>
          <a:off x="10515600" y="140827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1015</xdr:rowOff>
    </xdr:from>
    <xdr:to>
      <xdr:col>55</xdr:col>
      <xdr:colOff>50800</xdr:colOff>
      <xdr:row>83</xdr:row>
      <xdr:rowOff>102615</xdr:rowOff>
    </xdr:to>
    <xdr:sp macro="" textlink="">
      <xdr:nvSpPr>
        <xdr:cNvPr id="325" name="フローチャート: 判断 324">
          <a:extLst>
            <a:ext uri="{FF2B5EF4-FFF2-40B4-BE49-F238E27FC236}">
              <a16:creationId xmlns:a16="http://schemas.microsoft.com/office/drawing/2014/main" id="{F7C4CBAA-B07C-44CA-B6A6-857F9A0737F3}"/>
            </a:ext>
          </a:extLst>
        </xdr:cNvPr>
        <xdr:cNvSpPr/>
      </xdr:nvSpPr>
      <xdr:spPr>
        <a:xfrm>
          <a:off x="10426700" y="1423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170180</xdr:rowOff>
    </xdr:from>
    <xdr:to>
      <xdr:col>50</xdr:col>
      <xdr:colOff>165100</xdr:colOff>
      <xdr:row>83</xdr:row>
      <xdr:rowOff>100330</xdr:rowOff>
    </xdr:to>
    <xdr:sp macro="" textlink="">
      <xdr:nvSpPr>
        <xdr:cNvPr id="326" name="フローチャート: 判断 325">
          <a:extLst>
            <a:ext uri="{FF2B5EF4-FFF2-40B4-BE49-F238E27FC236}">
              <a16:creationId xmlns:a16="http://schemas.microsoft.com/office/drawing/2014/main" id="{54941CAF-AB7C-47A2-A8F2-3D34405E410F}"/>
            </a:ext>
          </a:extLst>
        </xdr:cNvPr>
        <xdr:cNvSpPr/>
      </xdr:nvSpPr>
      <xdr:spPr>
        <a:xfrm>
          <a:off x="958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43687</xdr:rowOff>
    </xdr:from>
    <xdr:to>
      <xdr:col>46</xdr:col>
      <xdr:colOff>38100</xdr:colOff>
      <xdr:row>83</xdr:row>
      <xdr:rowOff>145287</xdr:rowOff>
    </xdr:to>
    <xdr:sp macro="" textlink="">
      <xdr:nvSpPr>
        <xdr:cNvPr id="327" name="フローチャート: 判断 326">
          <a:extLst>
            <a:ext uri="{FF2B5EF4-FFF2-40B4-BE49-F238E27FC236}">
              <a16:creationId xmlns:a16="http://schemas.microsoft.com/office/drawing/2014/main" id="{27F5B292-1FFB-40B8-83C6-E0B4D3B3C7F6}"/>
            </a:ext>
          </a:extLst>
        </xdr:cNvPr>
        <xdr:cNvSpPr/>
      </xdr:nvSpPr>
      <xdr:spPr>
        <a:xfrm>
          <a:off x="8699500" y="1427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72644</xdr:rowOff>
    </xdr:from>
    <xdr:to>
      <xdr:col>41</xdr:col>
      <xdr:colOff>101600</xdr:colOff>
      <xdr:row>84</xdr:row>
      <xdr:rowOff>2794</xdr:rowOff>
    </xdr:to>
    <xdr:sp macro="" textlink="">
      <xdr:nvSpPr>
        <xdr:cNvPr id="328" name="フローチャート: 判断 327">
          <a:extLst>
            <a:ext uri="{FF2B5EF4-FFF2-40B4-BE49-F238E27FC236}">
              <a16:creationId xmlns:a16="http://schemas.microsoft.com/office/drawing/2014/main" id="{AFCF0FC4-DAD9-4DF6-A61C-E732CB097307}"/>
            </a:ext>
          </a:extLst>
        </xdr:cNvPr>
        <xdr:cNvSpPr/>
      </xdr:nvSpPr>
      <xdr:spPr>
        <a:xfrm>
          <a:off x="7810500" y="143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9F2A2DF1-1B48-45D9-A941-088A45C6767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F708ECBA-8300-4E9F-AD33-C8153B52743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B7916E22-F8EE-479E-AE96-DC2EE56D49A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97FCE09B-5427-48C0-B8CF-E51060062A1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05DAB8EA-D87B-45C4-A88C-1EAF6295599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12446</xdr:rowOff>
    </xdr:from>
    <xdr:to>
      <xdr:col>55</xdr:col>
      <xdr:colOff>50800</xdr:colOff>
      <xdr:row>85</xdr:row>
      <xdr:rowOff>114046</xdr:rowOff>
    </xdr:to>
    <xdr:sp macro="" textlink="">
      <xdr:nvSpPr>
        <xdr:cNvPr id="334" name="楕円 333">
          <a:extLst>
            <a:ext uri="{FF2B5EF4-FFF2-40B4-BE49-F238E27FC236}">
              <a16:creationId xmlns:a16="http://schemas.microsoft.com/office/drawing/2014/main" id="{D6FE786C-3B3C-41CC-A020-5D2464A06229}"/>
            </a:ext>
          </a:extLst>
        </xdr:cNvPr>
        <xdr:cNvSpPr/>
      </xdr:nvSpPr>
      <xdr:spPr>
        <a:xfrm>
          <a:off x="10426700" y="1458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162323</xdr:rowOff>
    </xdr:from>
    <xdr:ext cx="469744" cy="259045"/>
    <xdr:sp macro="" textlink="">
      <xdr:nvSpPr>
        <xdr:cNvPr id="335" name="【公営住宅】&#10;一人当たり面積該当値テキスト">
          <a:extLst>
            <a:ext uri="{FF2B5EF4-FFF2-40B4-BE49-F238E27FC236}">
              <a16:creationId xmlns:a16="http://schemas.microsoft.com/office/drawing/2014/main" id="{BA710FC6-B624-47CF-A428-C5914605E229}"/>
            </a:ext>
          </a:extLst>
        </xdr:cNvPr>
        <xdr:cNvSpPr txBox="1"/>
      </xdr:nvSpPr>
      <xdr:spPr>
        <a:xfrm>
          <a:off x="10515600"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15494</xdr:rowOff>
    </xdr:from>
    <xdr:to>
      <xdr:col>50</xdr:col>
      <xdr:colOff>165100</xdr:colOff>
      <xdr:row>85</xdr:row>
      <xdr:rowOff>117094</xdr:rowOff>
    </xdr:to>
    <xdr:sp macro="" textlink="">
      <xdr:nvSpPr>
        <xdr:cNvPr id="336" name="楕円 335">
          <a:extLst>
            <a:ext uri="{FF2B5EF4-FFF2-40B4-BE49-F238E27FC236}">
              <a16:creationId xmlns:a16="http://schemas.microsoft.com/office/drawing/2014/main" id="{29F5B745-B208-4790-8370-A8B55362DE50}"/>
            </a:ext>
          </a:extLst>
        </xdr:cNvPr>
        <xdr:cNvSpPr/>
      </xdr:nvSpPr>
      <xdr:spPr>
        <a:xfrm>
          <a:off x="9588500" y="1458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63246</xdr:rowOff>
    </xdr:from>
    <xdr:to>
      <xdr:col>55</xdr:col>
      <xdr:colOff>0</xdr:colOff>
      <xdr:row>85</xdr:row>
      <xdr:rowOff>66294</xdr:rowOff>
    </xdr:to>
    <xdr:cxnSp macro="">
      <xdr:nvCxnSpPr>
        <xdr:cNvPr id="337" name="直線コネクタ 336">
          <a:extLst>
            <a:ext uri="{FF2B5EF4-FFF2-40B4-BE49-F238E27FC236}">
              <a16:creationId xmlns:a16="http://schemas.microsoft.com/office/drawing/2014/main" id="{2CD7506B-236F-4790-AAF6-5A577B6FE1DA}"/>
            </a:ext>
          </a:extLst>
        </xdr:cNvPr>
        <xdr:cNvCxnSpPr/>
      </xdr:nvCxnSpPr>
      <xdr:spPr>
        <a:xfrm flipV="1">
          <a:off x="9639300" y="14636496"/>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16256</xdr:rowOff>
    </xdr:from>
    <xdr:to>
      <xdr:col>46</xdr:col>
      <xdr:colOff>38100</xdr:colOff>
      <xdr:row>85</xdr:row>
      <xdr:rowOff>117856</xdr:rowOff>
    </xdr:to>
    <xdr:sp macro="" textlink="">
      <xdr:nvSpPr>
        <xdr:cNvPr id="338" name="楕円 337">
          <a:extLst>
            <a:ext uri="{FF2B5EF4-FFF2-40B4-BE49-F238E27FC236}">
              <a16:creationId xmlns:a16="http://schemas.microsoft.com/office/drawing/2014/main" id="{75C9561E-87B4-4C87-A3B1-69F1DC3A33DC}"/>
            </a:ext>
          </a:extLst>
        </xdr:cNvPr>
        <xdr:cNvSpPr/>
      </xdr:nvSpPr>
      <xdr:spPr>
        <a:xfrm>
          <a:off x="8699500" y="1458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66294</xdr:rowOff>
    </xdr:from>
    <xdr:to>
      <xdr:col>50</xdr:col>
      <xdr:colOff>114300</xdr:colOff>
      <xdr:row>85</xdr:row>
      <xdr:rowOff>67056</xdr:rowOff>
    </xdr:to>
    <xdr:cxnSp macro="">
      <xdr:nvCxnSpPr>
        <xdr:cNvPr id="339" name="直線コネクタ 338">
          <a:extLst>
            <a:ext uri="{FF2B5EF4-FFF2-40B4-BE49-F238E27FC236}">
              <a16:creationId xmlns:a16="http://schemas.microsoft.com/office/drawing/2014/main" id="{B887FFB6-4551-47A8-B591-5213C1937583}"/>
            </a:ext>
          </a:extLst>
        </xdr:cNvPr>
        <xdr:cNvCxnSpPr/>
      </xdr:nvCxnSpPr>
      <xdr:spPr>
        <a:xfrm flipV="1">
          <a:off x="8750300" y="14639544"/>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18542</xdr:rowOff>
    </xdr:from>
    <xdr:to>
      <xdr:col>41</xdr:col>
      <xdr:colOff>101600</xdr:colOff>
      <xdr:row>85</xdr:row>
      <xdr:rowOff>120142</xdr:rowOff>
    </xdr:to>
    <xdr:sp macro="" textlink="">
      <xdr:nvSpPr>
        <xdr:cNvPr id="340" name="楕円 339">
          <a:extLst>
            <a:ext uri="{FF2B5EF4-FFF2-40B4-BE49-F238E27FC236}">
              <a16:creationId xmlns:a16="http://schemas.microsoft.com/office/drawing/2014/main" id="{92A424DE-9E00-49E0-B4A3-889E587DEA96}"/>
            </a:ext>
          </a:extLst>
        </xdr:cNvPr>
        <xdr:cNvSpPr/>
      </xdr:nvSpPr>
      <xdr:spPr>
        <a:xfrm>
          <a:off x="7810500" y="1459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67056</xdr:rowOff>
    </xdr:from>
    <xdr:to>
      <xdr:col>45</xdr:col>
      <xdr:colOff>177800</xdr:colOff>
      <xdr:row>85</xdr:row>
      <xdr:rowOff>69342</xdr:rowOff>
    </xdr:to>
    <xdr:cxnSp macro="">
      <xdr:nvCxnSpPr>
        <xdr:cNvPr id="341" name="直線コネクタ 340">
          <a:extLst>
            <a:ext uri="{FF2B5EF4-FFF2-40B4-BE49-F238E27FC236}">
              <a16:creationId xmlns:a16="http://schemas.microsoft.com/office/drawing/2014/main" id="{8DFBABA9-248D-4FA6-8A94-7625384731CE}"/>
            </a:ext>
          </a:extLst>
        </xdr:cNvPr>
        <xdr:cNvCxnSpPr/>
      </xdr:nvCxnSpPr>
      <xdr:spPr>
        <a:xfrm flipV="1">
          <a:off x="7861300" y="1464030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116857</xdr:rowOff>
    </xdr:from>
    <xdr:ext cx="469744" cy="259045"/>
    <xdr:sp macro="" textlink="">
      <xdr:nvSpPr>
        <xdr:cNvPr id="342" name="n_1aveValue【公営住宅】&#10;一人当たり面積">
          <a:extLst>
            <a:ext uri="{FF2B5EF4-FFF2-40B4-BE49-F238E27FC236}">
              <a16:creationId xmlns:a16="http://schemas.microsoft.com/office/drawing/2014/main" id="{FAD79DF2-B1CB-499D-9F74-B432DEA0C626}"/>
            </a:ext>
          </a:extLst>
        </xdr:cNvPr>
        <xdr:cNvSpPr txBox="1"/>
      </xdr:nvSpPr>
      <xdr:spPr>
        <a:xfrm>
          <a:off x="9391727" y="1400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161814</xdr:rowOff>
    </xdr:from>
    <xdr:ext cx="469744" cy="259045"/>
    <xdr:sp macro="" textlink="">
      <xdr:nvSpPr>
        <xdr:cNvPr id="343" name="n_2aveValue【公営住宅】&#10;一人当たり面積">
          <a:extLst>
            <a:ext uri="{FF2B5EF4-FFF2-40B4-BE49-F238E27FC236}">
              <a16:creationId xmlns:a16="http://schemas.microsoft.com/office/drawing/2014/main" id="{6D2899EB-5226-445A-A972-A31C49E73CD8}"/>
            </a:ext>
          </a:extLst>
        </xdr:cNvPr>
        <xdr:cNvSpPr txBox="1"/>
      </xdr:nvSpPr>
      <xdr:spPr>
        <a:xfrm>
          <a:off x="8515427" y="14049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19321</xdr:rowOff>
    </xdr:from>
    <xdr:ext cx="469744" cy="259045"/>
    <xdr:sp macro="" textlink="">
      <xdr:nvSpPr>
        <xdr:cNvPr id="344" name="n_3aveValue【公営住宅】&#10;一人当たり面積">
          <a:extLst>
            <a:ext uri="{FF2B5EF4-FFF2-40B4-BE49-F238E27FC236}">
              <a16:creationId xmlns:a16="http://schemas.microsoft.com/office/drawing/2014/main" id="{4D153A36-975F-4A9C-87E0-21CD852C8D13}"/>
            </a:ext>
          </a:extLst>
        </xdr:cNvPr>
        <xdr:cNvSpPr txBox="1"/>
      </xdr:nvSpPr>
      <xdr:spPr>
        <a:xfrm>
          <a:off x="7626427" y="1407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108221</xdr:rowOff>
    </xdr:from>
    <xdr:ext cx="469744" cy="259045"/>
    <xdr:sp macro="" textlink="">
      <xdr:nvSpPr>
        <xdr:cNvPr id="345" name="n_1mainValue【公営住宅】&#10;一人当たり面積">
          <a:extLst>
            <a:ext uri="{FF2B5EF4-FFF2-40B4-BE49-F238E27FC236}">
              <a16:creationId xmlns:a16="http://schemas.microsoft.com/office/drawing/2014/main" id="{7737BFB7-D9C4-4F45-BA23-E0CDAE18CE01}"/>
            </a:ext>
          </a:extLst>
        </xdr:cNvPr>
        <xdr:cNvSpPr txBox="1"/>
      </xdr:nvSpPr>
      <xdr:spPr>
        <a:xfrm>
          <a:off x="9391727" y="1468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108983</xdr:rowOff>
    </xdr:from>
    <xdr:ext cx="469744" cy="259045"/>
    <xdr:sp macro="" textlink="">
      <xdr:nvSpPr>
        <xdr:cNvPr id="346" name="n_2mainValue【公営住宅】&#10;一人当たり面積">
          <a:extLst>
            <a:ext uri="{FF2B5EF4-FFF2-40B4-BE49-F238E27FC236}">
              <a16:creationId xmlns:a16="http://schemas.microsoft.com/office/drawing/2014/main" id="{3206535B-84BA-4ADA-8644-F49C476E04AA}"/>
            </a:ext>
          </a:extLst>
        </xdr:cNvPr>
        <xdr:cNvSpPr txBox="1"/>
      </xdr:nvSpPr>
      <xdr:spPr>
        <a:xfrm>
          <a:off x="8515427" y="1468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111269</xdr:rowOff>
    </xdr:from>
    <xdr:ext cx="469744" cy="259045"/>
    <xdr:sp macro="" textlink="">
      <xdr:nvSpPr>
        <xdr:cNvPr id="347" name="n_3mainValue【公営住宅】&#10;一人当たり面積">
          <a:extLst>
            <a:ext uri="{FF2B5EF4-FFF2-40B4-BE49-F238E27FC236}">
              <a16:creationId xmlns:a16="http://schemas.microsoft.com/office/drawing/2014/main" id="{67527AD0-4F0D-451E-90F4-3879B439BFB1}"/>
            </a:ext>
          </a:extLst>
        </xdr:cNvPr>
        <xdr:cNvSpPr txBox="1"/>
      </xdr:nvSpPr>
      <xdr:spPr>
        <a:xfrm>
          <a:off x="7626427" y="14684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8" name="正方形/長方形 347">
          <a:extLst>
            <a:ext uri="{FF2B5EF4-FFF2-40B4-BE49-F238E27FC236}">
              <a16:creationId xmlns:a16="http://schemas.microsoft.com/office/drawing/2014/main" id="{32538C3B-06E8-46BD-B99E-B2317A9F94D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9" name="正方形/長方形 348">
          <a:extLst>
            <a:ext uri="{FF2B5EF4-FFF2-40B4-BE49-F238E27FC236}">
              <a16:creationId xmlns:a16="http://schemas.microsoft.com/office/drawing/2014/main" id="{9CF9DDD3-9A7A-43E9-B24D-D3535454695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0" name="正方形/長方形 349">
          <a:extLst>
            <a:ext uri="{FF2B5EF4-FFF2-40B4-BE49-F238E27FC236}">
              <a16:creationId xmlns:a16="http://schemas.microsoft.com/office/drawing/2014/main" id="{E11C38FD-0293-47D5-8D22-E1392E8D78E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1" name="正方形/長方形 350">
          <a:extLst>
            <a:ext uri="{FF2B5EF4-FFF2-40B4-BE49-F238E27FC236}">
              <a16:creationId xmlns:a16="http://schemas.microsoft.com/office/drawing/2014/main" id="{E588DCA6-65CE-43DC-9927-EFE746CC429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2" name="正方形/長方形 351">
          <a:extLst>
            <a:ext uri="{FF2B5EF4-FFF2-40B4-BE49-F238E27FC236}">
              <a16:creationId xmlns:a16="http://schemas.microsoft.com/office/drawing/2014/main" id="{673E87CE-BB64-44AE-A4E4-A5D83E4ECCB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3" name="正方形/長方形 352">
          <a:extLst>
            <a:ext uri="{FF2B5EF4-FFF2-40B4-BE49-F238E27FC236}">
              <a16:creationId xmlns:a16="http://schemas.microsoft.com/office/drawing/2014/main" id="{40ECD61E-192E-4DDC-81F6-2E29EFEFDAD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4" name="正方形/長方形 353">
          <a:extLst>
            <a:ext uri="{FF2B5EF4-FFF2-40B4-BE49-F238E27FC236}">
              <a16:creationId xmlns:a16="http://schemas.microsoft.com/office/drawing/2014/main" id="{B82C2DF1-165B-4067-BE1E-9F6E7687EA0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5" name="正方形/長方形 354">
          <a:extLst>
            <a:ext uri="{FF2B5EF4-FFF2-40B4-BE49-F238E27FC236}">
              <a16:creationId xmlns:a16="http://schemas.microsoft.com/office/drawing/2014/main" id="{DB50657F-63CB-4333-A64B-7E7CE4B12DE7}"/>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6" name="正方形/長方形 355">
          <a:extLst>
            <a:ext uri="{FF2B5EF4-FFF2-40B4-BE49-F238E27FC236}">
              <a16:creationId xmlns:a16="http://schemas.microsoft.com/office/drawing/2014/main" id="{EA1BA5DF-800A-433A-A1EC-04CF7C5EAFA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7" name="正方形/長方形 356">
          <a:extLst>
            <a:ext uri="{FF2B5EF4-FFF2-40B4-BE49-F238E27FC236}">
              <a16:creationId xmlns:a16="http://schemas.microsoft.com/office/drawing/2014/main" id="{CA8981AA-35FD-4E51-B582-3CEFB3FF287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8" name="正方形/長方形 357">
          <a:extLst>
            <a:ext uri="{FF2B5EF4-FFF2-40B4-BE49-F238E27FC236}">
              <a16:creationId xmlns:a16="http://schemas.microsoft.com/office/drawing/2014/main" id="{723A639B-D18E-4CE6-BD56-EB4193A7C17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9" name="正方形/長方形 358">
          <a:extLst>
            <a:ext uri="{FF2B5EF4-FFF2-40B4-BE49-F238E27FC236}">
              <a16:creationId xmlns:a16="http://schemas.microsoft.com/office/drawing/2014/main" id="{C8FE4887-27B8-4808-9BFA-97575E897FA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0" name="正方形/長方形 359">
          <a:extLst>
            <a:ext uri="{FF2B5EF4-FFF2-40B4-BE49-F238E27FC236}">
              <a16:creationId xmlns:a16="http://schemas.microsoft.com/office/drawing/2014/main" id="{9851CF98-92D1-4BCF-92D1-9750E7CB675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1" name="正方形/長方形 360">
          <a:extLst>
            <a:ext uri="{FF2B5EF4-FFF2-40B4-BE49-F238E27FC236}">
              <a16:creationId xmlns:a16="http://schemas.microsoft.com/office/drawing/2014/main" id="{51809307-4A92-4A73-A94B-597D2E400CB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2" name="正方形/長方形 361">
          <a:extLst>
            <a:ext uri="{FF2B5EF4-FFF2-40B4-BE49-F238E27FC236}">
              <a16:creationId xmlns:a16="http://schemas.microsoft.com/office/drawing/2014/main" id="{B2169306-9EDD-4F6F-8BDF-917DCB639A7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3" name="正方形/長方形 362">
          <a:extLst>
            <a:ext uri="{FF2B5EF4-FFF2-40B4-BE49-F238E27FC236}">
              <a16:creationId xmlns:a16="http://schemas.microsoft.com/office/drawing/2014/main" id="{7F58A6B7-B811-4974-82B7-3A86375CCDBD}"/>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4" name="正方形/長方形 363">
          <a:extLst>
            <a:ext uri="{FF2B5EF4-FFF2-40B4-BE49-F238E27FC236}">
              <a16:creationId xmlns:a16="http://schemas.microsoft.com/office/drawing/2014/main" id="{26FC2C75-6A6D-4FD4-BFB1-91AFE8D20AB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5" name="正方形/長方形 364">
          <a:extLst>
            <a:ext uri="{FF2B5EF4-FFF2-40B4-BE49-F238E27FC236}">
              <a16:creationId xmlns:a16="http://schemas.microsoft.com/office/drawing/2014/main" id="{1B2F0D9B-5B16-4EE9-93C0-620B029475B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6" name="正方形/長方形 365">
          <a:extLst>
            <a:ext uri="{FF2B5EF4-FFF2-40B4-BE49-F238E27FC236}">
              <a16:creationId xmlns:a16="http://schemas.microsoft.com/office/drawing/2014/main" id="{57CD3BFC-8777-4319-8CC2-8AAB80913BE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7" name="正方形/長方形 366">
          <a:extLst>
            <a:ext uri="{FF2B5EF4-FFF2-40B4-BE49-F238E27FC236}">
              <a16:creationId xmlns:a16="http://schemas.microsoft.com/office/drawing/2014/main" id="{C5DA3D08-DC20-4F44-A39E-787258F7BD5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8" name="正方形/長方形 367">
          <a:extLst>
            <a:ext uri="{FF2B5EF4-FFF2-40B4-BE49-F238E27FC236}">
              <a16:creationId xmlns:a16="http://schemas.microsoft.com/office/drawing/2014/main" id="{E933CEA7-4A94-437E-9660-83501A1E687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9" name="正方形/長方形 368">
          <a:extLst>
            <a:ext uri="{FF2B5EF4-FFF2-40B4-BE49-F238E27FC236}">
              <a16:creationId xmlns:a16="http://schemas.microsoft.com/office/drawing/2014/main" id="{EEE9C5DE-898F-404E-BF9D-42E31D9120D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0" name="正方形/長方形 369">
          <a:extLst>
            <a:ext uri="{FF2B5EF4-FFF2-40B4-BE49-F238E27FC236}">
              <a16:creationId xmlns:a16="http://schemas.microsoft.com/office/drawing/2014/main" id="{F4A4699E-828D-4439-A105-AD829D096C0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1" name="正方形/長方形 370">
          <a:extLst>
            <a:ext uri="{FF2B5EF4-FFF2-40B4-BE49-F238E27FC236}">
              <a16:creationId xmlns:a16="http://schemas.microsoft.com/office/drawing/2014/main" id="{28EC14CB-7815-4C6A-9BC4-184A00D274A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2" name="テキスト ボックス 371">
          <a:extLst>
            <a:ext uri="{FF2B5EF4-FFF2-40B4-BE49-F238E27FC236}">
              <a16:creationId xmlns:a16="http://schemas.microsoft.com/office/drawing/2014/main" id="{40ED39B4-6A1C-4BFF-A1B9-DA1A43325F4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3" name="直線コネクタ 372">
          <a:extLst>
            <a:ext uri="{FF2B5EF4-FFF2-40B4-BE49-F238E27FC236}">
              <a16:creationId xmlns:a16="http://schemas.microsoft.com/office/drawing/2014/main" id="{C23D7BBE-FC87-40C3-9A01-96EBC9A7138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4" name="テキスト ボックス 373">
          <a:extLst>
            <a:ext uri="{FF2B5EF4-FFF2-40B4-BE49-F238E27FC236}">
              <a16:creationId xmlns:a16="http://schemas.microsoft.com/office/drawing/2014/main" id="{8DA320EB-0D0F-4256-B921-07F855CFF1A3}"/>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5" name="直線コネクタ 374">
          <a:extLst>
            <a:ext uri="{FF2B5EF4-FFF2-40B4-BE49-F238E27FC236}">
              <a16:creationId xmlns:a16="http://schemas.microsoft.com/office/drawing/2014/main" id="{C0CDB47B-7B2B-4817-9321-94DF81C0C7C7}"/>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6" name="テキスト ボックス 375">
          <a:extLst>
            <a:ext uri="{FF2B5EF4-FFF2-40B4-BE49-F238E27FC236}">
              <a16:creationId xmlns:a16="http://schemas.microsoft.com/office/drawing/2014/main" id="{3C3138CC-E9A4-4AFC-BE36-32E3D63CD93A}"/>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7" name="直線コネクタ 376">
          <a:extLst>
            <a:ext uri="{FF2B5EF4-FFF2-40B4-BE49-F238E27FC236}">
              <a16:creationId xmlns:a16="http://schemas.microsoft.com/office/drawing/2014/main" id="{A675BA15-2459-4A2F-AF4E-E805707604B1}"/>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8" name="テキスト ボックス 377">
          <a:extLst>
            <a:ext uri="{FF2B5EF4-FFF2-40B4-BE49-F238E27FC236}">
              <a16:creationId xmlns:a16="http://schemas.microsoft.com/office/drawing/2014/main" id="{CB196069-078F-4E9E-A711-82768DC99411}"/>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9" name="直線コネクタ 378">
          <a:extLst>
            <a:ext uri="{FF2B5EF4-FFF2-40B4-BE49-F238E27FC236}">
              <a16:creationId xmlns:a16="http://schemas.microsoft.com/office/drawing/2014/main" id="{03143E8B-8A6D-4DAD-BC19-7D7C000EB2DE}"/>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0" name="テキスト ボックス 379">
          <a:extLst>
            <a:ext uri="{FF2B5EF4-FFF2-40B4-BE49-F238E27FC236}">
              <a16:creationId xmlns:a16="http://schemas.microsoft.com/office/drawing/2014/main" id="{B3AA485F-1B93-4008-8BF1-2CAC556F5C37}"/>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1" name="直線コネクタ 380">
          <a:extLst>
            <a:ext uri="{FF2B5EF4-FFF2-40B4-BE49-F238E27FC236}">
              <a16:creationId xmlns:a16="http://schemas.microsoft.com/office/drawing/2014/main" id="{5A108286-C8F4-438B-83B2-A3924D345254}"/>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2" name="テキスト ボックス 381">
          <a:extLst>
            <a:ext uri="{FF2B5EF4-FFF2-40B4-BE49-F238E27FC236}">
              <a16:creationId xmlns:a16="http://schemas.microsoft.com/office/drawing/2014/main" id="{07F9CB0A-D031-404C-83DD-92CE5BAAD58A}"/>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3" name="直線コネクタ 382">
          <a:extLst>
            <a:ext uri="{FF2B5EF4-FFF2-40B4-BE49-F238E27FC236}">
              <a16:creationId xmlns:a16="http://schemas.microsoft.com/office/drawing/2014/main" id="{E3D8C88D-D75D-4EF4-86F3-D321FD858721}"/>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4" name="テキスト ボックス 383">
          <a:extLst>
            <a:ext uri="{FF2B5EF4-FFF2-40B4-BE49-F238E27FC236}">
              <a16:creationId xmlns:a16="http://schemas.microsoft.com/office/drawing/2014/main" id="{AADEAC46-638B-4981-AA74-20472E701F89}"/>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5" name="直線コネクタ 384">
          <a:extLst>
            <a:ext uri="{FF2B5EF4-FFF2-40B4-BE49-F238E27FC236}">
              <a16:creationId xmlns:a16="http://schemas.microsoft.com/office/drawing/2014/main" id="{8255AFB4-3293-4D8D-AADA-AA7B7EE9F40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6" name="テキスト ボックス 385">
          <a:extLst>
            <a:ext uri="{FF2B5EF4-FFF2-40B4-BE49-F238E27FC236}">
              <a16:creationId xmlns:a16="http://schemas.microsoft.com/office/drawing/2014/main" id="{AD09DDD4-7B42-4339-B7B1-61A1B123E5BF}"/>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7" name="【認定こども園・幼稚園・保育所】&#10;有形固定資産減価償却率グラフ枠">
          <a:extLst>
            <a:ext uri="{FF2B5EF4-FFF2-40B4-BE49-F238E27FC236}">
              <a16:creationId xmlns:a16="http://schemas.microsoft.com/office/drawing/2014/main" id="{22DC0240-B61E-418D-A096-DB81C73325FF}"/>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118110</xdr:rowOff>
    </xdr:from>
    <xdr:to>
      <xdr:col>85</xdr:col>
      <xdr:colOff>126364</xdr:colOff>
      <xdr:row>42</xdr:row>
      <xdr:rowOff>19050</xdr:rowOff>
    </xdr:to>
    <xdr:cxnSp macro="">
      <xdr:nvCxnSpPr>
        <xdr:cNvPr id="388" name="直線コネクタ 387">
          <a:extLst>
            <a:ext uri="{FF2B5EF4-FFF2-40B4-BE49-F238E27FC236}">
              <a16:creationId xmlns:a16="http://schemas.microsoft.com/office/drawing/2014/main" id="{1662E0D0-DE4E-4FD0-8879-A9C0CE3BB962}"/>
            </a:ext>
          </a:extLst>
        </xdr:cNvPr>
        <xdr:cNvCxnSpPr/>
      </xdr:nvCxnSpPr>
      <xdr:spPr>
        <a:xfrm flipV="1">
          <a:off x="16318864" y="577596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389" name="【認定こども園・幼稚園・保育所】&#10;有形固定資産減価償却率最小値テキスト">
          <a:extLst>
            <a:ext uri="{FF2B5EF4-FFF2-40B4-BE49-F238E27FC236}">
              <a16:creationId xmlns:a16="http://schemas.microsoft.com/office/drawing/2014/main" id="{A26ADE08-E37E-4562-8FA2-067B2E15374A}"/>
            </a:ext>
          </a:extLst>
        </xdr:cNvPr>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390" name="直線コネクタ 389">
          <a:extLst>
            <a:ext uri="{FF2B5EF4-FFF2-40B4-BE49-F238E27FC236}">
              <a16:creationId xmlns:a16="http://schemas.microsoft.com/office/drawing/2014/main" id="{AC4656F5-C71E-4995-80E9-18E9AD370A39}"/>
            </a:ext>
          </a:extLst>
        </xdr:cNvPr>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64787</xdr:rowOff>
    </xdr:from>
    <xdr:ext cx="405111" cy="259045"/>
    <xdr:sp macro="" textlink="">
      <xdr:nvSpPr>
        <xdr:cNvPr id="391" name="【認定こども園・幼稚園・保育所】&#10;有形固定資産減価償却率最大値テキスト">
          <a:extLst>
            <a:ext uri="{FF2B5EF4-FFF2-40B4-BE49-F238E27FC236}">
              <a16:creationId xmlns:a16="http://schemas.microsoft.com/office/drawing/2014/main" id="{5A1F89CB-0783-43C3-8387-92B018EB179D}"/>
            </a:ext>
          </a:extLst>
        </xdr:cNvPr>
        <xdr:cNvSpPr txBox="1"/>
      </xdr:nvSpPr>
      <xdr:spPr>
        <a:xfrm>
          <a:off x="16357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118110</xdr:rowOff>
    </xdr:from>
    <xdr:to>
      <xdr:col>86</xdr:col>
      <xdr:colOff>25400</xdr:colOff>
      <xdr:row>33</xdr:row>
      <xdr:rowOff>118110</xdr:rowOff>
    </xdr:to>
    <xdr:cxnSp macro="">
      <xdr:nvCxnSpPr>
        <xdr:cNvPr id="392" name="直線コネクタ 391">
          <a:extLst>
            <a:ext uri="{FF2B5EF4-FFF2-40B4-BE49-F238E27FC236}">
              <a16:creationId xmlns:a16="http://schemas.microsoft.com/office/drawing/2014/main" id="{036B6751-8CC4-4B3F-B938-DAB7B7D4647F}"/>
            </a:ext>
          </a:extLst>
        </xdr:cNvPr>
        <xdr:cNvCxnSpPr/>
      </xdr:nvCxnSpPr>
      <xdr:spPr>
        <a:xfrm>
          <a:off x="16230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26687</xdr:rowOff>
    </xdr:from>
    <xdr:ext cx="405111" cy="259045"/>
    <xdr:sp macro="" textlink="">
      <xdr:nvSpPr>
        <xdr:cNvPr id="393" name="【認定こども園・幼稚園・保育所】&#10;有形固定資産減価償却率平均値テキスト">
          <a:extLst>
            <a:ext uri="{FF2B5EF4-FFF2-40B4-BE49-F238E27FC236}">
              <a16:creationId xmlns:a16="http://schemas.microsoft.com/office/drawing/2014/main" id="{42B6CDDB-7422-4656-9305-D85E8B54D67B}"/>
            </a:ext>
          </a:extLst>
        </xdr:cNvPr>
        <xdr:cNvSpPr txBox="1"/>
      </xdr:nvSpPr>
      <xdr:spPr>
        <a:xfrm>
          <a:off x="16357600" y="654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48260</xdr:rowOff>
    </xdr:from>
    <xdr:to>
      <xdr:col>85</xdr:col>
      <xdr:colOff>177800</xdr:colOff>
      <xdr:row>38</xdr:row>
      <xdr:rowOff>149860</xdr:rowOff>
    </xdr:to>
    <xdr:sp macro="" textlink="">
      <xdr:nvSpPr>
        <xdr:cNvPr id="394" name="フローチャート: 判断 393">
          <a:extLst>
            <a:ext uri="{FF2B5EF4-FFF2-40B4-BE49-F238E27FC236}">
              <a16:creationId xmlns:a16="http://schemas.microsoft.com/office/drawing/2014/main" id="{6A769DB5-C8EF-4334-9698-758C9AC4B9A2}"/>
            </a:ext>
          </a:extLst>
        </xdr:cNvPr>
        <xdr:cNvSpPr/>
      </xdr:nvSpPr>
      <xdr:spPr>
        <a:xfrm>
          <a:off x="16268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36830</xdr:rowOff>
    </xdr:from>
    <xdr:to>
      <xdr:col>81</xdr:col>
      <xdr:colOff>101600</xdr:colOff>
      <xdr:row>38</xdr:row>
      <xdr:rowOff>138430</xdr:rowOff>
    </xdr:to>
    <xdr:sp macro="" textlink="">
      <xdr:nvSpPr>
        <xdr:cNvPr id="395" name="フローチャート: 判断 394">
          <a:extLst>
            <a:ext uri="{FF2B5EF4-FFF2-40B4-BE49-F238E27FC236}">
              <a16:creationId xmlns:a16="http://schemas.microsoft.com/office/drawing/2014/main" id="{44E571FB-BCC2-4AD7-AF78-D741047ADC70}"/>
            </a:ext>
          </a:extLst>
        </xdr:cNvPr>
        <xdr:cNvSpPr/>
      </xdr:nvSpPr>
      <xdr:spPr>
        <a:xfrm>
          <a:off x="15430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61595</xdr:rowOff>
    </xdr:from>
    <xdr:to>
      <xdr:col>76</xdr:col>
      <xdr:colOff>165100</xdr:colOff>
      <xdr:row>38</xdr:row>
      <xdr:rowOff>163195</xdr:rowOff>
    </xdr:to>
    <xdr:sp macro="" textlink="">
      <xdr:nvSpPr>
        <xdr:cNvPr id="396" name="フローチャート: 判断 395">
          <a:extLst>
            <a:ext uri="{FF2B5EF4-FFF2-40B4-BE49-F238E27FC236}">
              <a16:creationId xmlns:a16="http://schemas.microsoft.com/office/drawing/2014/main" id="{B76F9833-27F0-40E1-819F-111855EAF205}"/>
            </a:ext>
          </a:extLst>
        </xdr:cNvPr>
        <xdr:cNvSpPr/>
      </xdr:nvSpPr>
      <xdr:spPr>
        <a:xfrm>
          <a:off x="14541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145415</xdr:rowOff>
    </xdr:from>
    <xdr:to>
      <xdr:col>72</xdr:col>
      <xdr:colOff>38100</xdr:colOff>
      <xdr:row>38</xdr:row>
      <xdr:rowOff>75565</xdr:rowOff>
    </xdr:to>
    <xdr:sp macro="" textlink="">
      <xdr:nvSpPr>
        <xdr:cNvPr id="397" name="フローチャート: 判断 396">
          <a:extLst>
            <a:ext uri="{FF2B5EF4-FFF2-40B4-BE49-F238E27FC236}">
              <a16:creationId xmlns:a16="http://schemas.microsoft.com/office/drawing/2014/main" id="{34F84C9B-CB98-4AC4-9A74-A179CCAAE77D}"/>
            </a:ext>
          </a:extLst>
        </xdr:cNvPr>
        <xdr:cNvSpPr/>
      </xdr:nvSpPr>
      <xdr:spPr>
        <a:xfrm>
          <a:off x="13652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8" name="テキスト ボックス 397">
          <a:extLst>
            <a:ext uri="{FF2B5EF4-FFF2-40B4-BE49-F238E27FC236}">
              <a16:creationId xmlns:a16="http://schemas.microsoft.com/office/drawing/2014/main" id="{CBD0DD75-2B24-48AB-B375-44EB4168C54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id="{B3234813-7B74-4D31-A64E-3AF6F93724E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id="{C5E10324-BFC3-4735-B209-AD7F80291EC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id="{3A4823B0-2685-4647-96D5-03AD0DEC451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id="{1F58F07E-178F-4483-9CC7-4E806944871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97790</xdr:rowOff>
    </xdr:from>
    <xdr:to>
      <xdr:col>85</xdr:col>
      <xdr:colOff>177800</xdr:colOff>
      <xdr:row>35</xdr:row>
      <xdr:rowOff>27940</xdr:rowOff>
    </xdr:to>
    <xdr:sp macro="" textlink="">
      <xdr:nvSpPr>
        <xdr:cNvPr id="403" name="楕円 402">
          <a:extLst>
            <a:ext uri="{FF2B5EF4-FFF2-40B4-BE49-F238E27FC236}">
              <a16:creationId xmlns:a16="http://schemas.microsoft.com/office/drawing/2014/main" id="{E950EF49-8A9B-4504-A7EC-E4CE583ACCCE}"/>
            </a:ext>
          </a:extLst>
        </xdr:cNvPr>
        <xdr:cNvSpPr/>
      </xdr:nvSpPr>
      <xdr:spPr>
        <a:xfrm>
          <a:off x="16268700" y="592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120667</xdr:rowOff>
    </xdr:from>
    <xdr:ext cx="405111" cy="259045"/>
    <xdr:sp macro="" textlink="">
      <xdr:nvSpPr>
        <xdr:cNvPr id="404" name="【認定こども園・幼稚園・保育所】&#10;有形固定資産減価償却率該当値テキスト">
          <a:extLst>
            <a:ext uri="{FF2B5EF4-FFF2-40B4-BE49-F238E27FC236}">
              <a16:creationId xmlns:a16="http://schemas.microsoft.com/office/drawing/2014/main" id="{A56906F2-BB42-405E-A7DC-BD4F8731F31E}"/>
            </a:ext>
          </a:extLst>
        </xdr:cNvPr>
        <xdr:cNvSpPr txBox="1"/>
      </xdr:nvSpPr>
      <xdr:spPr>
        <a:xfrm>
          <a:off x="16357600"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76835</xdr:rowOff>
    </xdr:from>
    <xdr:to>
      <xdr:col>81</xdr:col>
      <xdr:colOff>101600</xdr:colOff>
      <xdr:row>35</xdr:row>
      <xdr:rowOff>6985</xdr:rowOff>
    </xdr:to>
    <xdr:sp macro="" textlink="">
      <xdr:nvSpPr>
        <xdr:cNvPr id="405" name="楕円 404">
          <a:extLst>
            <a:ext uri="{FF2B5EF4-FFF2-40B4-BE49-F238E27FC236}">
              <a16:creationId xmlns:a16="http://schemas.microsoft.com/office/drawing/2014/main" id="{5E3FCE44-5E3A-4A4D-8C18-FCEE98A7871B}"/>
            </a:ext>
          </a:extLst>
        </xdr:cNvPr>
        <xdr:cNvSpPr/>
      </xdr:nvSpPr>
      <xdr:spPr>
        <a:xfrm>
          <a:off x="15430500" y="590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127635</xdr:rowOff>
    </xdr:from>
    <xdr:to>
      <xdr:col>85</xdr:col>
      <xdr:colOff>127000</xdr:colOff>
      <xdr:row>34</xdr:row>
      <xdr:rowOff>148590</xdr:rowOff>
    </xdr:to>
    <xdr:cxnSp macro="">
      <xdr:nvCxnSpPr>
        <xdr:cNvPr id="406" name="直線コネクタ 405">
          <a:extLst>
            <a:ext uri="{FF2B5EF4-FFF2-40B4-BE49-F238E27FC236}">
              <a16:creationId xmlns:a16="http://schemas.microsoft.com/office/drawing/2014/main" id="{E5CAEE7F-D444-4A1B-AE8D-2C6F42BD36F2}"/>
            </a:ext>
          </a:extLst>
        </xdr:cNvPr>
        <xdr:cNvCxnSpPr/>
      </xdr:nvCxnSpPr>
      <xdr:spPr>
        <a:xfrm>
          <a:off x="15481300" y="595693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113030</xdr:rowOff>
    </xdr:from>
    <xdr:to>
      <xdr:col>76</xdr:col>
      <xdr:colOff>165100</xdr:colOff>
      <xdr:row>35</xdr:row>
      <xdr:rowOff>43180</xdr:rowOff>
    </xdr:to>
    <xdr:sp macro="" textlink="">
      <xdr:nvSpPr>
        <xdr:cNvPr id="407" name="楕円 406">
          <a:extLst>
            <a:ext uri="{FF2B5EF4-FFF2-40B4-BE49-F238E27FC236}">
              <a16:creationId xmlns:a16="http://schemas.microsoft.com/office/drawing/2014/main" id="{4EC59F36-29AA-4631-9621-491FFF0F52D4}"/>
            </a:ext>
          </a:extLst>
        </xdr:cNvPr>
        <xdr:cNvSpPr/>
      </xdr:nvSpPr>
      <xdr:spPr>
        <a:xfrm>
          <a:off x="14541500" y="594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127635</xdr:rowOff>
    </xdr:from>
    <xdr:to>
      <xdr:col>81</xdr:col>
      <xdr:colOff>50800</xdr:colOff>
      <xdr:row>34</xdr:row>
      <xdr:rowOff>163830</xdr:rowOff>
    </xdr:to>
    <xdr:cxnSp macro="">
      <xdr:nvCxnSpPr>
        <xdr:cNvPr id="408" name="直線コネクタ 407">
          <a:extLst>
            <a:ext uri="{FF2B5EF4-FFF2-40B4-BE49-F238E27FC236}">
              <a16:creationId xmlns:a16="http://schemas.microsoft.com/office/drawing/2014/main" id="{2D32EE71-925A-43ED-B252-7ECAC88BFCD8}"/>
            </a:ext>
          </a:extLst>
        </xdr:cNvPr>
        <xdr:cNvCxnSpPr/>
      </xdr:nvCxnSpPr>
      <xdr:spPr>
        <a:xfrm flipV="1">
          <a:off x="14592300" y="595693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151130</xdr:rowOff>
    </xdr:from>
    <xdr:to>
      <xdr:col>72</xdr:col>
      <xdr:colOff>38100</xdr:colOff>
      <xdr:row>35</xdr:row>
      <xdr:rowOff>81280</xdr:rowOff>
    </xdr:to>
    <xdr:sp macro="" textlink="">
      <xdr:nvSpPr>
        <xdr:cNvPr id="409" name="楕円 408">
          <a:extLst>
            <a:ext uri="{FF2B5EF4-FFF2-40B4-BE49-F238E27FC236}">
              <a16:creationId xmlns:a16="http://schemas.microsoft.com/office/drawing/2014/main" id="{AA53D156-9430-4F90-89F0-4F90629ADDD5}"/>
            </a:ext>
          </a:extLst>
        </xdr:cNvPr>
        <xdr:cNvSpPr/>
      </xdr:nvSpPr>
      <xdr:spPr>
        <a:xfrm>
          <a:off x="13652500" y="598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163830</xdr:rowOff>
    </xdr:from>
    <xdr:to>
      <xdr:col>76</xdr:col>
      <xdr:colOff>114300</xdr:colOff>
      <xdr:row>35</xdr:row>
      <xdr:rowOff>30480</xdr:rowOff>
    </xdr:to>
    <xdr:cxnSp macro="">
      <xdr:nvCxnSpPr>
        <xdr:cNvPr id="410" name="直線コネクタ 409">
          <a:extLst>
            <a:ext uri="{FF2B5EF4-FFF2-40B4-BE49-F238E27FC236}">
              <a16:creationId xmlns:a16="http://schemas.microsoft.com/office/drawing/2014/main" id="{D2DDDB1C-7998-4DC8-A39B-80A8E1550D07}"/>
            </a:ext>
          </a:extLst>
        </xdr:cNvPr>
        <xdr:cNvCxnSpPr/>
      </xdr:nvCxnSpPr>
      <xdr:spPr>
        <a:xfrm flipV="1">
          <a:off x="13703300" y="59931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129557</xdr:rowOff>
    </xdr:from>
    <xdr:ext cx="405111" cy="259045"/>
    <xdr:sp macro="" textlink="">
      <xdr:nvSpPr>
        <xdr:cNvPr id="411" name="n_1aveValue【認定こども園・幼稚園・保育所】&#10;有形固定資産減価償却率">
          <a:extLst>
            <a:ext uri="{FF2B5EF4-FFF2-40B4-BE49-F238E27FC236}">
              <a16:creationId xmlns:a16="http://schemas.microsoft.com/office/drawing/2014/main" id="{34BE0531-41AE-4466-8033-FBAEB3AB3F56}"/>
            </a:ext>
          </a:extLst>
        </xdr:cNvPr>
        <xdr:cNvSpPr txBox="1"/>
      </xdr:nvSpPr>
      <xdr:spPr>
        <a:xfrm>
          <a:off x="152660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154322</xdr:rowOff>
    </xdr:from>
    <xdr:ext cx="405111" cy="259045"/>
    <xdr:sp macro="" textlink="">
      <xdr:nvSpPr>
        <xdr:cNvPr id="412" name="n_2aveValue【認定こども園・幼稚園・保育所】&#10;有形固定資産減価償却率">
          <a:extLst>
            <a:ext uri="{FF2B5EF4-FFF2-40B4-BE49-F238E27FC236}">
              <a16:creationId xmlns:a16="http://schemas.microsoft.com/office/drawing/2014/main" id="{BA920982-D87E-4D9C-956C-B6763E2D13AD}"/>
            </a:ext>
          </a:extLst>
        </xdr:cNvPr>
        <xdr:cNvSpPr txBox="1"/>
      </xdr:nvSpPr>
      <xdr:spPr>
        <a:xfrm>
          <a:off x="143897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66692</xdr:rowOff>
    </xdr:from>
    <xdr:ext cx="405111" cy="259045"/>
    <xdr:sp macro="" textlink="">
      <xdr:nvSpPr>
        <xdr:cNvPr id="413" name="n_3aveValue【認定こども園・幼稚園・保育所】&#10;有形固定資産減価償却率">
          <a:extLst>
            <a:ext uri="{FF2B5EF4-FFF2-40B4-BE49-F238E27FC236}">
              <a16:creationId xmlns:a16="http://schemas.microsoft.com/office/drawing/2014/main" id="{69B69EAD-F259-4E7C-A052-8F40D4702277}"/>
            </a:ext>
          </a:extLst>
        </xdr:cNvPr>
        <xdr:cNvSpPr txBox="1"/>
      </xdr:nvSpPr>
      <xdr:spPr>
        <a:xfrm>
          <a:off x="135007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23512</xdr:rowOff>
    </xdr:from>
    <xdr:ext cx="405111" cy="259045"/>
    <xdr:sp macro="" textlink="">
      <xdr:nvSpPr>
        <xdr:cNvPr id="414" name="n_1mainValue【認定こども園・幼稚園・保育所】&#10;有形固定資産減価償却率">
          <a:extLst>
            <a:ext uri="{FF2B5EF4-FFF2-40B4-BE49-F238E27FC236}">
              <a16:creationId xmlns:a16="http://schemas.microsoft.com/office/drawing/2014/main" id="{44D3E8EE-31F3-42DF-9C13-449F7F4EB040}"/>
            </a:ext>
          </a:extLst>
        </xdr:cNvPr>
        <xdr:cNvSpPr txBox="1"/>
      </xdr:nvSpPr>
      <xdr:spPr>
        <a:xfrm>
          <a:off x="15266044" y="568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59707</xdr:rowOff>
    </xdr:from>
    <xdr:ext cx="405111" cy="259045"/>
    <xdr:sp macro="" textlink="">
      <xdr:nvSpPr>
        <xdr:cNvPr id="415" name="n_2mainValue【認定こども園・幼稚園・保育所】&#10;有形固定資産減価償却率">
          <a:extLst>
            <a:ext uri="{FF2B5EF4-FFF2-40B4-BE49-F238E27FC236}">
              <a16:creationId xmlns:a16="http://schemas.microsoft.com/office/drawing/2014/main" id="{F7502D30-EE92-4875-88AB-A1AAF81E5C57}"/>
            </a:ext>
          </a:extLst>
        </xdr:cNvPr>
        <xdr:cNvSpPr txBox="1"/>
      </xdr:nvSpPr>
      <xdr:spPr>
        <a:xfrm>
          <a:off x="14389744" y="57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97807</xdr:rowOff>
    </xdr:from>
    <xdr:ext cx="405111" cy="259045"/>
    <xdr:sp macro="" textlink="">
      <xdr:nvSpPr>
        <xdr:cNvPr id="416" name="n_3mainValue【認定こども園・幼稚園・保育所】&#10;有形固定資産減価償却率">
          <a:extLst>
            <a:ext uri="{FF2B5EF4-FFF2-40B4-BE49-F238E27FC236}">
              <a16:creationId xmlns:a16="http://schemas.microsoft.com/office/drawing/2014/main" id="{F1D15ADF-E9BA-4839-A671-90864C520034}"/>
            </a:ext>
          </a:extLst>
        </xdr:cNvPr>
        <xdr:cNvSpPr txBox="1"/>
      </xdr:nvSpPr>
      <xdr:spPr>
        <a:xfrm>
          <a:off x="13500744" y="57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7" name="正方形/長方形 416">
          <a:extLst>
            <a:ext uri="{FF2B5EF4-FFF2-40B4-BE49-F238E27FC236}">
              <a16:creationId xmlns:a16="http://schemas.microsoft.com/office/drawing/2014/main" id="{F192E1AF-0CED-4315-9075-33232CAF76E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8" name="正方形/長方形 417">
          <a:extLst>
            <a:ext uri="{FF2B5EF4-FFF2-40B4-BE49-F238E27FC236}">
              <a16:creationId xmlns:a16="http://schemas.microsoft.com/office/drawing/2014/main" id="{6DD9C252-E921-4BE5-85FF-BD806BEB886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9" name="正方形/長方形 418">
          <a:extLst>
            <a:ext uri="{FF2B5EF4-FFF2-40B4-BE49-F238E27FC236}">
              <a16:creationId xmlns:a16="http://schemas.microsoft.com/office/drawing/2014/main" id="{34AB6F0C-79AC-4F02-8F18-325F6728A2B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0" name="正方形/長方形 419">
          <a:extLst>
            <a:ext uri="{FF2B5EF4-FFF2-40B4-BE49-F238E27FC236}">
              <a16:creationId xmlns:a16="http://schemas.microsoft.com/office/drawing/2014/main" id="{E3DC9CDD-F420-4396-A35F-65488D6BC1A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1" name="正方形/長方形 420">
          <a:extLst>
            <a:ext uri="{FF2B5EF4-FFF2-40B4-BE49-F238E27FC236}">
              <a16:creationId xmlns:a16="http://schemas.microsoft.com/office/drawing/2014/main" id="{2F2F486F-F014-4E84-BE8D-0CC6C029B60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2" name="正方形/長方形 421">
          <a:extLst>
            <a:ext uri="{FF2B5EF4-FFF2-40B4-BE49-F238E27FC236}">
              <a16:creationId xmlns:a16="http://schemas.microsoft.com/office/drawing/2014/main" id="{DC2023DF-FC48-429D-9448-E14674F7E60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3" name="正方形/長方形 422">
          <a:extLst>
            <a:ext uri="{FF2B5EF4-FFF2-40B4-BE49-F238E27FC236}">
              <a16:creationId xmlns:a16="http://schemas.microsoft.com/office/drawing/2014/main" id="{F61C06F6-D86C-4679-A6D3-1F322541F88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4" name="正方形/長方形 423">
          <a:extLst>
            <a:ext uri="{FF2B5EF4-FFF2-40B4-BE49-F238E27FC236}">
              <a16:creationId xmlns:a16="http://schemas.microsoft.com/office/drawing/2014/main" id="{FDAF4179-05B7-4A10-A075-691B40E4A49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5" name="テキスト ボックス 424">
          <a:extLst>
            <a:ext uri="{FF2B5EF4-FFF2-40B4-BE49-F238E27FC236}">
              <a16:creationId xmlns:a16="http://schemas.microsoft.com/office/drawing/2014/main" id="{07FD6854-17C3-4251-8EED-7A7F75D3D2E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6" name="直線コネクタ 425">
          <a:extLst>
            <a:ext uri="{FF2B5EF4-FFF2-40B4-BE49-F238E27FC236}">
              <a16:creationId xmlns:a16="http://schemas.microsoft.com/office/drawing/2014/main" id="{E52271ED-360D-4221-B337-AD4D415323A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7" name="直線コネクタ 426">
          <a:extLst>
            <a:ext uri="{FF2B5EF4-FFF2-40B4-BE49-F238E27FC236}">
              <a16:creationId xmlns:a16="http://schemas.microsoft.com/office/drawing/2014/main" id="{44448490-FCB2-4BCB-9876-7C9A1942B1F3}"/>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28" name="テキスト ボックス 427">
          <a:extLst>
            <a:ext uri="{FF2B5EF4-FFF2-40B4-BE49-F238E27FC236}">
              <a16:creationId xmlns:a16="http://schemas.microsoft.com/office/drawing/2014/main" id="{CB4B354A-8350-47F8-A91A-DF94A20C62C9}"/>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29" name="直線コネクタ 428">
          <a:extLst>
            <a:ext uri="{FF2B5EF4-FFF2-40B4-BE49-F238E27FC236}">
              <a16:creationId xmlns:a16="http://schemas.microsoft.com/office/drawing/2014/main" id="{6852E68E-77B3-4B69-9A0C-114DD35D6EA8}"/>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30" name="テキスト ボックス 429">
          <a:extLst>
            <a:ext uri="{FF2B5EF4-FFF2-40B4-BE49-F238E27FC236}">
              <a16:creationId xmlns:a16="http://schemas.microsoft.com/office/drawing/2014/main" id="{50AF54B3-16D2-4431-8179-F498084F025F}"/>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31" name="直線コネクタ 430">
          <a:extLst>
            <a:ext uri="{FF2B5EF4-FFF2-40B4-BE49-F238E27FC236}">
              <a16:creationId xmlns:a16="http://schemas.microsoft.com/office/drawing/2014/main" id="{BF70D73C-E5A1-4160-B5D4-9927D4F02412}"/>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32" name="テキスト ボックス 431">
          <a:extLst>
            <a:ext uri="{FF2B5EF4-FFF2-40B4-BE49-F238E27FC236}">
              <a16:creationId xmlns:a16="http://schemas.microsoft.com/office/drawing/2014/main" id="{E41DB69F-1139-4B77-920F-3B435C4D3478}"/>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3" name="直線コネクタ 432">
          <a:extLst>
            <a:ext uri="{FF2B5EF4-FFF2-40B4-BE49-F238E27FC236}">
              <a16:creationId xmlns:a16="http://schemas.microsoft.com/office/drawing/2014/main" id="{1ABFFC5B-4E03-4879-97E1-B667737D35B6}"/>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34" name="テキスト ボックス 433">
          <a:extLst>
            <a:ext uri="{FF2B5EF4-FFF2-40B4-BE49-F238E27FC236}">
              <a16:creationId xmlns:a16="http://schemas.microsoft.com/office/drawing/2014/main" id="{633AE491-F03F-4FB0-B127-D4FC9D95F99F}"/>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5" name="直線コネクタ 434">
          <a:extLst>
            <a:ext uri="{FF2B5EF4-FFF2-40B4-BE49-F238E27FC236}">
              <a16:creationId xmlns:a16="http://schemas.microsoft.com/office/drawing/2014/main" id="{8A2A52A7-880A-4081-84C8-D40A525FF3E1}"/>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36" name="テキスト ボックス 435">
          <a:extLst>
            <a:ext uri="{FF2B5EF4-FFF2-40B4-BE49-F238E27FC236}">
              <a16:creationId xmlns:a16="http://schemas.microsoft.com/office/drawing/2014/main" id="{727D176E-5757-435D-B0DC-44D813C8B733}"/>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7" name="直線コネクタ 436">
          <a:extLst>
            <a:ext uri="{FF2B5EF4-FFF2-40B4-BE49-F238E27FC236}">
              <a16:creationId xmlns:a16="http://schemas.microsoft.com/office/drawing/2014/main" id="{AD7F0F66-E0EE-4FF9-9608-076918D100CE}"/>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38" name="テキスト ボックス 437">
          <a:extLst>
            <a:ext uri="{FF2B5EF4-FFF2-40B4-BE49-F238E27FC236}">
              <a16:creationId xmlns:a16="http://schemas.microsoft.com/office/drawing/2014/main" id="{C29E98C9-E15F-42F7-A09C-13570EDB33C7}"/>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9" name="直線コネクタ 438">
          <a:extLst>
            <a:ext uri="{FF2B5EF4-FFF2-40B4-BE49-F238E27FC236}">
              <a16:creationId xmlns:a16="http://schemas.microsoft.com/office/drawing/2014/main" id="{AFBBF226-21E3-4BCA-9A01-7F44AE66AED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0" name="テキスト ボックス 439">
          <a:extLst>
            <a:ext uri="{FF2B5EF4-FFF2-40B4-BE49-F238E27FC236}">
              <a16:creationId xmlns:a16="http://schemas.microsoft.com/office/drawing/2014/main" id="{84E709CE-0BF7-4465-B818-FD5DC8B1E043}"/>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1" name="【認定こども園・幼稚園・保育所】&#10;一人当たり面積グラフ枠">
          <a:extLst>
            <a:ext uri="{FF2B5EF4-FFF2-40B4-BE49-F238E27FC236}">
              <a16:creationId xmlns:a16="http://schemas.microsoft.com/office/drawing/2014/main" id="{9640F46F-419B-495E-BE46-1791FC59B91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84364</xdr:rowOff>
    </xdr:from>
    <xdr:to>
      <xdr:col>116</xdr:col>
      <xdr:colOff>62864</xdr:colOff>
      <xdr:row>42</xdr:row>
      <xdr:rowOff>50074</xdr:rowOff>
    </xdr:to>
    <xdr:cxnSp macro="">
      <xdr:nvCxnSpPr>
        <xdr:cNvPr id="442" name="直線コネクタ 441">
          <a:extLst>
            <a:ext uri="{FF2B5EF4-FFF2-40B4-BE49-F238E27FC236}">
              <a16:creationId xmlns:a16="http://schemas.microsoft.com/office/drawing/2014/main" id="{4CB17063-69EF-4231-9B24-F368817EC587}"/>
            </a:ext>
          </a:extLst>
        </xdr:cNvPr>
        <xdr:cNvCxnSpPr/>
      </xdr:nvCxnSpPr>
      <xdr:spPr>
        <a:xfrm flipV="1">
          <a:off x="22160864" y="574221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53901</xdr:rowOff>
    </xdr:from>
    <xdr:ext cx="469744" cy="259045"/>
    <xdr:sp macro="" textlink="">
      <xdr:nvSpPr>
        <xdr:cNvPr id="443" name="【認定こども園・幼稚園・保育所】&#10;一人当たり面積最小値テキスト">
          <a:extLst>
            <a:ext uri="{FF2B5EF4-FFF2-40B4-BE49-F238E27FC236}">
              <a16:creationId xmlns:a16="http://schemas.microsoft.com/office/drawing/2014/main" id="{515D809F-E128-47B1-A123-9342C5314CFA}"/>
            </a:ext>
          </a:extLst>
        </xdr:cNvPr>
        <xdr:cNvSpPr txBox="1"/>
      </xdr:nvSpPr>
      <xdr:spPr>
        <a:xfrm>
          <a:off x="22199600" y="725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50074</xdr:rowOff>
    </xdr:from>
    <xdr:to>
      <xdr:col>116</xdr:col>
      <xdr:colOff>152400</xdr:colOff>
      <xdr:row>42</xdr:row>
      <xdr:rowOff>50074</xdr:rowOff>
    </xdr:to>
    <xdr:cxnSp macro="">
      <xdr:nvCxnSpPr>
        <xdr:cNvPr id="444" name="直線コネクタ 443">
          <a:extLst>
            <a:ext uri="{FF2B5EF4-FFF2-40B4-BE49-F238E27FC236}">
              <a16:creationId xmlns:a16="http://schemas.microsoft.com/office/drawing/2014/main" id="{DBB8937F-3D2A-44D9-A07B-1AA058D51D6A}"/>
            </a:ext>
          </a:extLst>
        </xdr:cNvPr>
        <xdr:cNvCxnSpPr/>
      </xdr:nvCxnSpPr>
      <xdr:spPr>
        <a:xfrm>
          <a:off x="22072600" y="725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31041</xdr:rowOff>
    </xdr:from>
    <xdr:ext cx="469744" cy="259045"/>
    <xdr:sp macro="" textlink="">
      <xdr:nvSpPr>
        <xdr:cNvPr id="445" name="【認定こども園・幼稚園・保育所】&#10;一人当たり面積最大値テキスト">
          <a:extLst>
            <a:ext uri="{FF2B5EF4-FFF2-40B4-BE49-F238E27FC236}">
              <a16:creationId xmlns:a16="http://schemas.microsoft.com/office/drawing/2014/main" id="{3E7CEBFD-AC37-4E06-A477-BAC12A4D9A78}"/>
            </a:ext>
          </a:extLst>
        </xdr:cNvPr>
        <xdr:cNvSpPr txBox="1"/>
      </xdr:nvSpPr>
      <xdr:spPr>
        <a:xfrm>
          <a:off x="22199600" y="551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84364</xdr:rowOff>
    </xdr:from>
    <xdr:to>
      <xdr:col>116</xdr:col>
      <xdr:colOff>152400</xdr:colOff>
      <xdr:row>33</xdr:row>
      <xdr:rowOff>84364</xdr:rowOff>
    </xdr:to>
    <xdr:cxnSp macro="">
      <xdr:nvCxnSpPr>
        <xdr:cNvPr id="446" name="直線コネクタ 445">
          <a:extLst>
            <a:ext uri="{FF2B5EF4-FFF2-40B4-BE49-F238E27FC236}">
              <a16:creationId xmlns:a16="http://schemas.microsoft.com/office/drawing/2014/main" id="{AF8C4D30-4965-419C-B9A9-C8206B177192}"/>
            </a:ext>
          </a:extLst>
        </xdr:cNvPr>
        <xdr:cNvCxnSpPr/>
      </xdr:nvCxnSpPr>
      <xdr:spPr>
        <a:xfrm>
          <a:off x="22072600" y="574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164210</xdr:rowOff>
    </xdr:from>
    <xdr:ext cx="469744" cy="259045"/>
    <xdr:sp macro="" textlink="">
      <xdr:nvSpPr>
        <xdr:cNvPr id="447" name="【認定こども園・幼稚園・保育所】&#10;一人当たり面積平均値テキスト">
          <a:extLst>
            <a:ext uri="{FF2B5EF4-FFF2-40B4-BE49-F238E27FC236}">
              <a16:creationId xmlns:a16="http://schemas.microsoft.com/office/drawing/2014/main" id="{D16231C4-E602-4CE4-9C12-FE37BC613F39}"/>
            </a:ext>
          </a:extLst>
        </xdr:cNvPr>
        <xdr:cNvSpPr txBox="1"/>
      </xdr:nvSpPr>
      <xdr:spPr>
        <a:xfrm>
          <a:off x="22199600" y="6679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141333</xdr:rowOff>
    </xdr:from>
    <xdr:to>
      <xdr:col>116</xdr:col>
      <xdr:colOff>114300</xdr:colOff>
      <xdr:row>40</xdr:row>
      <xdr:rowOff>71483</xdr:rowOff>
    </xdr:to>
    <xdr:sp macro="" textlink="">
      <xdr:nvSpPr>
        <xdr:cNvPr id="448" name="フローチャート: 判断 447">
          <a:extLst>
            <a:ext uri="{FF2B5EF4-FFF2-40B4-BE49-F238E27FC236}">
              <a16:creationId xmlns:a16="http://schemas.microsoft.com/office/drawing/2014/main" id="{6FE12EBC-8329-49B7-A9C7-6EFF31F05AEA}"/>
            </a:ext>
          </a:extLst>
        </xdr:cNvPr>
        <xdr:cNvSpPr/>
      </xdr:nvSpPr>
      <xdr:spPr>
        <a:xfrm>
          <a:off x="22110700" y="682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79284</xdr:rowOff>
    </xdr:from>
    <xdr:to>
      <xdr:col>112</xdr:col>
      <xdr:colOff>38100</xdr:colOff>
      <xdr:row>40</xdr:row>
      <xdr:rowOff>9434</xdr:rowOff>
    </xdr:to>
    <xdr:sp macro="" textlink="">
      <xdr:nvSpPr>
        <xdr:cNvPr id="449" name="フローチャート: 判断 448">
          <a:extLst>
            <a:ext uri="{FF2B5EF4-FFF2-40B4-BE49-F238E27FC236}">
              <a16:creationId xmlns:a16="http://schemas.microsoft.com/office/drawing/2014/main" id="{8C01EF5F-B33B-4DF1-8166-1DCE1F0E2F4F}"/>
            </a:ext>
          </a:extLst>
        </xdr:cNvPr>
        <xdr:cNvSpPr/>
      </xdr:nvSpPr>
      <xdr:spPr>
        <a:xfrm>
          <a:off x="212725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72753</xdr:rowOff>
    </xdr:from>
    <xdr:to>
      <xdr:col>107</xdr:col>
      <xdr:colOff>101600</xdr:colOff>
      <xdr:row>40</xdr:row>
      <xdr:rowOff>2903</xdr:rowOff>
    </xdr:to>
    <xdr:sp macro="" textlink="">
      <xdr:nvSpPr>
        <xdr:cNvPr id="450" name="フローチャート: 判断 449">
          <a:extLst>
            <a:ext uri="{FF2B5EF4-FFF2-40B4-BE49-F238E27FC236}">
              <a16:creationId xmlns:a16="http://schemas.microsoft.com/office/drawing/2014/main" id="{51BCD4DC-AC1E-4680-8E52-069070C03522}"/>
            </a:ext>
          </a:extLst>
        </xdr:cNvPr>
        <xdr:cNvSpPr/>
      </xdr:nvSpPr>
      <xdr:spPr>
        <a:xfrm>
          <a:off x="20383500" y="67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134801</xdr:rowOff>
    </xdr:from>
    <xdr:to>
      <xdr:col>102</xdr:col>
      <xdr:colOff>165100</xdr:colOff>
      <xdr:row>40</xdr:row>
      <xdr:rowOff>64951</xdr:rowOff>
    </xdr:to>
    <xdr:sp macro="" textlink="">
      <xdr:nvSpPr>
        <xdr:cNvPr id="451" name="フローチャート: 判断 450">
          <a:extLst>
            <a:ext uri="{FF2B5EF4-FFF2-40B4-BE49-F238E27FC236}">
              <a16:creationId xmlns:a16="http://schemas.microsoft.com/office/drawing/2014/main" id="{A47484DC-6992-4597-A2AB-09AA62639E30}"/>
            </a:ext>
          </a:extLst>
        </xdr:cNvPr>
        <xdr:cNvSpPr/>
      </xdr:nvSpPr>
      <xdr:spPr>
        <a:xfrm>
          <a:off x="19494500" y="68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2" name="テキスト ボックス 451">
          <a:extLst>
            <a:ext uri="{FF2B5EF4-FFF2-40B4-BE49-F238E27FC236}">
              <a16:creationId xmlns:a16="http://schemas.microsoft.com/office/drawing/2014/main" id="{6137529B-80D5-455A-9C00-C312E34B450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3" name="テキスト ボックス 452">
          <a:extLst>
            <a:ext uri="{FF2B5EF4-FFF2-40B4-BE49-F238E27FC236}">
              <a16:creationId xmlns:a16="http://schemas.microsoft.com/office/drawing/2014/main" id="{7486E8D9-E2CE-4C95-90AF-429B71E5F97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4" name="テキスト ボックス 453">
          <a:extLst>
            <a:ext uri="{FF2B5EF4-FFF2-40B4-BE49-F238E27FC236}">
              <a16:creationId xmlns:a16="http://schemas.microsoft.com/office/drawing/2014/main" id="{3882F0D3-776A-4CAC-8996-D4CE0212260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5" name="テキスト ボックス 454">
          <a:extLst>
            <a:ext uri="{FF2B5EF4-FFF2-40B4-BE49-F238E27FC236}">
              <a16:creationId xmlns:a16="http://schemas.microsoft.com/office/drawing/2014/main" id="{A030DBFC-AE52-4F62-B413-2EB799BBC2B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6" name="テキスト ボックス 455">
          <a:extLst>
            <a:ext uri="{FF2B5EF4-FFF2-40B4-BE49-F238E27FC236}">
              <a16:creationId xmlns:a16="http://schemas.microsoft.com/office/drawing/2014/main" id="{C2C1D73F-252E-495A-A80C-7D4B3B447CF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170724</xdr:rowOff>
    </xdr:from>
    <xdr:to>
      <xdr:col>116</xdr:col>
      <xdr:colOff>114300</xdr:colOff>
      <xdr:row>40</xdr:row>
      <xdr:rowOff>100874</xdr:rowOff>
    </xdr:to>
    <xdr:sp macro="" textlink="">
      <xdr:nvSpPr>
        <xdr:cNvPr id="457" name="楕円 456">
          <a:extLst>
            <a:ext uri="{FF2B5EF4-FFF2-40B4-BE49-F238E27FC236}">
              <a16:creationId xmlns:a16="http://schemas.microsoft.com/office/drawing/2014/main" id="{6985EE6B-A04D-40E2-ABF7-05DFF23350D4}"/>
            </a:ext>
          </a:extLst>
        </xdr:cNvPr>
        <xdr:cNvSpPr/>
      </xdr:nvSpPr>
      <xdr:spPr>
        <a:xfrm>
          <a:off x="22110700" y="685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149151</xdr:rowOff>
    </xdr:from>
    <xdr:ext cx="469744" cy="259045"/>
    <xdr:sp macro="" textlink="">
      <xdr:nvSpPr>
        <xdr:cNvPr id="458" name="【認定こども園・幼稚園・保育所】&#10;一人当たり面積該当値テキスト">
          <a:extLst>
            <a:ext uri="{FF2B5EF4-FFF2-40B4-BE49-F238E27FC236}">
              <a16:creationId xmlns:a16="http://schemas.microsoft.com/office/drawing/2014/main" id="{2D4C501D-F3A4-4967-82F6-E19400484C5A}"/>
            </a:ext>
          </a:extLst>
        </xdr:cNvPr>
        <xdr:cNvSpPr txBox="1"/>
      </xdr:nvSpPr>
      <xdr:spPr>
        <a:xfrm>
          <a:off x="22199600" y="6835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2540</xdr:rowOff>
    </xdr:from>
    <xdr:to>
      <xdr:col>112</xdr:col>
      <xdr:colOff>38100</xdr:colOff>
      <xdr:row>40</xdr:row>
      <xdr:rowOff>104140</xdr:rowOff>
    </xdr:to>
    <xdr:sp macro="" textlink="">
      <xdr:nvSpPr>
        <xdr:cNvPr id="459" name="楕円 458">
          <a:extLst>
            <a:ext uri="{FF2B5EF4-FFF2-40B4-BE49-F238E27FC236}">
              <a16:creationId xmlns:a16="http://schemas.microsoft.com/office/drawing/2014/main" id="{ED3CECF9-7C4D-47DB-9DE8-8A1AEBED6C3A}"/>
            </a:ext>
          </a:extLst>
        </xdr:cNvPr>
        <xdr:cNvSpPr/>
      </xdr:nvSpPr>
      <xdr:spPr>
        <a:xfrm>
          <a:off x="21272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50074</xdr:rowOff>
    </xdr:from>
    <xdr:to>
      <xdr:col>116</xdr:col>
      <xdr:colOff>63500</xdr:colOff>
      <xdr:row>40</xdr:row>
      <xdr:rowOff>53340</xdr:rowOff>
    </xdr:to>
    <xdr:cxnSp macro="">
      <xdr:nvCxnSpPr>
        <xdr:cNvPr id="460" name="直線コネクタ 459">
          <a:extLst>
            <a:ext uri="{FF2B5EF4-FFF2-40B4-BE49-F238E27FC236}">
              <a16:creationId xmlns:a16="http://schemas.microsoft.com/office/drawing/2014/main" id="{60E91734-D171-4934-8148-F84FF8EB6BCA}"/>
            </a:ext>
          </a:extLst>
        </xdr:cNvPr>
        <xdr:cNvCxnSpPr/>
      </xdr:nvCxnSpPr>
      <xdr:spPr>
        <a:xfrm flipV="1">
          <a:off x="21323300" y="690807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5806</xdr:rowOff>
    </xdr:from>
    <xdr:to>
      <xdr:col>107</xdr:col>
      <xdr:colOff>101600</xdr:colOff>
      <xdr:row>40</xdr:row>
      <xdr:rowOff>107406</xdr:rowOff>
    </xdr:to>
    <xdr:sp macro="" textlink="">
      <xdr:nvSpPr>
        <xdr:cNvPr id="461" name="楕円 460">
          <a:extLst>
            <a:ext uri="{FF2B5EF4-FFF2-40B4-BE49-F238E27FC236}">
              <a16:creationId xmlns:a16="http://schemas.microsoft.com/office/drawing/2014/main" id="{831B30BE-148B-43EE-8A03-10D8EEE77401}"/>
            </a:ext>
          </a:extLst>
        </xdr:cNvPr>
        <xdr:cNvSpPr/>
      </xdr:nvSpPr>
      <xdr:spPr>
        <a:xfrm>
          <a:off x="20383500" y="686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53340</xdr:rowOff>
    </xdr:from>
    <xdr:to>
      <xdr:col>111</xdr:col>
      <xdr:colOff>177800</xdr:colOff>
      <xdr:row>40</xdr:row>
      <xdr:rowOff>56606</xdr:rowOff>
    </xdr:to>
    <xdr:cxnSp macro="">
      <xdr:nvCxnSpPr>
        <xdr:cNvPr id="462" name="直線コネクタ 461">
          <a:extLst>
            <a:ext uri="{FF2B5EF4-FFF2-40B4-BE49-F238E27FC236}">
              <a16:creationId xmlns:a16="http://schemas.microsoft.com/office/drawing/2014/main" id="{82988DF3-0B9C-4986-A308-BE15EA31E4F7}"/>
            </a:ext>
          </a:extLst>
        </xdr:cNvPr>
        <xdr:cNvCxnSpPr/>
      </xdr:nvCxnSpPr>
      <xdr:spPr>
        <a:xfrm flipV="1">
          <a:off x="20434300" y="691134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9072</xdr:rowOff>
    </xdr:from>
    <xdr:to>
      <xdr:col>102</xdr:col>
      <xdr:colOff>165100</xdr:colOff>
      <xdr:row>40</xdr:row>
      <xdr:rowOff>110672</xdr:rowOff>
    </xdr:to>
    <xdr:sp macro="" textlink="">
      <xdr:nvSpPr>
        <xdr:cNvPr id="463" name="楕円 462">
          <a:extLst>
            <a:ext uri="{FF2B5EF4-FFF2-40B4-BE49-F238E27FC236}">
              <a16:creationId xmlns:a16="http://schemas.microsoft.com/office/drawing/2014/main" id="{17090669-9FF0-4E39-A249-01591C278848}"/>
            </a:ext>
          </a:extLst>
        </xdr:cNvPr>
        <xdr:cNvSpPr/>
      </xdr:nvSpPr>
      <xdr:spPr>
        <a:xfrm>
          <a:off x="19494500" y="686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56606</xdr:rowOff>
    </xdr:from>
    <xdr:to>
      <xdr:col>107</xdr:col>
      <xdr:colOff>50800</xdr:colOff>
      <xdr:row>40</xdr:row>
      <xdr:rowOff>59872</xdr:rowOff>
    </xdr:to>
    <xdr:cxnSp macro="">
      <xdr:nvCxnSpPr>
        <xdr:cNvPr id="464" name="直線コネクタ 463">
          <a:extLst>
            <a:ext uri="{FF2B5EF4-FFF2-40B4-BE49-F238E27FC236}">
              <a16:creationId xmlns:a16="http://schemas.microsoft.com/office/drawing/2014/main" id="{7FD975EC-C5EB-4EEE-9920-42250729D54C}"/>
            </a:ext>
          </a:extLst>
        </xdr:cNvPr>
        <xdr:cNvCxnSpPr/>
      </xdr:nvCxnSpPr>
      <xdr:spPr>
        <a:xfrm flipV="1">
          <a:off x="19545300" y="691460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25961</xdr:rowOff>
    </xdr:from>
    <xdr:ext cx="469744" cy="259045"/>
    <xdr:sp macro="" textlink="">
      <xdr:nvSpPr>
        <xdr:cNvPr id="465" name="n_1aveValue【認定こども園・幼稚園・保育所】&#10;一人当たり面積">
          <a:extLst>
            <a:ext uri="{FF2B5EF4-FFF2-40B4-BE49-F238E27FC236}">
              <a16:creationId xmlns:a16="http://schemas.microsoft.com/office/drawing/2014/main" id="{58070061-798A-44AB-9FF6-369D5C29FA5C}"/>
            </a:ext>
          </a:extLst>
        </xdr:cNvPr>
        <xdr:cNvSpPr txBox="1"/>
      </xdr:nvSpPr>
      <xdr:spPr>
        <a:xfrm>
          <a:off x="21075727" y="654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19430</xdr:rowOff>
    </xdr:from>
    <xdr:ext cx="469744" cy="259045"/>
    <xdr:sp macro="" textlink="">
      <xdr:nvSpPr>
        <xdr:cNvPr id="466" name="n_2aveValue【認定こども園・幼稚園・保育所】&#10;一人当たり面積">
          <a:extLst>
            <a:ext uri="{FF2B5EF4-FFF2-40B4-BE49-F238E27FC236}">
              <a16:creationId xmlns:a16="http://schemas.microsoft.com/office/drawing/2014/main" id="{99B8AFFA-D850-44C0-8429-91ECCD2D5159}"/>
            </a:ext>
          </a:extLst>
        </xdr:cNvPr>
        <xdr:cNvSpPr txBox="1"/>
      </xdr:nvSpPr>
      <xdr:spPr>
        <a:xfrm>
          <a:off x="20199427" y="653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81478</xdr:rowOff>
    </xdr:from>
    <xdr:ext cx="469744" cy="259045"/>
    <xdr:sp macro="" textlink="">
      <xdr:nvSpPr>
        <xdr:cNvPr id="467" name="n_3aveValue【認定こども園・幼稚園・保育所】&#10;一人当たり面積">
          <a:extLst>
            <a:ext uri="{FF2B5EF4-FFF2-40B4-BE49-F238E27FC236}">
              <a16:creationId xmlns:a16="http://schemas.microsoft.com/office/drawing/2014/main" id="{275D632F-FE5A-40D4-9D3B-7CF14B7B8BC9}"/>
            </a:ext>
          </a:extLst>
        </xdr:cNvPr>
        <xdr:cNvSpPr txBox="1"/>
      </xdr:nvSpPr>
      <xdr:spPr>
        <a:xfrm>
          <a:off x="19310427" y="659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95267</xdr:rowOff>
    </xdr:from>
    <xdr:ext cx="469744" cy="259045"/>
    <xdr:sp macro="" textlink="">
      <xdr:nvSpPr>
        <xdr:cNvPr id="468" name="n_1mainValue【認定こども園・幼稚園・保育所】&#10;一人当たり面積">
          <a:extLst>
            <a:ext uri="{FF2B5EF4-FFF2-40B4-BE49-F238E27FC236}">
              <a16:creationId xmlns:a16="http://schemas.microsoft.com/office/drawing/2014/main" id="{BD5DEF32-2923-4CFD-B1B3-E101B648079E}"/>
            </a:ext>
          </a:extLst>
        </xdr:cNvPr>
        <xdr:cNvSpPr txBox="1"/>
      </xdr:nvSpPr>
      <xdr:spPr>
        <a:xfrm>
          <a:off x="210757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98533</xdr:rowOff>
    </xdr:from>
    <xdr:ext cx="469744" cy="259045"/>
    <xdr:sp macro="" textlink="">
      <xdr:nvSpPr>
        <xdr:cNvPr id="469" name="n_2mainValue【認定こども園・幼稚園・保育所】&#10;一人当たり面積">
          <a:extLst>
            <a:ext uri="{FF2B5EF4-FFF2-40B4-BE49-F238E27FC236}">
              <a16:creationId xmlns:a16="http://schemas.microsoft.com/office/drawing/2014/main" id="{E8E63C89-5CB7-4C5D-8D48-31A7BDD1417C}"/>
            </a:ext>
          </a:extLst>
        </xdr:cNvPr>
        <xdr:cNvSpPr txBox="1"/>
      </xdr:nvSpPr>
      <xdr:spPr>
        <a:xfrm>
          <a:off x="20199427" y="695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101799</xdr:rowOff>
    </xdr:from>
    <xdr:ext cx="469744" cy="259045"/>
    <xdr:sp macro="" textlink="">
      <xdr:nvSpPr>
        <xdr:cNvPr id="470" name="n_3mainValue【認定こども園・幼稚園・保育所】&#10;一人当たり面積">
          <a:extLst>
            <a:ext uri="{FF2B5EF4-FFF2-40B4-BE49-F238E27FC236}">
              <a16:creationId xmlns:a16="http://schemas.microsoft.com/office/drawing/2014/main" id="{4E707062-2D3B-40C4-88A3-A7E23016F451}"/>
            </a:ext>
          </a:extLst>
        </xdr:cNvPr>
        <xdr:cNvSpPr txBox="1"/>
      </xdr:nvSpPr>
      <xdr:spPr>
        <a:xfrm>
          <a:off x="19310427" y="695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1" name="正方形/長方形 470">
          <a:extLst>
            <a:ext uri="{FF2B5EF4-FFF2-40B4-BE49-F238E27FC236}">
              <a16:creationId xmlns:a16="http://schemas.microsoft.com/office/drawing/2014/main" id="{5895B5AD-D64C-4B32-97FF-F1F1F68D472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2" name="正方形/長方形 471">
          <a:extLst>
            <a:ext uri="{FF2B5EF4-FFF2-40B4-BE49-F238E27FC236}">
              <a16:creationId xmlns:a16="http://schemas.microsoft.com/office/drawing/2014/main" id="{1E8A6331-FB08-4E9E-90B0-6C318730CED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3" name="正方形/長方形 472">
          <a:extLst>
            <a:ext uri="{FF2B5EF4-FFF2-40B4-BE49-F238E27FC236}">
              <a16:creationId xmlns:a16="http://schemas.microsoft.com/office/drawing/2014/main" id="{D3273226-3D89-455A-8557-A8EA0C85BD7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4" name="正方形/長方形 473">
          <a:extLst>
            <a:ext uri="{FF2B5EF4-FFF2-40B4-BE49-F238E27FC236}">
              <a16:creationId xmlns:a16="http://schemas.microsoft.com/office/drawing/2014/main" id="{C115B0F1-D9BD-4712-8C7F-EB5542DBE48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5" name="正方形/長方形 474">
          <a:extLst>
            <a:ext uri="{FF2B5EF4-FFF2-40B4-BE49-F238E27FC236}">
              <a16:creationId xmlns:a16="http://schemas.microsoft.com/office/drawing/2014/main" id="{68C15014-FC2E-4D75-868D-A5E0699CFC5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6" name="正方形/長方形 475">
          <a:extLst>
            <a:ext uri="{FF2B5EF4-FFF2-40B4-BE49-F238E27FC236}">
              <a16:creationId xmlns:a16="http://schemas.microsoft.com/office/drawing/2014/main" id="{5C093DD0-C95A-41F1-AC72-0B27CC61C0C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7" name="正方形/長方形 476">
          <a:extLst>
            <a:ext uri="{FF2B5EF4-FFF2-40B4-BE49-F238E27FC236}">
              <a16:creationId xmlns:a16="http://schemas.microsoft.com/office/drawing/2014/main" id="{47CA798B-7139-40F3-B06C-590F7759411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8" name="正方形/長方形 477">
          <a:extLst>
            <a:ext uri="{FF2B5EF4-FFF2-40B4-BE49-F238E27FC236}">
              <a16:creationId xmlns:a16="http://schemas.microsoft.com/office/drawing/2014/main" id="{ABB03FC2-2491-4C2E-8161-7B93C1AD58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9" name="テキスト ボックス 478">
          <a:extLst>
            <a:ext uri="{FF2B5EF4-FFF2-40B4-BE49-F238E27FC236}">
              <a16:creationId xmlns:a16="http://schemas.microsoft.com/office/drawing/2014/main" id="{8B0C4ACF-D29A-4AB0-BCA6-CB83DB1ACE9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0" name="直線コネクタ 479">
          <a:extLst>
            <a:ext uri="{FF2B5EF4-FFF2-40B4-BE49-F238E27FC236}">
              <a16:creationId xmlns:a16="http://schemas.microsoft.com/office/drawing/2014/main" id="{72106434-D982-4784-9865-FB4E2619641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1" name="テキスト ボックス 480">
          <a:extLst>
            <a:ext uri="{FF2B5EF4-FFF2-40B4-BE49-F238E27FC236}">
              <a16:creationId xmlns:a16="http://schemas.microsoft.com/office/drawing/2014/main" id="{120F1D8B-C448-459E-A0B4-A1233FBB695F}"/>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82" name="直線コネクタ 481">
          <a:extLst>
            <a:ext uri="{FF2B5EF4-FFF2-40B4-BE49-F238E27FC236}">
              <a16:creationId xmlns:a16="http://schemas.microsoft.com/office/drawing/2014/main" id="{B00A914D-4192-44A1-BC34-4EE0730DDB6F}"/>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83" name="テキスト ボックス 482">
          <a:extLst>
            <a:ext uri="{FF2B5EF4-FFF2-40B4-BE49-F238E27FC236}">
              <a16:creationId xmlns:a16="http://schemas.microsoft.com/office/drawing/2014/main" id="{3A9005C0-2837-4166-9C97-2E876B244795}"/>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84" name="直線コネクタ 483">
          <a:extLst>
            <a:ext uri="{FF2B5EF4-FFF2-40B4-BE49-F238E27FC236}">
              <a16:creationId xmlns:a16="http://schemas.microsoft.com/office/drawing/2014/main" id="{BD313DDE-428B-4EF6-BD97-F373D062034F}"/>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85" name="テキスト ボックス 484">
          <a:extLst>
            <a:ext uri="{FF2B5EF4-FFF2-40B4-BE49-F238E27FC236}">
              <a16:creationId xmlns:a16="http://schemas.microsoft.com/office/drawing/2014/main" id="{9C56A14A-C0CC-45BB-81CC-59C89FC83E0F}"/>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86" name="直線コネクタ 485">
          <a:extLst>
            <a:ext uri="{FF2B5EF4-FFF2-40B4-BE49-F238E27FC236}">
              <a16:creationId xmlns:a16="http://schemas.microsoft.com/office/drawing/2014/main" id="{2F630774-F2C0-4613-BFCB-DEF980119E7F}"/>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87" name="テキスト ボックス 486">
          <a:extLst>
            <a:ext uri="{FF2B5EF4-FFF2-40B4-BE49-F238E27FC236}">
              <a16:creationId xmlns:a16="http://schemas.microsoft.com/office/drawing/2014/main" id="{57469733-59E5-4F6C-9785-52D0CE57BDCD}"/>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88" name="直線コネクタ 487">
          <a:extLst>
            <a:ext uri="{FF2B5EF4-FFF2-40B4-BE49-F238E27FC236}">
              <a16:creationId xmlns:a16="http://schemas.microsoft.com/office/drawing/2014/main" id="{ACB423E1-ADA8-45CD-9EB1-B799FEED4005}"/>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89" name="テキスト ボックス 488">
          <a:extLst>
            <a:ext uri="{FF2B5EF4-FFF2-40B4-BE49-F238E27FC236}">
              <a16:creationId xmlns:a16="http://schemas.microsoft.com/office/drawing/2014/main" id="{2D8A57C6-C76D-4DAD-81B7-FA461AF412C7}"/>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0" name="直線コネクタ 489">
          <a:extLst>
            <a:ext uri="{FF2B5EF4-FFF2-40B4-BE49-F238E27FC236}">
              <a16:creationId xmlns:a16="http://schemas.microsoft.com/office/drawing/2014/main" id="{51187F1C-23CE-4C8F-B9C9-AFE9334F7C9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1" name="テキスト ボックス 490">
          <a:extLst>
            <a:ext uri="{FF2B5EF4-FFF2-40B4-BE49-F238E27FC236}">
              <a16:creationId xmlns:a16="http://schemas.microsoft.com/office/drawing/2014/main" id="{0E703130-6DEA-445D-BC4F-962F8C2414B6}"/>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2" name="【学校施設】&#10;有形固定資産減価償却率グラフ枠">
          <a:extLst>
            <a:ext uri="{FF2B5EF4-FFF2-40B4-BE49-F238E27FC236}">
              <a16:creationId xmlns:a16="http://schemas.microsoft.com/office/drawing/2014/main" id="{815906DD-F699-4CB9-A8F3-A03C89C0B2A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107442</xdr:rowOff>
    </xdr:from>
    <xdr:to>
      <xdr:col>85</xdr:col>
      <xdr:colOff>126364</xdr:colOff>
      <xdr:row>62</xdr:row>
      <xdr:rowOff>148590</xdr:rowOff>
    </xdr:to>
    <xdr:cxnSp macro="">
      <xdr:nvCxnSpPr>
        <xdr:cNvPr id="493" name="直線コネクタ 492">
          <a:extLst>
            <a:ext uri="{FF2B5EF4-FFF2-40B4-BE49-F238E27FC236}">
              <a16:creationId xmlns:a16="http://schemas.microsoft.com/office/drawing/2014/main" id="{0BE50563-2F6C-4C69-887E-E90AF93AA787}"/>
            </a:ext>
          </a:extLst>
        </xdr:cNvPr>
        <xdr:cNvCxnSpPr/>
      </xdr:nvCxnSpPr>
      <xdr:spPr>
        <a:xfrm flipV="1">
          <a:off x="16318864" y="9537192"/>
          <a:ext cx="0" cy="1241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152417</xdr:rowOff>
    </xdr:from>
    <xdr:ext cx="405111" cy="259045"/>
    <xdr:sp macro="" textlink="">
      <xdr:nvSpPr>
        <xdr:cNvPr id="494" name="【学校施設】&#10;有形固定資産減価償却率最小値テキスト">
          <a:extLst>
            <a:ext uri="{FF2B5EF4-FFF2-40B4-BE49-F238E27FC236}">
              <a16:creationId xmlns:a16="http://schemas.microsoft.com/office/drawing/2014/main" id="{ED2B0466-589A-4B88-994C-BD9B07062B31}"/>
            </a:ext>
          </a:extLst>
        </xdr:cNvPr>
        <xdr:cNvSpPr txBox="1"/>
      </xdr:nvSpPr>
      <xdr:spPr>
        <a:xfrm>
          <a:off x="16357600" y="1078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148590</xdr:rowOff>
    </xdr:from>
    <xdr:to>
      <xdr:col>86</xdr:col>
      <xdr:colOff>25400</xdr:colOff>
      <xdr:row>62</xdr:row>
      <xdr:rowOff>148590</xdr:rowOff>
    </xdr:to>
    <xdr:cxnSp macro="">
      <xdr:nvCxnSpPr>
        <xdr:cNvPr id="495" name="直線コネクタ 494">
          <a:extLst>
            <a:ext uri="{FF2B5EF4-FFF2-40B4-BE49-F238E27FC236}">
              <a16:creationId xmlns:a16="http://schemas.microsoft.com/office/drawing/2014/main" id="{79E360EE-3D60-46FD-9EC7-16D4D0C90BAD}"/>
            </a:ext>
          </a:extLst>
        </xdr:cNvPr>
        <xdr:cNvCxnSpPr/>
      </xdr:nvCxnSpPr>
      <xdr:spPr>
        <a:xfrm>
          <a:off x="16230600" y="1077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54119</xdr:rowOff>
    </xdr:from>
    <xdr:ext cx="405111" cy="259045"/>
    <xdr:sp macro="" textlink="">
      <xdr:nvSpPr>
        <xdr:cNvPr id="496" name="【学校施設】&#10;有形固定資産減価償却率最大値テキスト">
          <a:extLst>
            <a:ext uri="{FF2B5EF4-FFF2-40B4-BE49-F238E27FC236}">
              <a16:creationId xmlns:a16="http://schemas.microsoft.com/office/drawing/2014/main" id="{8FB8CD08-D8C1-4DC9-9047-22DBA63FA277}"/>
            </a:ext>
          </a:extLst>
        </xdr:cNvPr>
        <xdr:cNvSpPr txBox="1"/>
      </xdr:nvSpPr>
      <xdr:spPr>
        <a:xfrm>
          <a:off x="16357600" y="931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107442</xdr:rowOff>
    </xdr:from>
    <xdr:to>
      <xdr:col>86</xdr:col>
      <xdr:colOff>25400</xdr:colOff>
      <xdr:row>55</xdr:row>
      <xdr:rowOff>107442</xdr:rowOff>
    </xdr:to>
    <xdr:cxnSp macro="">
      <xdr:nvCxnSpPr>
        <xdr:cNvPr id="497" name="直線コネクタ 496">
          <a:extLst>
            <a:ext uri="{FF2B5EF4-FFF2-40B4-BE49-F238E27FC236}">
              <a16:creationId xmlns:a16="http://schemas.microsoft.com/office/drawing/2014/main" id="{782F3EE2-760A-4DBB-8656-D44B5C8808F9}"/>
            </a:ext>
          </a:extLst>
        </xdr:cNvPr>
        <xdr:cNvCxnSpPr/>
      </xdr:nvCxnSpPr>
      <xdr:spPr>
        <a:xfrm>
          <a:off x="16230600" y="953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87647</xdr:rowOff>
    </xdr:from>
    <xdr:ext cx="405111" cy="259045"/>
    <xdr:sp macro="" textlink="">
      <xdr:nvSpPr>
        <xdr:cNvPr id="498" name="【学校施設】&#10;有形固定資産減価償却率平均値テキスト">
          <a:extLst>
            <a:ext uri="{FF2B5EF4-FFF2-40B4-BE49-F238E27FC236}">
              <a16:creationId xmlns:a16="http://schemas.microsoft.com/office/drawing/2014/main" id="{36CCFE00-A676-4A17-A3A1-25676DEA48FC}"/>
            </a:ext>
          </a:extLst>
        </xdr:cNvPr>
        <xdr:cNvSpPr txBox="1"/>
      </xdr:nvSpPr>
      <xdr:spPr>
        <a:xfrm>
          <a:off x="16357600" y="1003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109220</xdr:rowOff>
    </xdr:from>
    <xdr:to>
      <xdr:col>85</xdr:col>
      <xdr:colOff>177800</xdr:colOff>
      <xdr:row>59</xdr:row>
      <xdr:rowOff>39370</xdr:rowOff>
    </xdr:to>
    <xdr:sp macro="" textlink="">
      <xdr:nvSpPr>
        <xdr:cNvPr id="499" name="フローチャート: 判断 498">
          <a:extLst>
            <a:ext uri="{FF2B5EF4-FFF2-40B4-BE49-F238E27FC236}">
              <a16:creationId xmlns:a16="http://schemas.microsoft.com/office/drawing/2014/main" id="{4A808D53-0D45-4F77-A39D-8575C286B70E}"/>
            </a:ext>
          </a:extLst>
        </xdr:cNvPr>
        <xdr:cNvSpPr/>
      </xdr:nvSpPr>
      <xdr:spPr>
        <a:xfrm>
          <a:off x="162687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122936</xdr:rowOff>
    </xdr:from>
    <xdr:to>
      <xdr:col>81</xdr:col>
      <xdr:colOff>101600</xdr:colOff>
      <xdr:row>59</xdr:row>
      <xdr:rowOff>53086</xdr:rowOff>
    </xdr:to>
    <xdr:sp macro="" textlink="">
      <xdr:nvSpPr>
        <xdr:cNvPr id="500" name="フローチャート: 判断 499">
          <a:extLst>
            <a:ext uri="{FF2B5EF4-FFF2-40B4-BE49-F238E27FC236}">
              <a16:creationId xmlns:a16="http://schemas.microsoft.com/office/drawing/2014/main" id="{7DDE797B-DD5D-483A-B126-2D85292434E4}"/>
            </a:ext>
          </a:extLst>
        </xdr:cNvPr>
        <xdr:cNvSpPr/>
      </xdr:nvSpPr>
      <xdr:spPr>
        <a:xfrm>
          <a:off x="15430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129794</xdr:rowOff>
    </xdr:from>
    <xdr:to>
      <xdr:col>76</xdr:col>
      <xdr:colOff>165100</xdr:colOff>
      <xdr:row>59</xdr:row>
      <xdr:rowOff>59944</xdr:rowOff>
    </xdr:to>
    <xdr:sp macro="" textlink="">
      <xdr:nvSpPr>
        <xdr:cNvPr id="501" name="フローチャート: 判断 500">
          <a:extLst>
            <a:ext uri="{FF2B5EF4-FFF2-40B4-BE49-F238E27FC236}">
              <a16:creationId xmlns:a16="http://schemas.microsoft.com/office/drawing/2014/main" id="{2E66C761-3C25-4CDD-8343-B5B73710DECE}"/>
            </a:ext>
          </a:extLst>
        </xdr:cNvPr>
        <xdr:cNvSpPr/>
      </xdr:nvSpPr>
      <xdr:spPr>
        <a:xfrm>
          <a:off x="14541500" y="1007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132080</xdr:rowOff>
    </xdr:from>
    <xdr:to>
      <xdr:col>72</xdr:col>
      <xdr:colOff>38100</xdr:colOff>
      <xdr:row>59</xdr:row>
      <xdr:rowOff>62230</xdr:rowOff>
    </xdr:to>
    <xdr:sp macro="" textlink="">
      <xdr:nvSpPr>
        <xdr:cNvPr id="502" name="フローチャート: 判断 501">
          <a:extLst>
            <a:ext uri="{FF2B5EF4-FFF2-40B4-BE49-F238E27FC236}">
              <a16:creationId xmlns:a16="http://schemas.microsoft.com/office/drawing/2014/main" id="{3E3E29C5-A0D1-431E-AA4D-3633BD631E69}"/>
            </a:ext>
          </a:extLst>
        </xdr:cNvPr>
        <xdr:cNvSpPr/>
      </xdr:nvSpPr>
      <xdr:spPr>
        <a:xfrm>
          <a:off x="13652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0D30416A-D862-4F43-969D-B7D9BF753BD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52F7B752-5F3F-4EA9-ACD5-A737401E4E9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50F0074D-6651-45D4-B3F8-6E320B9B144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4F3FAF7D-8CA9-4D64-AE99-0556B3D1766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9BB696BA-EC07-415F-B0F1-2030BF77BFB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6350</xdr:rowOff>
    </xdr:from>
    <xdr:to>
      <xdr:col>85</xdr:col>
      <xdr:colOff>177800</xdr:colOff>
      <xdr:row>58</xdr:row>
      <xdr:rowOff>107950</xdr:rowOff>
    </xdr:to>
    <xdr:sp macro="" textlink="">
      <xdr:nvSpPr>
        <xdr:cNvPr id="508" name="楕円 507">
          <a:extLst>
            <a:ext uri="{FF2B5EF4-FFF2-40B4-BE49-F238E27FC236}">
              <a16:creationId xmlns:a16="http://schemas.microsoft.com/office/drawing/2014/main" id="{091FA26F-C519-4F75-B0FD-377313C470BF}"/>
            </a:ext>
          </a:extLst>
        </xdr:cNvPr>
        <xdr:cNvSpPr/>
      </xdr:nvSpPr>
      <xdr:spPr>
        <a:xfrm>
          <a:off x="16268700" y="99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29227</xdr:rowOff>
    </xdr:from>
    <xdr:ext cx="405111" cy="259045"/>
    <xdr:sp macro="" textlink="">
      <xdr:nvSpPr>
        <xdr:cNvPr id="509" name="【学校施設】&#10;有形固定資産減価償却率該当値テキスト">
          <a:extLst>
            <a:ext uri="{FF2B5EF4-FFF2-40B4-BE49-F238E27FC236}">
              <a16:creationId xmlns:a16="http://schemas.microsoft.com/office/drawing/2014/main" id="{A8DB5EA9-9A72-4D9C-881A-D78262299C81}"/>
            </a:ext>
          </a:extLst>
        </xdr:cNvPr>
        <xdr:cNvSpPr txBox="1"/>
      </xdr:nvSpPr>
      <xdr:spPr>
        <a:xfrm>
          <a:off x="16357600"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42926</xdr:rowOff>
    </xdr:from>
    <xdr:to>
      <xdr:col>81</xdr:col>
      <xdr:colOff>101600</xdr:colOff>
      <xdr:row>58</xdr:row>
      <xdr:rowOff>144526</xdr:rowOff>
    </xdr:to>
    <xdr:sp macro="" textlink="">
      <xdr:nvSpPr>
        <xdr:cNvPr id="510" name="楕円 509">
          <a:extLst>
            <a:ext uri="{FF2B5EF4-FFF2-40B4-BE49-F238E27FC236}">
              <a16:creationId xmlns:a16="http://schemas.microsoft.com/office/drawing/2014/main" id="{3C3D79F9-1780-4177-853A-E9C4CA178352}"/>
            </a:ext>
          </a:extLst>
        </xdr:cNvPr>
        <xdr:cNvSpPr/>
      </xdr:nvSpPr>
      <xdr:spPr>
        <a:xfrm>
          <a:off x="15430500" y="998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57150</xdr:rowOff>
    </xdr:from>
    <xdr:to>
      <xdr:col>85</xdr:col>
      <xdr:colOff>127000</xdr:colOff>
      <xdr:row>58</xdr:row>
      <xdr:rowOff>93726</xdr:rowOff>
    </xdr:to>
    <xdr:cxnSp macro="">
      <xdr:nvCxnSpPr>
        <xdr:cNvPr id="511" name="直線コネクタ 510">
          <a:extLst>
            <a:ext uri="{FF2B5EF4-FFF2-40B4-BE49-F238E27FC236}">
              <a16:creationId xmlns:a16="http://schemas.microsoft.com/office/drawing/2014/main" id="{BA0CB0F1-2055-422D-98C5-E303E0C3C879}"/>
            </a:ext>
          </a:extLst>
        </xdr:cNvPr>
        <xdr:cNvCxnSpPr/>
      </xdr:nvCxnSpPr>
      <xdr:spPr>
        <a:xfrm flipV="1">
          <a:off x="15481300" y="1000125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86360</xdr:rowOff>
    </xdr:from>
    <xdr:to>
      <xdr:col>76</xdr:col>
      <xdr:colOff>165100</xdr:colOff>
      <xdr:row>59</xdr:row>
      <xdr:rowOff>16510</xdr:rowOff>
    </xdr:to>
    <xdr:sp macro="" textlink="">
      <xdr:nvSpPr>
        <xdr:cNvPr id="512" name="楕円 511">
          <a:extLst>
            <a:ext uri="{FF2B5EF4-FFF2-40B4-BE49-F238E27FC236}">
              <a16:creationId xmlns:a16="http://schemas.microsoft.com/office/drawing/2014/main" id="{A2B6C30B-1A9A-4EF6-92F7-AFA05A086400}"/>
            </a:ext>
          </a:extLst>
        </xdr:cNvPr>
        <xdr:cNvSpPr/>
      </xdr:nvSpPr>
      <xdr:spPr>
        <a:xfrm>
          <a:off x="14541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93726</xdr:rowOff>
    </xdr:from>
    <xdr:to>
      <xdr:col>81</xdr:col>
      <xdr:colOff>50800</xdr:colOff>
      <xdr:row>58</xdr:row>
      <xdr:rowOff>137160</xdr:rowOff>
    </xdr:to>
    <xdr:cxnSp macro="">
      <xdr:nvCxnSpPr>
        <xdr:cNvPr id="513" name="直線コネクタ 512">
          <a:extLst>
            <a:ext uri="{FF2B5EF4-FFF2-40B4-BE49-F238E27FC236}">
              <a16:creationId xmlns:a16="http://schemas.microsoft.com/office/drawing/2014/main" id="{44CC5DA1-A880-4724-81FF-693CBFC95667}"/>
            </a:ext>
          </a:extLst>
        </xdr:cNvPr>
        <xdr:cNvCxnSpPr/>
      </xdr:nvCxnSpPr>
      <xdr:spPr>
        <a:xfrm flipV="1">
          <a:off x="14592300" y="1003782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132080</xdr:rowOff>
    </xdr:from>
    <xdr:to>
      <xdr:col>72</xdr:col>
      <xdr:colOff>38100</xdr:colOff>
      <xdr:row>59</xdr:row>
      <xdr:rowOff>62230</xdr:rowOff>
    </xdr:to>
    <xdr:sp macro="" textlink="">
      <xdr:nvSpPr>
        <xdr:cNvPr id="514" name="楕円 513">
          <a:extLst>
            <a:ext uri="{FF2B5EF4-FFF2-40B4-BE49-F238E27FC236}">
              <a16:creationId xmlns:a16="http://schemas.microsoft.com/office/drawing/2014/main" id="{81FFFE5C-20CE-4D75-90BA-E2028D9CE332}"/>
            </a:ext>
          </a:extLst>
        </xdr:cNvPr>
        <xdr:cNvSpPr/>
      </xdr:nvSpPr>
      <xdr:spPr>
        <a:xfrm>
          <a:off x="13652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137160</xdr:rowOff>
    </xdr:from>
    <xdr:to>
      <xdr:col>76</xdr:col>
      <xdr:colOff>114300</xdr:colOff>
      <xdr:row>59</xdr:row>
      <xdr:rowOff>11430</xdr:rowOff>
    </xdr:to>
    <xdr:cxnSp macro="">
      <xdr:nvCxnSpPr>
        <xdr:cNvPr id="515" name="直線コネクタ 514">
          <a:extLst>
            <a:ext uri="{FF2B5EF4-FFF2-40B4-BE49-F238E27FC236}">
              <a16:creationId xmlns:a16="http://schemas.microsoft.com/office/drawing/2014/main" id="{CA890E54-8C12-4F17-9690-A077C2C40CDA}"/>
            </a:ext>
          </a:extLst>
        </xdr:cNvPr>
        <xdr:cNvCxnSpPr/>
      </xdr:nvCxnSpPr>
      <xdr:spPr>
        <a:xfrm flipV="1">
          <a:off x="13703300" y="100812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44213</xdr:rowOff>
    </xdr:from>
    <xdr:ext cx="405111" cy="259045"/>
    <xdr:sp macro="" textlink="">
      <xdr:nvSpPr>
        <xdr:cNvPr id="516" name="n_1aveValue【学校施設】&#10;有形固定資産減価償却率">
          <a:extLst>
            <a:ext uri="{FF2B5EF4-FFF2-40B4-BE49-F238E27FC236}">
              <a16:creationId xmlns:a16="http://schemas.microsoft.com/office/drawing/2014/main" id="{C01C2C6A-4537-4FE4-AE1F-7D8E968FDB01}"/>
            </a:ext>
          </a:extLst>
        </xdr:cNvPr>
        <xdr:cNvSpPr txBox="1"/>
      </xdr:nvSpPr>
      <xdr:spPr>
        <a:xfrm>
          <a:off x="15266044" y="1015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51071</xdr:rowOff>
    </xdr:from>
    <xdr:ext cx="405111" cy="259045"/>
    <xdr:sp macro="" textlink="">
      <xdr:nvSpPr>
        <xdr:cNvPr id="517" name="n_2aveValue【学校施設】&#10;有形固定資産減価償却率">
          <a:extLst>
            <a:ext uri="{FF2B5EF4-FFF2-40B4-BE49-F238E27FC236}">
              <a16:creationId xmlns:a16="http://schemas.microsoft.com/office/drawing/2014/main" id="{1FE7C7EF-9623-4987-ABF8-2934CD653ACE}"/>
            </a:ext>
          </a:extLst>
        </xdr:cNvPr>
        <xdr:cNvSpPr txBox="1"/>
      </xdr:nvSpPr>
      <xdr:spPr>
        <a:xfrm>
          <a:off x="14389744" y="10166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53357</xdr:rowOff>
    </xdr:from>
    <xdr:ext cx="405111" cy="259045"/>
    <xdr:sp macro="" textlink="">
      <xdr:nvSpPr>
        <xdr:cNvPr id="518" name="n_3aveValue【学校施設】&#10;有形固定資産減価償却率">
          <a:extLst>
            <a:ext uri="{FF2B5EF4-FFF2-40B4-BE49-F238E27FC236}">
              <a16:creationId xmlns:a16="http://schemas.microsoft.com/office/drawing/2014/main" id="{973D5E2D-3FD6-44EB-B849-8D2E6B961D82}"/>
            </a:ext>
          </a:extLst>
        </xdr:cNvPr>
        <xdr:cNvSpPr txBox="1"/>
      </xdr:nvSpPr>
      <xdr:spPr>
        <a:xfrm>
          <a:off x="13500744"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161053</xdr:rowOff>
    </xdr:from>
    <xdr:ext cx="405111" cy="259045"/>
    <xdr:sp macro="" textlink="">
      <xdr:nvSpPr>
        <xdr:cNvPr id="519" name="n_1mainValue【学校施設】&#10;有形固定資産減価償却率">
          <a:extLst>
            <a:ext uri="{FF2B5EF4-FFF2-40B4-BE49-F238E27FC236}">
              <a16:creationId xmlns:a16="http://schemas.microsoft.com/office/drawing/2014/main" id="{B137F57C-D2C7-4A17-8545-7B68BBD3EAB4}"/>
            </a:ext>
          </a:extLst>
        </xdr:cNvPr>
        <xdr:cNvSpPr txBox="1"/>
      </xdr:nvSpPr>
      <xdr:spPr>
        <a:xfrm>
          <a:off x="15266044" y="976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33037</xdr:rowOff>
    </xdr:from>
    <xdr:ext cx="405111" cy="259045"/>
    <xdr:sp macro="" textlink="">
      <xdr:nvSpPr>
        <xdr:cNvPr id="520" name="n_2mainValue【学校施設】&#10;有形固定資産減価償却率">
          <a:extLst>
            <a:ext uri="{FF2B5EF4-FFF2-40B4-BE49-F238E27FC236}">
              <a16:creationId xmlns:a16="http://schemas.microsoft.com/office/drawing/2014/main" id="{28B6324B-5E8E-4661-9E7C-C03A3706BD3B}"/>
            </a:ext>
          </a:extLst>
        </xdr:cNvPr>
        <xdr:cNvSpPr txBox="1"/>
      </xdr:nvSpPr>
      <xdr:spPr>
        <a:xfrm>
          <a:off x="143897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78757</xdr:rowOff>
    </xdr:from>
    <xdr:ext cx="405111" cy="259045"/>
    <xdr:sp macro="" textlink="">
      <xdr:nvSpPr>
        <xdr:cNvPr id="521" name="n_3mainValue【学校施設】&#10;有形固定資産減価償却率">
          <a:extLst>
            <a:ext uri="{FF2B5EF4-FFF2-40B4-BE49-F238E27FC236}">
              <a16:creationId xmlns:a16="http://schemas.microsoft.com/office/drawing/2014/main" id="{4B105E62-154A-480E-8981-A9A8E8FE6894}"/>
            </a:ext>
          </a:extLst>
        </xdr:cNvPr>
        <xdr:cNvSpPr txBox="1"/>
      </xdr:nvSpPr>
      <xdr:spPr>
        <a:xfrm>
          <a:off x="13500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2" name="正方形/長方形 521">
          <a:extLst>
            <a:ext uri="{FF2B5EF4-FFF2-40B4-BE49-F238E27FC236}">
              <a16:creationId xmlns:a16="http://schemas.microsoft.com/office/drawing/2014/main" id="{2205B731-58AE-4325-8076-FD95676E8FC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3" name="正方形/長方形 522">
          <a:extLst>
            <a:ext uri="{FF2B5EF4-FFF2-40B4-BE49-F238E27FC236}">
              <a16:creationId xmlns:a16="http://schemas.microsoft.com/office/drawing/2014/main" id="{804F5E71-071A-4700-8E1C-9023DCA441A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4" name="正方形/長方形 523">
          <a:extLst>
            <a:ext uri="{FF2B5EF4-FFF2-40B4-BE49-F238E27FC236}">
              <a16:creationId xmlns:a16="http://schemas.microsoft.com/office/drawing/2014/main" id="{1DA51736-E3E4-4CAD-8B15-4890604EE91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5" name="正方形/長方形 524">
          <a:extLst>
            <a:ext uri="{FF2B5EF4-FFF2-40B4-BE49-F238E27FC236}">
              <a16:creationId xmlns:a16="http://schemas.microsoft.com/office/drawing/2014/main" id="{3535DB07-6057-4889-93BB-6F12B8BA3EF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6" name="正方形/長方形 525">
          <a:extLst>
            <a:ext uri="{FF2B5EF4-FFF2-40B4-BE49-F238E27FC236}">
              <a16:creationId xmlns:a16="http://schemas.microsoft.com/office/drawing/2014/main" id="{241FC35B-7B15-4AEB-A3C0-1786CD732C9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7" name="正方形/長方形 526">
          <a:extLst>
            <a:ext uri="{FF2B5EF4-FFF2-40B4-BE49-F238E27FC236}">
              <a16:creationId xmlns:a16="http://schemas.microsoft.com/office/drawing/2014/main" id="{92A4B90A-4271-4D4A-9636-D116788FBF4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8" name="正方形/長方形 527">
          <a:extLst>
            <a:ext uri="{FF2B5EF4-FFF2-40B4-BE49-F238E27FC236}">
              <a16:creationId xmlns:a16="http://schemas.microsoft.com/office/drawing/2014/main" id="{D6A87597-9474-41E4-8C8D-7F2FD3C9A9E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9" name="正方形/長方形 528">
          <a:extLst>
            <a:ext uri="{FF2B5EF4-FFF2-40B4-BE49-F238E27FC236}">
              <a16:creationId xmlns:a16="http://schemas.microsoft.com/office/drawing/2014/main" id="{EC3003A1-0FAA-4E6F-BF83-00F61AF1C01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0" name="テキスト ボックス 529">
          <a:extLst>
            <a:ext uri="{FF2B5EF4-FFF2-40B4-BE49-F238E27FC236}">
              <a16:creationId xmlns:a16="http://schemas.microsoft.com/office/drawing/2014/main" id="{35B1B3E3-29B7-4D5F-9DC0-3E16F638745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1" name="直線コネクタ 530">
          <a:extLst>
            <a:ext uri="{FF2B5EF4-FFF2-40B4-BE49-F238E27FC236}">
              <a16:creationId xmlns:a16="http://schemas.microsoft.com/office/drawing/2014/main" id="{C8FF4067-7176-4D75-9095-452E38B7B32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32" name="直線コネクタ 531">
          <a:extLst>
            <a:ext uri="{FF2B5EF4-FFF2-40B4-BE49-F238E27FC236}">
              <a16:creationId xmlns:a16="http://schemas.microsoft.com/office/drawing/2014/main" id="{EE24945C-7C04-45E8-B0DB-966D1938CCB6}"/>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3" name="テキスト ボックス 532">
          <a:extLst>
            <a:ext uri="{FF2B5EF4-FFF2-40B4-BE49-F238E27FC236}">
              <a16:creationId xmlns:a16="http://schemas.microsoft.com/office/drawing/2014/main" id="{B8DBFA6A-B24D-4491-8456-CB92415B57EA}"/>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4" name="直線コネクタ 533">
          <a:extLst>
            <a:ext uri="{FF2B5EF4-FFF2-40B4-BE49-F238E27FC236}">
              <a16:creationId xmlns:a16="http://schemas.microsoft.com/office/drawing/2014/main" id="{F34BD022-1528-4B43-A430-109D3A9EC6C8}"/>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5" name="テキスト ボックス 534">
          <a:extLst>
            <a:ext uri="{FF2B5EF4-FFF2-40B4-BE49-F238E27FC236}">
              <a16:creationId xmlns:a16="http://schemas.microsoft.com/office/drawing/2014/main" id="{B0EF1E25-C2F7-4F32-B45E-57ADC938BEE5}"/>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6" name="直線コネクタ 535">
          <a:extLst>
            <a:ext uri="{FF2B5EF4-FFF2-40B4-BE49-F238E27FC236}">
              <a16:creationId xmlns:a16="http://schemas.microsoft.com/office/drawing/2014/main" id="{47294FAE-35F4-4C60-AFC5-9D6F311B961F}"/>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7" name="テキスト ボックス 536">
          <a:extLst>
            <a:ext uri="{FF2B5EF4-FFF2-40B4-BE49-F238E27FC236}">
              <a16:creationId xmlns:a16="http://schemas.microsoft.com/office/drawing/2014/main" id="{58187842-B774-472E-AFF6-9D2EE0DCE165}"/>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8" name="直線コネクタ 537">
          <a:extLst>
            <a:ext uri="{FF2B5EF4-FFF2-40B4-BE49-F238E27FC236}">
              <a16:creationId xmlns:a16="http://schemas.microsoft.com/office/drawing/2014/main" id="{671CBBBB-D98C-40B1-A9D9-05274B6FC2E8}"/>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9" name="テキスト ボックス 538">
          <a:extLst>
            <a:ext uri="{FF2B5EF4-FFF2-40B4-BE49-F238E27FC236}">
              <a16:creationId xmlns:a16="http://schemas.microsoft.com/office/drawing/2014/main" id="{B299D1C0-015B-4FC7-A34B-52B4EECE541F}"/>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0" name="直線コネクタ 539">
          <a:extLst>
            <a:ext uri="{FF2B5EF4-FFF2-40B4-BE49-F238E27FC236}">
              <a16:creationId xmlns:a16="http://schemas.microsoft.com/office/drawing/2014/main" id="{7395302C-88F0-4AB5-91CF-2852F532A883}"/>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1" name="テキスト ボックス 540">
          <a:extLst>
            <a:ext uri="{FF2B5EF4-FFF2-40B4-BE49-F238E27FC236}">
              <a16:creationId xmlns:a16="http://schemas.microsoft.com/office/drawing/2014/main" id="{CD324EC4-2E6F-431C-BB5A-4D337C8001E8}"/>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2" name="直線コネクタ 541">
          <a:extLst>
            <a:ext uri="{FF2B5EF4-FFF2-40B4-BE49-F238E27FC236}">
              <a16:creationId xmlns:a16="http://schemas.microsoft.com/office/drawing/2014/main" id="{A5621C30-9FF6-41F7-BD0D-8AAF54112BE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3" name="テキスト ボックス 542">
          <a:extLst>
            <a:ext uri="{FF2B5EF4-FFF2-40B4-BE49-F238E27FC236}">
              <a16:creationId xmlns:a16="http://schemas.microsoft.com/office/drawing/2014/main" id="{8D2EF06A-4C56-4A1D-9163-BDA433C7148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4" name="【学校施設】&#10;一人当たり面積グラフ枠">
          <a:extLst>
            <a:ext uri="{FF2B5EF4-FFF2-40B4-BE49-F238E27FC236}">
              <a16:creationId xmlns:a16="http://schemas.microsoft.com/office/drawing/2014/main" id="{F9F49B4C-5615-4C7D-A2CC-E7CAD9E92F6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64008</xdr:rowOff>
    </xdr:from>
    <xdr:to>
      <xdr:col>116</xdr:col>
      <xdr:colOff>62864</xdr:colOff>
      <xdr:row>64</xdr:row>
      <xdr:rowOff>68199</xdr:rowOff>
    </xdr:to>
    <xdr:cxnSp macro="">
      <xdr:nvCxnSpPr>
        <xdr:cNvPr id="545" name="直線コネクタ 544">
          <a:extLst>
            <a:ext uri="{FF2B5EF4-FFF2-40B4-BE49-F238E27FC236}">
              <a16:creationId xmlns:a16="http://schemas.microsoft.com/office/drawing/2014/main" id="{6E1B4074-33F1-4B04-8BC9-B1F05511D320}"/>
            </a:ext>
          </a:extLst>
        </xdr:cNvPr>
        <xdr:cNvCxnSpPr/>
      </xdr:nvCxnSpPr>
      <xdr:spPr>
        <a:xfrm flipV="1">
          <a:off x="22160864" y="9665208"/>
          <a:ext cx="0" cy="1375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72026</xdr:rowOff>
    </xdr:from>
    <xdr:ext cx="469744" cy="259045"/>
    <xdr:sp macro="" textlink="">
      <xdr:nvSpPr>
        <xdr:cNvPr id="546" name="【学校施設】&#10;一人当たり面積最小値テキスト">
          <a:extLst>
            <a:ext uri="{FF2B5EF4-FFF2-40B4-BE49-F238E27FC236}">
              <a16:creationId xmlns:a16="http://schemas.microsoft.com/office/drawing/2014/main" id="{92F313F5-D43E-4041-8241-84BD31CD65B1}"/>
            </a:ext>
          </a:extLst>
        </xdr:cNvPr>
        <xdr:cNvSpPr txBox="1"/>
      </xdr:nvSpPr>
      <xdr:spPr>
        <a:xfrm>
          <a:off x="22199600" y="11044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68199</xdr:rowOff>
    </xdr:from>
    <xdr:to>
      <xdr:col>116</xdr:col>
      <xdr:colOff>152400</xdr:colOff>
      <xdr:row>64</xdr:row>
      <xdr:rowOff>68199</xdr:rowOff>
    </xdr:to>
    <xdr:cxnSp macro="">
      <xdr:nvCxnSpPr>
        <xdr:cNvPr id="547" name="直線コネクタ 546">
          <a:extLst>
            <a:ext uri="{FF2B5EF4-FFF2-40B4-BE49-F238E27FC236}">
              <a16:creationId xmlns:a16="http://schemas.microsoft.com/office/drawing/2014/main" id="{EA218CCA-8C07-484A-A852-4CF55B3B6390}"/>
            </a:ext>
          </a:extLst>
        </xdr:cNvPr>
        <xdr:cNvCxnSpPr/>
      </xdr:nvCxnSpPr>
      <xdr:spPr>
        <a:xfrm>
          <a:off x="22072600" y="11040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10685</xdr:rowOff>
    </xdr:from>
    <xdr:ext cx="469744" cy="259045"/>
    <xdr:sp macro="" textlink="">
      <xdr:nvSpPr>
        <xdr:cNvPr id="548" name="【学校施設】&#10;一人当たり面積最大値テキスト">
          <a:extLst>
            <a:ext uri="{FF2B5EF4-FFF2-40B4-BE49-F238E27FC236}">
              <a16:creationId xmlns:a16="http://schemas.microsoft.com/office/drawing/2014/main" id="{9733157C-57D5-43A2-8A38-4DE6CFACE717}"/>
            </a:ext>
          </a:extLst>
        </xdr:cNvPr>
        <xdr:cNvSpPr txBox="1"/>
      </xdr:nvSpPr>
      <xdr:spPr>
        <a:xfrm>
          <a:off x="22199600" y="944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64008</xdr:rowOff>
    </xdr:from>
    <xdr:to>
      <xdr:col>116</xdr:col>
      <xdr:colOff>152400</xdr:colOff>
      <xdr:row>56</xdr:row>
      <xdr:rowOff>64008</xdr:rowOff>
    </xdr:to>
    <xdr:cxnSp macro="">
      <xdr:nvCxnSpPr>
        <xdr:cNvPr id="549" name="直線コネクタ 548">
          <a:extLst>
            <a:ext uri="{FF2B5EF4-FFF2-40B4-BE49-F238E27FC236}">
              <a16:creationId xmlns:a16="http://schemas.microsoft.com/office/drawing/2014/main" id="{E062F76D-34C3-4BE5-9F1F-C66CD122EECB}"/>
            </a:ext>
          </a:extLst>
        </xdr:cNvPr>
        <xdr:cNvCxnSpPr/>
      </xdr:nvCxnSpPr>
      <xdr:spPr>
        <a:xfrm>
          <a:off x="22072600" y="966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68089</xdr:rowOff>
    </xdr:from>
    <xdr:ext cx="469744" cy="259045"/>
    <xdr:sp macro="" textlink="">
      <xdr:nvSpPr>
        <xdr:cNvPr id="550" name="【学校施設】&#10;一人当たり面積平均値テキスト">
          <a:extLst>
            <a:ext uri="{FF2B5EF4-FFF2-40B4-BE49-F238E27FC236}">
              <a16:creationId xmlns:a16="http://schemas.microsoft.com/office/drawing/2014/main" id="{C55A3B17-E575-4047-935F-EBA42E7BAFDB}"/>
            </a:ext>
          </a:extLst>
        </xdr:cNvPr>
        <xdr:cNvSpPr txBox="1"/>
      </xdr:nvSpPr>
      <xdr:spPr>
        <a:xfrm>
          <a:off x="22199600" y="10183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45212</xdr:rowOff>
    </xdr:from>
    <xdr:to>
      <xdr:col>116</xdr:col>
      <xdr:colOff>114300</xdr:colOff>
      <xdr:row>60</xdr:row>
      <xdr:rowOff>146812</xdr:rowOff>
    </xdr:to>
    <xdr:sp macro="" textlink="">
      <xdr:nvSpPr>
        <xdr:cNvPr id="551" name="フローチャート: 判断 550">
          <a:extLst>
            <a:ext uri="{FF2B5EF4-FFF2-40B4-BE49-F238E27FC236}">
              <a16:creationId xmlns:a16="http://schemas.microsoft.com/office/drawing/2014/main" id="{D947EB07-39EB-4042-B93C-7613162C50F8}"/>
            </a:ext>
          </a:extLst>
        </xdr:cNvPr>
        <xdr:cNvSpPr/>
      </xdr:nvSpPr>
      <xdr:spPr>
        <a:xfrm>
          <a:off x="22110700" y="1033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35687</xdr:rowOff>
    </xdr:from>
    <xdr:to>
      <xdr:col>112</xdr:col>
      <xdr:colOff>38100</xdr:colOff>
      <xdr:row>60</xdr:row>
      <xdr:rowOff>137287</xdr:rowOff>
    </xdr:to>
    <xdr:sp macro="" textlink="">
      <xdr:nvSpPr>
        <xdr:cNvPr id="552" name="フローチャート: 判断 551">
          <a:extLst>
            <a:ext uri="{FF2B5EF4-FFF2-40B4-BE49-F238E27FC236}">
              <a16:creationId xmlns:a16="http://schemas.microsoft.com/office/drawing/2014/main" id="{CD9C16A1-7414-4663-98B9-ADA96E729245}"/>
            </a:ext>
          </a:extLst>
        </xdr:cNvPr>
        <xdr:cNvSpPr/>
      </xdr:nvSpPr>
      <xdr:spPr>
        <a:xfrm>
          <a:off x="21272500" y="1032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21209</xdr:rowOff>
    </xdr:from>
    <xdr:to>
      <xdr:col>107</xdr:col>
      <xdr:colOff>101600</xdr:colOff>
      <xdr:row>60</xdr:row>
      <xdr:rowOff>122809</xdr:rowOff>
    </xdr:to>
    <xdr:sp macro="" textlink="">
      <xdr:nvSpPr>
        <xdr:cNvPr id="553" name="フローチャート: 判断 552">
          <a:extLst>
            <a:ext uri="{FF2B5EF4-FFF2-40B4-BE49-F238E27FC236}">
              <a16:creationId xmlns:a16="http://schemas.microsoft.com/office/drawing/2014/main" id="{F2B29B92-1E4B-4D81-A146-754556858A35}"/>
            </a:ext>
          </a:extLst>
        </xdr:cNvPr>
        <xdr:cNvSpPr/>
      </xdr:nvSpPr>
      <xdr:spPr>
        <a:xfrm>
          <a:off x="20383500" y="1030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42926</xdr:rowOff>
    </xdr:from>
    <xdr:to>
      <xdr:col>102</xdr:col>
      <xdr:colOff>165100</xdr:colOff>
      <xdr:row>60</xdr:row>
      <xdr:rowOff>144526</xdr:rowOff>
    </xdr:to>
    <xdr:sp macro="" textlink="">
      <xdr:nvSpPr>
        <xdr:cNvPr id="554" name="フローチャート: 判断 553">
          <a:extLst>
            <a:ext uri="{FF2B5EF4-FFF2-40B4-BE49-F238E27FC236}">
              <a16:creationId xmlns:a16="http://schemas.microsoft.com/office/drawing/2014/main" id="{9C4713BB-C551-4924-9186-88C623A24D05}"/>
            </a:ext>
          </a:extLst>
        </xdr:cNvPr>
        <xdr:cNvSpPr/>
      </xdr:nvSpPr>
      <xdr:spPr>
        <a:xfrm>
          <a:off x="19494500" y="1032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16E06A93-F181-4C9B-B55C-1CE8BF79CF2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C1215C8B-4051-489A-91AD-417E4E399ED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7" name="テキスト ボックス 556">
          <a:extLst>
            <a:ext uri="{FF2B5EF4-FFF2-40B4-BE49-F238E27FC236}">
              <a16:creationId xmlns:a16="http://schemas.microsoft.com/office/drawing/2014/main" id="{E2762C50-8ADA-42F2-B664-D36FA84E173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8" name="テキスト ボックス 557">
          <a:extLst>
            <a:ext uri="{FF2B5EF4-FFF2-40B4-BE49-F238E27FC236}">
              <a16:creationId xmlns:a16="http://schemas.microsoft.com/office/drawing/2014/main" id="{76C5A035-BD05-48B2-B70F-62982930750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9" name="テキスト ボックス 558">
          <a:extLst>
            <a:ext uri="{FF2B5EF4-FFF2-40B4-BE49-F238E27FC236}">
              <a16:creationId xmlns:a16="http://schemas.microsoft.com/office/drawing/2014/main" id="{7FCC6B41-E731-4EDB-9274-9729E0524B8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42545</xdr:rowOff>
    </xdr:from>
    <xdr:to>
      <xdr:col>116</xdr:col>
      <xdr:colOff>114300</xdr:colOff>
      <xdr:row>61</xdr:row>
      <xdr:rowOff>144145</xdr:rowOff>
    </xdr:to>
    <xdr:sp macro="" textlink="">
      <xdr:nvSpPr>
        <xdr:cNvPr id="560" name="楕円 559">
          <a:extLst>
            <a:ext uri="{FF2B5EF4-FFF2-40B4-BE49-F238E27FC236}">
              <a16:creationId xmlns:a16="http://schemas.microsoft.com/office/drawing/2014/main" id="{53FFFA32-1FE1-4A9A-B2C2-056F2F7132F3}"/>
            </a:ext>
          </a:extLst>
        </xdr:cNvPr>
        <xdr:cNvSpPr/>
      </xdr:nvSpPr>
      <xdr:spPr>
        <a:xfrm>
          <a:off x="22110700" y="1050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20972</xdr:rowOff>
    </xdr:from>
    <xdr:ext cx="469744" cy="259045"/>
    <xdr:sp macro="" textlink="">
      <xdr:nvSpPr>
        <xdr:cNvPr id="561" name="【学校施設】&#10;一人当たり面積該当値テキスト">
          <a:extLst>
            <a:ext uri="{FF2B5EF4-FFF2-40B4-BE49-F238E27FC236}">
              <a16:creationId xmlns:a16="http://schemas.microsoft.com/office/drawing/2014/main" id="{AFE76387-2E01-4607-9D6A-EC6BAD6AA4B6}"/>
            </a:ext>
          </a:extLst>
        </xdr:cNvPr>
        <xdr:cNvSpPr txBox="1"/>
      </xdr:nvSpPr>
      <xdr:spPr>
        <a:xfrm>
          <a:off x="22199600" y="10479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49403</xdr:rowOff>
    </xdr:from>
    <xdr:to>
      <xdr:col>112</xdr:col>
      <xdr:colOff>38100</xdr:colOff>
      <xdr:row>61</xdr:row>
      <xdr:rowOff>151003</xdr:rowOff>
    </xdr:to>
    <xdr:sp macro="" textlink="">
      <xdr:nvSpPr>
        <xdr:cNvPr id="562" name="楕円 561">
          <a:extLst>
            <a:ext uri="{FF2B5EF4-FFF2-40B4-BE49-F238E27FC236}">
              <a16:creationId xmlns:a16="http://schemas.microsoft.com/office/drawing/2014/main" id="{018FB3C6-22B1-4D07-B7F0-D1840F51C510}"/>
            </a:ext>
          </a:extLst>
        </xdr:cNvPr>
        <xdr:cNvSpPr/>
      </xdr:nvSpPr>
      <xdr:spPr>
        <a:xfrm>
          <a:off x="21272500" y="1050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93345</xdr:rowOff>
    </xdr:from>
    <xdr:to>
      <xdr:col>116</xdr:col>
      <xdr:colOff>63500</xdr:colOff>
      <xdr:row>61</xdr:row>
      <xdr:rowOff>100203</xdr:rowOff>
    </xdr:to>
    <xdr:cxnSp macro="">
      <xdr:nvCxnSpPr>
        <xdr:cNvPr id="563" name="直線コネクタ 562">
          <a:extLst>
            <a:ext uri="{FF2B5EF4-FFF2-40B4-BE49-F238E27FC236}">
              <a16:creationId xmlns:a16="http://schemas.microsoft.com/office/drawing/2014/main" id="{8C8B145C-3A7C-4936-B2A6-EF5468F14BA3}"/>
            </a:ext>
          </a:extLst>
        </xdr:cNvPr>
        <xdr:cNvCxnSpPr/>
      </xdr:nvCxnSpPr>
      <xdr:spPr>
        <a:xfrm flipV="1">
          <a:off x="21323300" y="10551795"/>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54356</xdr:rowOff>
    </xdr:from>
    <xdr:to>
      <xdr:col>107</xdr:col>
      <xdr:colOff>101600</xdr:colOff>
      <xdr:row>61</xdr:row>
      <xdr:rowOff>155956</xdr:rowOff>
    </xdr:to>
    <xdr:sp macro="" textlink="">
      <xdr:nvSpPr>
        <xdr:cNvPr id="564" name="楕円 563">
          <a:extLst>
            <a:ext uri="{FF2B5EF4-FFF2-40B4-BE49-F238E27FC236}">
              <a16:creationId xmlns:a16="http://schemas.microsoft.com/office/drawing/2014/main" id="{5449473F-F035-4F61-8262-A4060796E6D7}"/>
            </a:ext>
          </a:extLst>
        </xdr:cNvPr>
        <xdr:cNvSpPr/>
      </xdr:nvSpPr>
      <xdr:spPr>
        <a:xfrm>
          <a:off x="20383500" y="1051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100203</xdr:rowOff>
    </xdr:from>
    <xdr:to>
      <xdr:col>111</xdr:col>
      <xdr:colOff>177800</xdr:colOff>
      <xdr:row>61</xdr:row>
      <xdr:rowOff>105156</xdr:rowOff>
    </xdr:to>
    <xdr:cxnSp macro="">
      <xdr:nvCxnSpPr>
        <xdr:cNvPr id="565" name="直線コネクタ 564">
          <a:extLst>
            <a:ext uri="{FF2B5EF4-FFF2-40B4-BE49-F238E27FC236}">
              <a16:creationId xmlns:a16="http://schemas.microsoft.com/office/drawing/2014/main" id="{2BCA5994-03D2-4885-9F6A-F9E0E05C78DB}"/>
            </a:ext>
          </a:extLst>
        </xdr:cNvPr>
        <xdr:cNvCxnSpPr/>
      </xdr:nvCxnSpPr>
      <xdr:spPr>
        <a:xfrm flipV="1">
          <a:off x="20434300" y="10558653"/>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58928</xdr:rowOff>
    </xdr:from>
    <xdr:to>
      <xdr:col>102</xdr:col>
      <xdr:colOff>165100</xdr:colOff>
      <xdr:row>61</xdr:row>
      <xdr:rowOff>160528</xdr:rowOff>
    </xdr:to>
    <xdr:sp macro="" textlink="">
      <xdr:nvSpPr>
        <xdr:cNvPr id="566" name="楕円 565">
          <a:extLst>
            <a:ext uri="{FF2B5EF4-FFF2-40B4-BE49-F238E27FC236}">
              <a16:creationId xmlns:a16="http://schemas.microsoft.com/office/drawing/2014/main" id="{07B9C4FF-2C7E-45B4-A403-C6B3A9AAA18E}"/>
            </a:ext>
          </a:extLst>
        </xdr:cNvPr>
        <xdr:cNvSpPr/>
      </xdr:nvSpPr>
      <xdr:spPr>
        <a:xfrm>
          <a:off x="19494500" y="1051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105156</xdr:rowOff>
    </xdr:from>
    <xdr:to>
      <xdr:col>107</xdr:col>
      <xdr:colOff>50800</xdr:colOff>
      <xdr:row>61</xdr:row>
      <xdr:rowOff>109728</xdr:rowOff>
    </xdr:to>
    <xdr:cxnSp macro="">
      <xdr:nvCxnSpPr>
        <xdr:cNvPr id="567" name="直線コネクタ 566">
          <a:extLst>
            <a:ext uri="{FF2B5EF4-FFF2-40B4-BE49-F238E27FC236}">
              <a16:creationId xmlns:a16="http://schemas.microsoft.com/office/drawing/2014/main" id="{5801B510-CAB5-4361-B4DB-728943BD8304}"/>
            </a:ext>
          </a:extLst>
        </xdr:cNvPr>
        <xdr:cNvCxnSpPr/>
      </xdr:nvCxnSpPr>
      <xdr:spPr>
        <a:xfrm flipV="1">
          <a:off x="19545300" y="1056360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153814</xdr:rowOff>
    </xdr:from>
    <xdr:ext cx="469744" cy="259045"/>
    <xdr:sp macro="" textlink="">
      <xdr:nvSpPr>
        <xdr:cNvPr id="568" name="n_1aveValue【学校施設】&#10;一人当たり面積">
          <a:extLst>
            <a:ext uri="{FF2B5EF4-FFF2-40B4-BE49-F238E27FC236}">
              <a16:creationId xmlns:a16="http://schemas.microsoft.com/office/drawing/2014/main" id="{9DC63445-16E9-45C7-AA1A-B81E1D23899B}"/>
            </a:ext>
          </a:extLst>
        </xdr:cNvPr>
        <xdr:cNvSpPr txBox="1"/>
      </xdr:nvSpPr>
      <xdr:spPr>
        <a:xfrm>
          <a:off x="21075727" y="10097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139336</xdr:rowOff>
    </xdr:from>
    <xdr:ext cx="469744" cy="259045"/>
    <xdr:sp macro="" textlink="">
      <xdr:nvSpPr>
        <xdr:cNvPr id="569" name="n_2aveValue【学校施設】&#10;一人当たり面積">
          <a:extLst>
            <a:ext uri="{FF2B5EF4-FFF2-40B4-BE49-F238E27FC236}">
              <a16:creationId xmlns:a16="http://schemas.microsoft.com/office/drawing/2014/main" id="{F76E08B9-871A-4923-8FA1-07DF41B0A18F}"/>
            </a:ext>
          </a:extLst>
        </xdr:cNvPr>
        <xdr:cNvSpPr txBox="1"/>
      </xdr:nvSpPr>
      <xdr:spPr>
        <a:xfrm>
          <a:off x="20199427" y="10083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161053</xdr:rowOff>
    </xdr:from>
    <xdr:ext cx="469744" cy="259045"/>
    <xdr:sp macro="" textlink="">
      <xdr:nvSpPr>
        <xdr:cNvPr id="570" name="n_3aveValue【学校施設】&#10;一人当たり面積">
          <a:extLst>
            <a:ext uri="{FF2B5EF4-FFF2-40B4-BE49-F238E27FC236}">
              <a16:creationId xmlns:a16="http://schemas.microsoft.com/office/drawing/2014/main" id="{A3F3AC84-4B30-483D-B07B-0DC33BFF6B24}"/>
            </a:ext>
          </a:extLst>
        </xdr:cNvPr>
        <xdr:cNvSpPr txBox="1"/>
      </xdr:nvSpPr>
      <xdr:spPr>
        <a:xfrm>
          <a:off x="19310427" y="10105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142130</xdr:rowOff>
    </xdr:from>
    <xdr:ext cx="469744" cy="259045"/>
    <xdr:sp macro="" textlink="">
      <xdr:nvSpPr>
        <xdr:cNvPr id="571" name="n_1mainValue【学校施設】&#10;一人当たり面積">
          <a:extLst>
            <a:ext uri="{FF2B5EF4-FFF2-40B4-BE49-F238E27FC236}">
              <a16:creationId xmlns:a16="http://schemas.microsoft.com/office/drawing/2014/main" id="{A407CC80-1457-40C6-A01F-A84BA537B3E0}"/>
            </a:ext>
          </a:extLst>
        </xdr:cNvPr>
        <xdr:cNvSpPr txBox="1"/>
      </xdr:nvSpPr>
      <xdr:spPr>
        <a:xfrm>
          <a:off x="21075727" y="10600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147083</xdr:rowOff>
    </xdr:from>
    <xdr:ext cx="469744" cy="259045"/>
    <xdr:sp macro="" textlink="">
      <xdr:nvSpPr>
        <xdr:cNvPr id="572" name="n_2mainValue【学校施設】&#10;一人当たり面積">
          <a:extLst>
            <a:ext uri="{FF2B5EF4-FFF2-40B4-BE49-F238E27FC236}">
              <a16:creationId xmlns:a16="http://schemas.microsoft.com/office/drawing/2014/main" id="{160E47C0-91D0-446A-BF20-7625E324960B}"/>
            </a:ext>
          </a:extLst>
        </xdr:cNvPr>
        <xdr:cNvSpPr txBox="1"/>
      </xdr:nvSpPr>
      <xdr:spPr>
        <a:xfrm>
          <a:off x="20199427" y="10605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151655</xdr:rowOff>
    </xdr:from>
    <xdr:ext cx="469744" cy="259045"/>
    <xdr:sp macro="" textlink="">
      <xdr:nvSpPr>
        <xdr:cNvPr id="573" name="n_3mainValue【学校施設】&#10;一人当たり面積">
          <a:extLst>
            <a:ext uri="{FF2B5EF4-FFF2-40B4-BE49-F238E27FC236}">
              <a16:creationId xmlns:a16="http://schemas.microsoft.com/office/drawing/2014/main" id="{056251F4-90CE-458F-8D38-9A6ED5E8012E}"/>
            </a:ext>
          </a:extLst>
        </xdr:cNvPr>
        <xdr:cNvSpPr txBox="1"/>
      </xdr:nvSpPr>
      <xdr:spPr>
        <a:xfrm>
          <a:off x="19310427" y="1061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4" name="正方形/長方形 573">
          <a:extLst>
            <a:ext uri="{FF2B5EF4-FFF2-40B4-BE49-F238E27FC236}">
              <a16:creationId xmlns:a16="http://schemas.microsoft.com/office/drawing/2014/main" id="{7491A3E7-8C18-4C29-BFC9-7F5D37C2DC1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5" name="正方形/長方形 574">
          <a:extLst>
            <a:ext uri="{FF2B5EF4-FFF2-40B4-BE49-F238E27FC236}">
              <a16:creationId xmlns:a16="http://schemas.microsoft.com/office/drawing/2014/main" id="{8798DD3C-A91C-42CA-A264-8CC72FE70FF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6" name="正方形/長方形 575">
          <a:extLst>
            <a:ext uri="{FF2B5EF4-FFF2-40B4-BE49-F238E27FC236}">
              <a16:creationId xmlns:a16="http://schemas.microsoft.com/office/drawing/2014/main" id="{343959BC-30D1-45CB-8667-CCC043FDAE8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7" name="正方形/長方形 576">
          <a:extLst>
            <a:ext uri="{FF2B5EF4-FFF2-40B4-BE49-F238E27FC236}">
              <a16:creationId xmlns:a16="http://schemas.microsoft.com/office/drawing/2014/main" id="{E315DB45-78A9-4049-BAC7-84BB6C51C91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8" name="正方形/長方形 577">
          <a:extLst>
            <a:ext uri="{FF2B5EF4-FFF2-40B4-BE49-F238E27FC236}">
              <a16:creationId xmlns:a16="http://schemas.microsoft.com/office/drawing/2014/main" id="{BEF127B9-5772-47D0-A7BB-663E3489301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9" name="正方形/長方形 578">
          <a:extLst>
            <a:ext uri="{FF2B5EF4-FFF2-40B4-BE49-F238E27FC236}">
              <a16:creationId xmlns:a16="http://schemas.microsoft.com/office/drawing/2014/main" id="{18381ECB-E127-4B02-A3AF-947F047E78A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0" name="正方形/長方形 579">
          <a:extLst>
            <a:ext uri="{FF2B5EF4-FFF2-40B4-BE49-F238E27FC236}">
              <a16:creationId xmlns:a16="http://schemas.microsoft.com/office/drawing/2014/main" id="{53462C3B-0C84-422A-9746-CD637F266C8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1" name="正方形/長方形 580">
          <a:extLst>
            <a:ext uri="{FF2B5EF4-FFF2-40B4-BE49-F238E27FC236}">
              <a16:creationId xmlns:a16="http://schemas.microsoft.com/office/drawing/2014/main" id="{9C174969-75AD-49B5-B837-FBCF24BB938C}"/>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2" name="正方形/長方形 581">
          <a:extLst>
            <a:ext uri="{FF2B5EF4-FFF2-40B4-BE49-F238E27FC236}">
              <a16:creationId xmlns:a16="http://schemas.microsoft.com/office/drawing/2014/main" id="{1CFC45F6-ADFE-42C2-A683-DF729936BBD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3" name="正方形/長方形 582">
          <a:extLst>
            <a:ext uri="{FF2B5EF4-FFF2-40B4-BE49-F238E27FC236}">
              <a16:creationId xmlns:a16="http://schemas.microsoft.com/office/drawing/2014/main" id="{DF77DCB9-56B9-42E2-98A6-29BB8CBF394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4" name="正方形/長方形 583">
          <a:extLst>
            <a:ext uri="{FF2B5EF4-FFF2-40B4-BE49-F238E27FC236}">
              <a16:creationId xmlns:a16="http://schemas.microsoft.com/office/drawing/2014/main" id="{65712101-B98E-48B0-BC91-C0BAE6F7686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5" name="正方形/長方形 584">
          <a:extLst>
            <a:ext uri="{FF2B5EF4-FFF2-40B4-BE49-F238E27FC236}">
              <a16:creationId xmlns:a16="http://schemas.microsoft.com/office/drawing/2014/main" id="{D1AED80F-9745-4492-8B39-E5B66479C4C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6" name="正方形/長方形 585">
          <a:extLst>
            <a:ext uri="{FF2B5EF4-FFF2-40B4-BE49-F238E27FC236}">
              <a16:creationId xmlns:a16="http://schemas.microsoft.com/office/drawing/2014/main" id="{95756917-76C9-4AC5-A95E-BA8944CED28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7" name="正方形/長方形 586">
          <a:extLst>
            <a:ext uri="{FF2B5EF4-FFF2-40B4-BE49-F238E27FC236}">
              <a16:creationId xmlns:a16="http://schemas.microsoft.com/office/drawing/2014/main" id="{C43C0340-A8DF-4488-987B-8EA1E30E113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8" name="正方形/長方形 587">
          <a:extLst>
            <a:ext uri="{FF2B5EF4-FFF2-40B4-BE49-F238E27FC236}">
              <a16:creationId xmlns:a16="http://schemas.microsoft.com/office/drawing/2014/main" id="{205736C0-5963-46F1-BF44-9E0090D79DF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9" name="正方形/長方形 588">
          <a:extLst>
            <a:ext uri="{FF2B5EF4-FFF2-40B4-BE49-F238E27FC236}">
              <a16:creationId xmlns:a16="http://schemas.microsoft.com/office/drawing/2014/main" id="{F7527A63-A24B-4C74-9A1D-B099C353E9D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90" name="正方形/長方形 589">
          <a:extLst>
            <a:ext uri="{FF2B5EF4-FFF2-40B4-BE49-F238E27FC236}">
              <a16:creationId xmlns:a16="http://schemas.microsoft.com/office/drawing/2014/main" id="{57CB5D09-A0C7-4D6B-8768-4BCF60EFCB6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1" name="正方形/長方形 590">
          <a:extLst>
            <a:ext uri="{FF2B5EF4-FFF2-40B4-BE49-F238E27FC236}">
              <a16:creationId xmlns:a16="http://schemas.microsoft.com/office/drawing/2014/main" id="{51A9014C-94C4-4D77-8EC4-4177A22D90F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2" name="正方形/長方形 591">
          <a:extLst>
            <a:ext uri="{FF2B5EF4-FFF2-40B4-BE49-F238E27FC236}">
              <a16:creationId xmlns:a16="http://schemas.microsoft.com/office/drawing/2014/main" id="{B7881532-819A-4443-AA17-DE162BD3AE4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3" name="正方形/長方形 592">
          <a:extLst>
            <a:ext uri="{FF2B5EF4-FFF2-40B4-BE49-F238E27FC236}">
              <a16:creationId xmlns:a16="http://schemas.microsoft.com/office/drawing/2014/main" id="{0A2ECED7-FF0F-4685-B3BF-06010CB0FC6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4" name="正方形/長方形 593">
          <a:extLst>
            <a:ext uri="{FF2B5EF4-FFF2-40B4-BE49-F238E27FC236}">
              <a16:creationId xmlns:a16="http://schemas.microsoft.com/office/drawing/2014/main" id="{E4818E30-AB4D-4F19-B3BD-91DA8FE8750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5" name="正方形/長方形 594">
          <a:extLst>
            <a:ext uri="{FF2B5EF4-FFF2-40B4-BE49-F238E27FC236}">
              <a16:creationId xmlns:a16="http://schemas.microsoft.com/office/drawing/2014/main" id="{F97D2DDA-0A38-472F-A4DE-FF20F86C844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6" name="正方形/長方形 595">
          <a:extLst>
            <a:ext uri="{FF2B5EF4-FFF2-40B4-BE49-F238E27FC236}">
              <a16:creationId xmlns:a16="http://schemas.microsoft.com/office/drawing/2014/main" id="{DC18579A-B2BE-4F86-9CEE-1827DA353ED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7" name="正方形/長方形 596">
          <a:extLst>
            <a:ext uri="{FF2B5EF4-FFF2-40B4-BE49-F238E27FC236}">
              <a16:creationId xmlns:a16="http://schemas.microsoft.com/office/drawing/2014/main" id="{F126833E-45C7-448A-AB85-A969D8C4917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8" name="テキスト ボックス 597">
          <a:extLst>
            <a:ext uri="{FF2B5EF4-FFF2-40B4-BE49-F238E27FC236}">
              <a16:creationId xmlns:a16="http://schemas.microsoft.com/office/drawing/2014/main" id="{0038B6E7-2373-444C-A136-2CDD0EF2C24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9" name="直線コネクタ 598">
          <a:extLst>
            <a:ext uri="{FF2B5EF4-FFF2-40B4-BE49-F238E27FC236}">
              <a16:creationId xmlns:a16="http://schemas.microsoft.com/office/drawing/2014/main" id="{30FB06A1-C85F-4FF5-8099-3BFF9DBD750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00" name="テキスト ボックス 599">
          <a:extLst>
            <a:ext uri="{FF2B5EF4-FFF2-40B4-BE49-F238E27FC236}">
              <a16:creationId xmlns:a16="http://schemas.microsoft.com/office/drawing/2014/main" id="{4B88E177-A413-48D0-9129-B02BEF6C7B37}"/>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01" name="直線コネクタ 600">
          <a:extLst>
            <a:ext uri="{FF2B5EF4-FFF2-40B4-BE49-F238E27FC236}">
              <a16:creationId xmlns:a16="http://schemas.microsoft.com/office/drawing/2014/main" id="{931CDDA1-8C38-47D4-9927-4DDFD12EE187}"/>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02" name="テキスト ボックス 601">
          <a:extLst>
            <a:ext uri="{FF2B5EF4-FFF2-40B4-BE49-F238E27FC236}">
              <a16:creationId xmlns:a16="http://schemas.microsoft.com/office/drawing/2014/main" id="{FED013A6-028D-4115-8514-FB6A9B4F2026}"/>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03" name="直線コネクタ 602">
          <a:extLst>
            <a:ext uri="{FF2B5EF4-FFF2-40B4-BE49-F238E27FC236}">
              <a16:creationId xmlns:a16="http://schemas.microsoft.com/office/drawing/2014/main" id="{DD656C6C-5F96-4BF2-AC97-C80B7861F898}"/>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04" name="テキスト ボックス 603">
          <a:extLst>
            <a:ext uri="{FF2B5EF4-FFF2-40B4-BE49-F238E27FC236}">
              <a16:creationId xmlns:a16="http://schemas.microsoft.com/office/drawing/2014/main" id="{D61DCD25-BF82-4A7C-B2E6-215C70333743}"/>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05" name="直線コネクタ 604">
          <a:extLst>
            <a:ext uri="{FF2B5EF4-FFF2-40B4-BE49-F238E27FC236}">
              <a16:creationId xmlns:a16="http://schemas.microsoft.com/office/drawing/2014/main" id="{FF5ABF9D-6E5C-4016-8736-A3FAA4E364F9}"/>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06" name="テキスト ボックス 605">
          <a:extLst>
            <a:ext uri="{FF2B5EF4-FFF2-40B4-BE49-F238E27FC236}">
              <a16:creationId xmlns:a16="http://schemas.microsoft.com/office/drawing/2014/main" id="{29091435-7855-426E-ADC7-A69A29D1B11F}"/>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07" name="直線コネクタ 606">
          <a:extLst>
            <a:ext uri="{FF2B5EF4-FFF2-40B4-BE49-F238E27FC236}">
              <a16:creationId xmlns:a16="http://schemas.microsoft.com/office/drawing/2014/main" id="{F5239BBC-0D16-47EA-B46D-D3F72680FB92}"/>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08" name="テキスト ボックス 607">
          <a:extLst>
            <a:ext uri="{FF2B5EF4-FFF2-40B4-BE49-F238E27FC236}">
              <a16:creationId xmlns:a16="http://schemas.microsoft.com/office/drawing/2014/main" id="{D03CBF52-57CC-408D-AE46-F24F75332D33}"/>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09" name="直線コネクタ 608">
          <a:extLst>
            <a:ext uri="{FF2B5EF4-FFF2-40B4-BE49-F238E27FC236}">
              <a16:creationId xmlns:a16="http://schemas.microsoft.com/office/drawing/2014/main" id="{DC8828C2-2573-4B35-AB80-331A4E665D28}"/>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10" name="テキスト ボックス 609">
          <a:extLst>
            <a:ext uri="{FF2B5EF4-FFF2-40B4-BE49-F238E27FC236}">
              <a16:creationId xmlns:a16="http://schemas.microsoft.com/office/drawing/2014/main" id="{8D8699C9-1179-4626-A83F-629FACC7FA7E}"/>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1" name="直線コネクタ 610">
          <a:extLst>
            <a:ext uri="{FF2B5EF4-FFF2-40B4-BE49-F238E27FC236}">
              <a16:creationId xmlns:a16="http://schemas.microsoft.com/office/drawing/2014/main" id="{C774719B-8C6F-4AEF-AF82-9AC894E80E7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2" name="テキスト ボックス 611">
          <a:extLst>
            <a:ext uri="{FF2B5EF4-FFF2-40B4-BE49-F238E27FC236}">
              <a16:creationId xmlns:a16="http://schemas.microsoft.com/office/drawing/2014/main" id="{9D0E6B89-2E92-4A5C-8314-0DBBC925EFB2}"/>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3" name="【公民館】&#10;有形固定資産減価償却率グラフ枠">
          <a:extLst>
            <a:ext uri="{FF2B5EF4-FFF2-40B4-BE49-F238E27FC236}">
              <a16:creationId xmlns:a16="http://schemas.microsoft.com/office/drawing/2014/main" id="{BAB9067D-4FC6-4733-A4B8-CE8F88C3A8F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110489</xdr:rowOff>
    </xdr:from>
    <xdr:to>
      <xdr:col>85</xdr:col>
      <xdr:colOff>126364</xdr:colOff>
      <xdr:row>108</xdr:row>
      <xdr:rowOff>146686</xdr:rowOff>
    </xdr:to>
    <xdr:cxnSp macro="">
      <xdr:nvCxnSpPr>
        <xdr:cNvPr id="614" name="直線コネクタ 613">
          <a:extLst>
            <a:ext uri="{FF2B5EF4-FFF2-40B4-BE49-F238E27FC236}">
              <a16:creationId xmlns:a16="http://schemas.microsoft.com/office/drawing/2014/main" id="{E3E761F4-62DA-46D5-8BC8-98577D2650C5}"/>
            </a:ext>
          </a:extLst>
        </xdr:cNvPr>
        <xdr:cNvCxnSpPr/>
      </xdr:nvCxnSpPr>
      <xdr:spPr>
        <a:xfrm flipV="1">
          <a:off x="16318864" y="17255489"/>
          <a:ext cx="0" cy="140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150513</xdr:rowOff>
    </xdr:from>
    <xdr:ext cx="405111" cy="259045"/>
    <xdr:sp macro="" textlink="">
      <xdr:nvSpPr>
        <xdr:cNvPr id="615" name="【公民館】&#10;有形固定資産減価償却率最小値テキスト">
          <a:extLst>
            <a:ext uri="{FF2B5EF4-FFF2-40B4-BE49-F238E27FC236}">
              <a16:creationId xmlns:a16="http://schemas.microsoft.com/office/drawing/2014/main" id="{6F3C3D38-7ED9-4F75-B1C8-81E9B6F5F346}"/>
            </a:ext>
          </a:extLst>
        </xdr:cNvPr>
        <xdr:cNvSpPr txBox="1"/>
      </xdr:nvSpPr>
      <xdr:spPr>
        <a:xfrm>
          <a:off x="16357600" y="1866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146686</xdr:rowOff>
    </xdr:from>
    <xdr:to>
      <xdr:col>86</xdr:col>
      <xdr:colOff>25400</xdr:colOff>
      <xdr:row>108</xdr:row>
      <xdr:rowOff>146686</xdr:rowOff>
    </xdr:to>
    <xdr:cxnSp macro="">
      <xdr:nvCxnSpPr>
        <xdr:cNvPr id="616" name="直線コネクタ 615">
          <a:extLst>
            <a:ext uri="{FF2B5EF4-FFF2-40B4-BE49-F238E27FC236}">
              <a16:creationId xmlns:a16="http://schemas.microsoft.com/office/drawing/2014/main" id="{75A0A249-C5A8-43DE-889F-9EEFBC304A8F}"/>
            </a:ext>
          </a:extLst>
        </xdr:cNvPr>
        <xdr:cNvCxnSpPr/>
      </xdr:nvCxnSpPr>
      <xdr:spPr>
        <a:xfrm>
          <a:off x="16230600" y="1866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57166</xdr:rowOff>
    </xdr:from>
    <xdr:ext cx="405111" cy="259045"/>
    <xdr:sp macro="" textlink="">
      <xdr:nvSpPr>
        <xdr:cNvPr id="617" name="【公民館】&#10;有形固定資産減価償却率最大値テキスト">
          <a:extLst>
            <a:ext uri="{FF2B5EF4-FFF2-40B4-BE49-F238E27FC236}">
              <a16:creationId xmlns:a16="http://schemas.microsoft.com/office/drawing/2014/main" id="{D85CA6DE-20E7-490A-BF01-D748D1930407}"/>
            </a:ext>
          </a:extLst>
        </xdr:cNvPr>
        <xdr:cNvSpPr txBox="1"/>
      </xdr:nvSpPr>
      <xdr:spPr>
        <a:xfrm>
          <a:off x="16357600" y="1703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110489</xdr:rowOff>
    </xdr:from>
    <xdr:to>
      <xdr:col>86</xdr:col>
      <xdr:colOff>25400</xdr:colOff>
      <xdr:row>100</xdr:row>
      <xdr:rowOff>110489</xdr:rowOff>
    </xdr:to>
    <xdr:cxnSp macro="">
      <xdr:nvCxnSpPr>
        <xdr:cNvPr id="618" name="直線コネクタ 617">
          <a:extLst>
            <a:ext uri="{FF2B5EF4-FFF2-40B4-BE49-F238E27FC236}">
              <a16:creationId xmlns:a16="http://schemas.microsoft.com/office/drawing/2014/main" id="{27AFE8A7-DE23-4506-A7D5-D2BFE56E2B0F}"/>
            </a:ext>
          </a:extLst>
        </xdr:cNvPr>
        <xdr:cNvCxnSpPr/>
      </xdr:nvCxnSpPr>
      <xdr:spPr>
        <a:xfrm>
          <a:off x="16230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22877</xdr:rowOff>
    </xdr:from>
    <xdr:ext cx="405111" cy="259045"/>
    <xdr:sp macro="" textlink="">
      <xdr:nvSpPr>
        <xdr:cNvPr id="619" name="【公民館】&#10;有形固定資産減価償却率平均値テキスト">
          <a:extLst>
            <a:ext uri="{FF2B5EF4-FFF2-40B4-BE49-F238E27FC236}">
              <a16:creationId xmlns:a16="http://schemas.microsoft.com/office/drawing/2014/main" id="{33E4C8DD-E8A8-455F-A040-CA2746781BB2}"/>
            </a:ext>
          </a:extLst>
        </xdr:cNvPr>
        <xdr:cNvSpPr txBox="1"/>
      </xdr:nvSpPr>
      <xdr:spPr>
        <a:xfrm>
          <a:off x="16357600" y="1785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44450</xdr:rowOff>
    </xdr:from>
    <xdr:to>
      <xdr:col>85</xdr:col>
      <xdr:colOff>177800</xdr:colOff>
      <xdr:row>104</xdr:row>
      <xdr:rowOff>146050</xdr:rowOff>
    </xdr:to>
    <xdr:sp macro="" textlink="">
      <xdr:nvSpPr>
        <xdr:cNvPr id="620" name="フローチャート: 判断 619">
          <a:extLst>
            <a:ext uri="{FF2B5EF4-FFF2-40B4-BE49-F238E27FC236}">
              <a16:creationId xmlns:a16="http://schemas.microsoft.com/office/drawing/2014/main" id="{7FB61264-2270-42A2-9F00-AED46E3E21B7}"/>
            </a:ext>
          </a:extLst>
        </xdr:cNvPr>
        <xdr:cNvSpPr/>
      </xdr:nvSpPr>
      <xdr:spPr>
        <a:xfrm>
          <a:off x="162687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42545</xdr:rowOff>
    </xdr:from>
    <xdr:to>
      <xdr:col>81</xdr:col>
      <xdr:colOff>101600</xdr:colOff>
      <xdr:row>104</xdr:row>
      <xdr:rowOff>144145</xdr:rowOff>
    </xdr:to>
    <xdr:sp macro="" textlink="">
      <xdr:nvSpPr>
        <xdr:cNvPr id="621" name="フローチャート: 判断 620">
          <a:extLst>
            <a:ext uri="{FF2B5EF4-FFF2-40B4-BE49-F238E27FC236}">
              <a16:creationId xmlns:a16="http://schemas.microsoft.com/office/drawing/2014/main" id="{C188D2EC-C8FE-4F2C-BF52-BB5DF0BED076}"/>
            </a:ext>
          </a:extLst>
        </xdr:cNvPr>
        <xdr:cNvSpPr/>
      </xdr:nvSpPr>
      <xdr:spPr>
        <a:xfrm>
          <a:off x="15430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59689</xdr:rowOff>
    </xdr:from>
    <xdr:to>
      <xdr:col>76</xdr:col>
      <xdr:colOff>165100</xdr:colOff>
      <xdr:row>104</xdr:row>
      <xdr:rowOff>161289</xdr:rowOff>
    </xdr:to>
    <xdr:sp macro="" textlink="">
      <xdr:nvSpPr>
        <xdr:cNvPr id="622" name="フローチャート: 判断 621">
          <a:extLst>
            <a:ext uri="{FF2B5EF4-FFF2-40B4-BE49-F238E27FC236}">
              <a16:creationId xmlns:a16="http://schemas.microsoft.com/office/drawing/2014/main" id="{796F0F49-1DE4-4966-A724-894C2F2228C7}"/>
            </a:ext>
          </a:extLst>
        </xdr:cNvPr>
        <xdr:cNvSpPr/>
      </xdr:nvSpPr>
      <xdr:spPr>
        <a:xfrm>
          <a:off x="14541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42545</xdr:rowOff>
    </xdr:from>
    <xdr:to>
      <xdr:col>72</xdr:col>
      <xdr:colOff>38100</xdr:colOff>
      <xdr:row>104</xdr:row>
      <xdr:rowOff>144145</xdr:rowOff>
    </xdr:to>
    <xdr:sp macro="" textlink="">
      <xdr:nvSpPr>
        <xdr:cNvPr id="623" name="フローチャート: 判断 622">
          <a:extLst>
            <a:ext uri="{FF2B5EF4-FFF2-40B4-BE49-F238E27FC236}">
              <a16:creationId xmlns:a16="http://schemas.microsoft.com/office/drawing/2014/main" id="{242D09B6-F4A5-4726-8556-1CEBC74D5A32}"/>
            </a:ext>
          </a:extLst>
        </xdr:cNvPr>
        <xdr:cNvSpPr/>
      </xdr:nvSpPr>
      <xdr:spPr>
        <a:xfrm>
          <a:off x="13652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4" name="テキスト ボックス 623">
          <a:extLst>
            <a:ext uri="{FF2B5EF4-FFF2-40B4-BE49-F238E27FC236}">
              <a16:creationId xmlns:a16="http://schemas.microsoft.com/office/drawing/2014/main" id="{06B4AF88-444A-49D3-A180-24C63AD99E1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5" name="テキスト ボックス 624">
          <a:extLst>
            <a:ext uri="{FF2B5EF4-FFF2-40B4-BE49-F238E27FC236}">
              <a16:creationId xmlns:a16="http://schemas.microsoft.com/office/drawing/2014/main" id="{0693AD77-E95B-458B-BDA6-EDFDCC4EC02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6" name="テキスト ボックス 625">
          <a:extLst>
            <a:ext uri="{FF2B5EF4-FFF2-40B4-BE49-F238E27FC236}">
              <a16:creationId xmlns:a16="http://schemas.microsoft.com/office/drawing/2014/main" id="{A9A20E44-010C-492A-B607-0DBECBD01D1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7" name="テキスト ボックス 626">
          <a:extLst>
            <a:ext uri="{FF2B5EF4-FFF2-40B4-BE49-F238E27FC236}">
              <a16:creationId xmlns:a16="http://schemas.microsoft.com/office/drawing/2014/main" id="{D2382A0B-C22D-4AA9-B784-77F9CDEF0ED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8" name="テキスト ボックス 627">
          <a:extLst>
            <a:ext uri="{FF2B5EF4-FFF2-40B4-BE49-F238E27FC236}">
              <a16:creationId xmlns:a16="http://schemas.microsoft.com/office/drawing/2014/main" id="{0566FAAE-61F8-4E28-B11B-BA6AC88357D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59689</xdr:rowOff>
    </xdr:from>
    <xdr:to>
      <xdr:col>85</xdr:col>
      <xdr:colOff>177800</xdr:colOff>
      <xdr:row>100</xdr:row>
      <xdr:rowOff>161289</xdr:rowOff>
    </xdr:to>
    <xdr:sp macro="" textlink="">
      <xdr:nvSpPr>
        <xdr:cNvPr id="629" name="楕円 628">
          <a:extLst>
            <a:ext uri="{FF2B5EF4-FFF2-40B4-BE49-F238E27FC236}">
              <a16:creationId xmlns:a16="http://schemas.microsoft.com/office/drawing/2014/main" id="{E0BC2E92-0850-47D8-93AB-87991E3947FE}"/>
            </a:ext>
          </a:extLst>
        </xdr:cNvPr>
        <xdr:cNvSpPr/>
      </xdr:nvSpPr>
      <xdr:spPr>
        <a:xfrm>
          <a:off x="16268700" y="1720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12716</xdr:rowOff>
    </xdr:from>
    <xdr:ext cx="405111" cy="259045"/>
    <xdr:sp macro="" textlink="">
      <xdr:nvSpPr>
        <xdr:cNvPr id="630" name="【公民館】&#10;有形固定資産減価償却率該当値テキスト">
          <a:extLst>
            <a:ext uri="{FF2B5EF4-FFF2-40B4-BE49-F238E27FC236}">
              <a16:creationId xmlns:a16="http://schemas.microsoft.com/office/drawing/2014/main" id="{0E26BBCA-4BC6-41B8-8CCB-7104D5ADB85A}"/>
            </a:ext>
          </a:extLst>
        </xdr:cNvPr>
        <xdr:cNvSpPr txBox="1"/>
      </xdr:nvSpPr>
      <xdr:spPr>
        <a:xfrm>
          <a:off x="16357600" y="17157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145414</xdr:rowOff>
    </xdr:from>
    <xdr:to>
      <xdr:col>81</xdr:col>
      <xdr:colOff>101600</xdr:colOff>
      <xdr:row>100</xdr:row>
      <xdr:rowOff>75564</xdr:rowOff>
    </xdr:to>
    <xdr:sp macro="" textlink="">
      <xdr:nvSpPr>
        <xdr:cNvPr id="631" name="楕円 630">
          <a:extLst>
            <a:ext uri="{FF2B5EF4-FFF2-40B4-BE49-F238E27FC236}">
              <a16:creationId xmlns:a16="http://schemas.microsoft.com/office/drawing/2014/main" id="{AD186B32-7455-4104-9966-477B7C188041}"/>
            </a:ext>
          </a:extLst>
        </xdr:cNvPr>
        <xdr:cNvSpPr/>
      </xdr:nvSpPr>
      <xdr:spPr>
        <a:xfrm>
          <a:off x="15430500" y="1711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24764</xdr:rowOff>
    </xdr:from>
    <xdr:to>
      <xdr:col>85</xdr:col>
      <xdr:colOff>127000</xdr:colOff>
      <xdr:row>100</xdr:row>
      <xdr:rowOff>110489</xdr:rowOff>
    </xdr:to>
    <xdr:cxnSp macro="">
      <xdr:nvCxnSpPr>
        <xdr:cNvPr id="632" name="直線コネクタ 631">
          <a:extLst>
            <a:ext uri="{FF2B5EF4-FFF2-40B4-BE49-F238E27FC236}">
              <a16:creationId xmlns:a16="http://schemas.microsoft.com/office/drawing/2014/main" id="{87C22CFD-1E62-4899-B2EC-8CA5266C6CD0}"/>
            </a:ext>
          </a:extLst>
        </xdr:cNvPr>
        <xdr:cNvCxnSpPr/>
      </xdr:nvCxnSpPr>
      <xdr:spPr>
        <a:xfrm>
          <a:off x="15481300" y="17169764"/>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151130</xdr:rowOff>
    </xdr:from>
    <xdr:to>
      <xdr:col>76</xdr:col>
      <xdr:colOff>165100</xdr:colOff>
      <xdr:row>100</xdr:row>
      <xdr:rowOff>81280</xdr:rowOff>
    </xdr:to>
    <xdr:sp macro="" textlink="">
      <xdr:nvSpPr>
        <xdr:cNvPr id="633" name="楕円 632">
          <a:extLst>
            <a:ext uri="{FF2B5EF4-FFF2-40B4-BE49-F238E27FC236}">
              <a16:creationId xmlns:a16="http://schemas.microsoft.com/office/drawing/2014/main" id="{BA8B0E5E-87DD-4580-9759-B9740776CBB6}"/>
            </a:ext>
          </a:extLst>
        </xdr:cNvPr>
        <xdr:cNvSpPr/>
      </xdr:nvSpPr>
      <xdr:spPr>
        <a:xfrm>
          <a:off x="14541500" y="1712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24764</xdr:rowOff>
    </xdr:from>
    <xdr:to>
      <xdr:col>81</xdr:col>
      <xdr:colOff>50800</xdr:colOff>
      <xdr:row>100</xdr:row>
      <xdr:rowOff>30480</xdr:rowOff>
    </xdr:to>
    <xdr:cxnSp macro="">
      <xdr:nvCxnSpPr>
        <xdr:cNvPr id="634" name="直線コネクタ 633">
          <a:extLst>
            <a:ext uri="{FF2B5EF4-FFF2-40B4-BE49-F238E27FC236}">
              <a16:creationId xmlns:a16="http://schemas.microsoft.com/office/drawing/2014/main" id="{B5DA787D-314B-442F-8BAB-778CE8E86D1A}"/>
            </a:ext>
          </a:extLst>
        </xdr:cNvPr>
        <xdr:cNvCxnSpPr/>
      </xdr:nvCxnSpPr>
      <xdr:spPr>
        <a:xfrm flipV="1">
          <a:off x="14592300" y="1716976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120650</xdr:rowOff>
    </xdr:from>
    <xdr:to>
      <xdr:col>72</xdr:col>
      <xdr:colOff>38100</xdr:colOff>
      <xdr:row>100</xdr:row>
      <xdr:rowOff>50800</xdr:rowOff>
    </xdr:to>
    <xdr:sp macro="" textlink="">
      <xdr:nvSpPr>
        <xdr:cNvPr id="635" name="楕円 634">
          <a:extLst>
            <a:ext uri="{FF2B5EF4-FFF2-40B4-BE49-F238E27FC236}">
              <a16:creationId xmlns:a16="http://schemas.microsoft.com/office/drawing/2014/main" id="{CC8C06CD-DC08-4EBF-BDCA-895FA2A67B4F}"/>
            </a:ext>
          </a:extLst>
        </xdr:cNvPr>
        <xdr:cNvSpPr/>
      </xdr:nvSpPr>
      <xdr:spPr>
        <a:xfrm>
          <a:off x="13652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0</xdr:rowOff>
    </xdr:from>
    <xdr:to>
      <xdr:col>76</xdr:col>
      <xdr:colOff>114300</xdr:colOff>
      <xdr:row>100</xdr:row>
      <xdr:rowOff>30480</xdr:rowOff>
    </xdr:to>
    <xdr:cxnSp macro="">
      <xdr:nvCxnSpPr>
        <xdr:cNvPr id="636" name="直線コネクタ 635">
          <a:extLst>
            <a:ext uri="{FF2B5EF4-FFF2-40B4-BE49-F238E27FC236}">
              <a16:creationId xmlns:a16="http://schemas.microsoft.com/office/drawing/2014/main" id="{55D88DBD-2EC9-4F59-B244-072342F4823F}"/>
            </a:ext>
          </a:extLst>
        </xdr:cNvPr>
        <xdr:cNvCxnSpPr/>
      </xdr:nvCxnSpPr>
      <xdr:spPr>
        <a:xfrm>
          <a:off x="13703300" y="17145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135272</xdr:rowOff>
    </xdr:from>
    <xdr:ext cx="405111" cy="259045"/>
    <xdr:sp macro="" textlink="">
      <xdr:nvSpPr>
        <xdr:cNvPr id="637" name="n_1aveValue【公民館】&#10;有形固定資産減価償却率">
          <a:extLst>
            <a:ext uri="{FF2B5EF4-FFF2-40B4-BE49-F238E27FC236}">
              <a16:creationId xmlns:a16="http://schemas.microsoft.com/office/drawing/2014/main" id="{EFD8EB0F-49AA-4CA4-B9A2-C19143809676}"/>
            </a:ext>
          </a:extLst>
        </xdr:cNvPr>
        <xdr:cNvSpPr txBox="1"/>
      </xdr:nvSpPr>
      <xdr:spPr>
        <a:xfrm>
          <a:off x="15266044"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152416</xdr:rowOff>
    </xdr:from>
    <xdr:ext cx="405111" cy="259045"/>
    <xdr:sp macro="" textlink="">
      <xdr:nvSpPr>
        <xdr:cNvPr id="638" name="n_2aveValue【公民館】&#10;有形固定資産減価償却率">
          <a:extLst>
            <a:ext uri="{FF2B5EF4-FFF2-40B4-BE49-F238E27FC236}">
              <a16:creationId xmlns:a16="http://schemas.microsoft.com/office/drawing/2014/main" id="{ABC6923B-4569-4546-9BFD-6A0B221ED440}"/>
            </a:ext>
          </a:extLst>
        </xdr:cNvPr>
        <xdr:cNvSpPr txBox="1"/>
      </xdr:nvSpPr>
      <xdr:spPr>
        <a:xfrm>
          <a:off x="143897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135272</xdr:rowOff>
    </xdr:from>
    <xdr:ext cx="405111" cy="259045"/>
    <xdr:sp macro="" textlink="">
      <xdr:nvSpPr>
        <xdr:cNvPr id="639" name="n_3aveValue【公民館】&#10;有形固定資産減価償却率">
          <a:extLst>
            <a:ext uri="{FF2B5EF4-FFF2-40B4-BE49-F238E27FC236}">
              <a16:creationId xmlns:a16="http://schemas.microsoft.com/office/drawing/2014/main" id="{E9840E93-6BAA-4203-91DB-B2A203051228}"/>
            </a:ext>
          </a:extLst>
        </xdr:cNvPr>
        <xdr:cNvSpPr txBox="1"/>
      </xdr:nvSpPr>
      <xdr:spPr>
        <a:xfrm>
          <a:off x="13500744"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92091</xdr:rowOff>
    </xdr:from>
    <xdr:ext cx="405111" cy="259045"/>
    <xdr:sp macro="" textlink="">
      <xdr:nvSpPr>
        <xdr:cNvPr id="640" name="n_1mainValue【公民館】&#10;有形固定資産減価償却率">
          <a:extLst>
            <a:ext uri="{FF2B5EF4-FFF2-40B4-BE49-F238E27FC236}">
              <a16:creationId xmlns:a16="http://schemas.microsoft.com/office/drawing/2014/main" id="{B65A751B-4478-41D9-BE26-5E6B3452ABFB}"/>
            </a:ext>
          </a:extLst>
        </xdr:cNvPr>
        <xdr:cNvSpPr txBox="1"/>
      </xdr:nvSpPr>
      <xdr:spPr>
        <a:xfrm>
          <a:off x="15266044" y="1689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97807</xdr:rowOff>
    </xdr:from>
    <xdr:ext cx="405111" cy="259045"/>
    <xdr:sp macro="" textlink="">
      <xdr:nvSpPr>
        <xdr:cNvPr id="641" name="n_2mainValue【公民館】&#10;有形固定資産減価償却率">
          <a:extLst>
            <a:ext uri="{FF2B5EF4-FFF2-40B4-BE49-F238E27FC236}">
              <a16:creationId xmlns:a16="http://schemas.microsoft.com/office/drawing/2014/main" id="{987A1D0C-219C-4215-AF8F-92C74F3DB826}"/>
            </a:ext>
          </a:extLst>
        </xdr:cNvPr>
        <xdr:cNvSpPr txBox="1"/>
      </xdr:nvSpPr>
      <xdr:spPr>
        <a:xfrm>
          <a:off x="14389744" y="1689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98</xdr:row>
      <xdr:rowOff>67327</xdr:rowOff>
    </xdr:from>
    <xdr:ext cx="469744" cy="259045"/>
    <xdr:sp macro="" textlink="">
      <xdr:nvSpPr>
        <xdr:cNvPr id="642" name="n_3mainValue【公民館】&#10;有形固定資産減価償却率">
          <a:extLst>
            <a:ext uri="{FF2B5EF4-FFF2-40B4-BE49-F238E27FC236}">
              <a16:creationId xmlns:a16="http://schemas.microsoft.com/office/drawing/2014/main" id="{3BA1F144-D880-4DAB-BE6B-846BF9B5E2FE}"/>
            </a:ext>
          </a:extLst>
        </xdr:cNvPr>
        <xdr:cNvSpPr txBox="1"/>
      </xdr:nvSpPr>
      <xdr:spPr>
        <a:xfrm>
          <a:off x="13468427" y="1686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3" name="正方形/長方形 642">
          <a:extLst>
            <a:ext uri="{FF2B5EF4-FFF2-40B4-BE49-F238E27FC236}">
              <a16:creationId xmlns:a16="http://schemas.microsoft.com/office/drawing/2014/main" id="{3A557F36-59DA-4EDD-BFD7-421FE03171B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4" name="正方形/長方形 643">
          <a:extLst>
            <a:ext uri="{FF2B5EF4-FFF2-40B4-BE49-F238E27FC236}">
              <a16:creationId xmlns:a16="http://schemas.microsoft.com/office/drawing/2014/main" id="{AE95D8AE-3860-4240-A1B2-B7EA6CC4229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5" name="正方形/長方形 644">
          <a:extLst>
            <a:ext uri="{FF2B5EF4-FFF2-40B4-BE49-F238E27FC236}">
              <a16:creationId xmlns:a16="http://schemas.microsoft.com/office/drawing/2014/main" id="{A78922DF-62A3-4AC6-BCCB-9E58F6236FF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6" name="正方形/長方形 645">
          <a:extLst>
            <a:ext uri="{FF2B5EF4-FFF2-40B4-BE49-F238E27FC236}">
              <a16:creationId xmlns:a16="http://schemas.microsoft.com/office/drawing/2014/main" id="{EFC84CB7-AD57-4735-8B26-23A5997BC08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7" name="正方形/長方形 646">
          <a:extLst>
            <a:ext uri="{FF2B5EF4-FFF2-40B4-BE49-F238E27FC236}">
              <a16:creationId xmlns:a16="http://schemas.microsoft.com/office/drawing/2014/main" id="{D37959BB-7431-46F7-8AA3-717749B86B2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8" name="正方形/長方形 647">
          <a:extLst>
            <a:ext uri="{FF2B5EF4-FFF2-40B4-BE49-F238E27FC236}">
              <a16:creationId xmlns:a16="http://schemas.microsoft.com/office/drawing/2014/main" id="{CC9C2381-9EDA-4650-A20E-BEC52A4A897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9" name="正方形/長方形 648">
          <a:extLst>
            <a:ext uri="{FF2B5EF4-FFF2-40B4-BE49-F238E27FC236}">
              <a16:creationId xmlns:a16="http://schemas.microsoft.com/office/drawing/2014/main" id="{1EFA9CAF-6E9A-41ED-9F0B-96E57C885E6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0" name="正方形/長方形 649">
          <a:extLst>
            <a:ext uri="{FF2B5EF4-FFF2-40B4-BE49-F238E27FC236}">
              <a16:creationId xmlns:a16="http://schemas.microsoft.com/office/drawing/2014/main" id="{6044E093-D70B-4740-BA22-9750D62CE13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1" name="テキスト ボックス 650">
          <a:extLst>
            <a:ext uri="{FF2B5EF4-FFF2-40B4-BE49-F238E27FC236}">
              <a16:creationId xmlns:a16="http://schemas.microsoft.com/office/drawing/2014/main" id="{4A293FF9-DD3C-4DF7-9A1B-ADF040BAA9F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2" name="直線コネクタ 651">
          <a:extLst>
            <a:ext uri="{FF2B5EF4-FFF2-40B4-BE49-F238E27FC236}">
              <a16:creationId xmlns:a16="http://schemas.microsoft.com/office/drawing/2014/main" id="{B1570EB9-684D-46F4-B6C5-73281FE1002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53" name="直線コネクタ 652">
          <a:extLst>
            <a:ext uri="{FF2B5EF4-FFF2-40B4-BE49-F238E27FC236}">
              <a16:creationId xmlns:a16="http://schemas.microsoft.com/office/drawing/2014/main" id="{214C67A2-785D-433A-84AC-0C104CEB1CE8}"/>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54" name="テキスト ボックス 653">
          <a:extLst>
            <a:ext uri="{FF2B5EF4-FFF2-40B4-BE49-F238E27FC236}">
              <a16:creationId xmlns:a16="http://schemas.microsoft.com/office/drawing/2014/main" id="{A8D4A26A-25DA-46DF-89C6-1C60E243304D}"/>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55" name="直線コネクタ 654">
          <a:extLst>
            <a:ext uri="{FF2B5EF4-FFF2-40B4-BE49-F238E27FC236}">
              <a16:creationId xmlns:a16="http://schemas.microsoft.com/office/drawing/2014/main" id="{AAD083F2-4575-4B58-8B32-D2D15D17B4CF}"/>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56" name="テキスト ボックス 655">
          <a:extLst>
            <a:ext uri="{FF2B5EF4-FFF2-40B4-BE49-F238E27FC236}">
              <a16:creationId xmlns:a16="http://schemas.microsoft.com/office/drawing/2014/main" id="{7C7F0AFA-6D64-41E1-8A6A-28DDE608B4E1}"/>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57" name="直線コネクタ 656">
          <a:extLst>
            <a:ext uri="{FF2B5EF4-FFF2-40B4-BE49-F238E27FC236}">
              <a16:creationId xmlns:a16="http://schemas.microsoft.com/office/drawing/2014/main" id="{6B1581ED-09EB-46D7-A49D-6D2B12C1FAFE}"/>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58" name="テキスト ボックス 657">
          <a:extLst>
            <a:ext uri="{FF2B5EF4-FFF2-40B4-BE49-F238E27FC236}">
              <a16:creationId xmlns:a16="http://schemas.microsoft.com/office/drawing/2014/main" id="{0C2A361A-3ED9-4319-83E7-ED0B8DF256D1}"/>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59" name="直線コネクタ 658">
          <a:extLst>
            <a:ext uri="{FF2B5EF4-FFF2-40B4-BE49-F238E27FC236}">
              <a16:creationId xmlns:a16="http://schemas.microsoft.com/office/drawing/2014/main" id="{329C5527-E0B8-4868-8766-BE1DE61B2301}"/>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60" name="テキスト ボックス 659">
          <a:extLst>
            <a:ext uri="{FF2B5EF4-FFF2-40B4-BE49-F238E27FC236}">
              <a16:creationId xmlns:a16="http://schemas.microsoft.com/office/drawing/2014/main" id="{1B11393A-6FEE-47AC-A207-CB40538227CB}"/>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1" name="直線コネクタ 660">
          <a:extLst>
            <a:ext uri="{FF2B5EF4-FFF2-40B4-BE49-F238E27FC236}">
              <a16:creationId xmlns:a16="http://schemas.microsoft.com/office/drawing/2014/main" id="{6314CA38-24AD-4C98-A3F7-20969FC3DF8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2" name="テキスト ボックス 661">
          <a:extLst>
            <a:ext uri="{FF2B5EF4-FFF2-40B4-BE49-F238E27FC236}">
              <a16:creationId xmlns:a16="http://schemas.microsoft.com/office/drawing/2014/main" id="{3E9C66D2-B19F-49EA-9FA5-C20210FF7F5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3" name="【公民館】&#10;一人当たり面積グラフ枠">
          <a:extLst>
            <a:ext uri="{FF2B5EF4-FFF2-40B4-BE49-F238E27FC236}">
              <a16:creationId xmlns:a16="http://schemas.microsoft.com/office/drawing/2014/main" id="{DA88BFB2-E10D-4CC0-BFD4-64BC930D57A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71628</xdr:rowOff>
    </xdr:from>
    <xdr:to>
      <xdr:col>116</xdr:col>
      <xdr:colOff>62864</xdr:colOff>
      <xdr:row>108</xdr:row>
      <xdr:rowOff>67056</xdr:rowOff>
    </xdr:to>
    <xdr:cxnSp macro="">
      <xdr:nvCxnSpPr>
        <xdr:cNvPr id="664" name="直線コネクタ 663">
          <a:extLst>
            <a:ext uri="{FF2B5EF4-FFF2-40B4-BE49-F238E27FC236}">
              <a16:creationId xmlns:a16="http://schemas.microsoft.com/office/drawing/2014/main" id="{5D3C5250-C082-46D9-AA12-B4771BCB08A7}"/>
            </a:ext>
          </a:extLst>
        </xdr:cNvPr>
        <xdr:cNvCxnSpPr/>
      </xdr:nvCxnSpPr>
      <xdr:spPr>
        <a:xfrm flipV="1">
          <a:off x="22160864" y="17216628"/>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665" name="【公民館】&#10;一人当たり面積最小値テキスト">
          <a:extLst>
            <a:ext uri="{FF2B5EF4-FFF2-40B4-BE49-F238E27FC236}">
              <a16:creationId xmlns:a16="http://schemas.microsoft.com/office/drawing/2014/main" id="{5481A4B9-E31E-4EAE-AD9D-02A199BAE4EA}"/>
            </a:ext>
          </a:extLst>
        </xdr:cNvPr>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666" name="直線コネクタ 665">
          <a:extLst>
            <a:ext uri="{FF2B5EF4-FFF2-40B4-BE49-F238E27FC236}">
              <a16:creationId xmlns:a16="http://schemas.microsoft.com/office/drawing/2014/main" id="{83366A6C-9E87-4381-86AA-48CDDE9CD4CE}"/>
            </a:ext>
          </a:extLst>
        </xdr:cNvPr>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18305</xdr:rowOff>
    </xdr:from>
    <xdr:ext cx="469744" cy="259045"/>
    <xdr:sp macro="" textlink="">
      <xdr:nvSpPr>
        <xdr:cNvPr id="667" name="【公民館】&#10;一人当たり面積最大値テキスト">
          <a:extLst>
            <a:ext uri="{FF2B5EF4-FFF2-40B4-BE49-F238E27FC236}">
              <a16:creationId xmlns:a16="http://schemas.microsoft.com/office/drawing/2014/main" id="{2E147961-4D24-45E1-94A8-955C2B765F54}"/>
            </a:ext>
          </a:extLst>
        </xdr:cNvPr>
        <xdr:cNvSpPr txBox="1"/>
      </xdr:nvSpPr>
      <xdr:spPr>
        <a:xfrm>
          <a:off x="22199600" y="1699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71628</xdr:rowOff>
    </xdr:from>
    <xdr:to>
      <xdr:col>116</xdr:col>
      <xdr:colOff>152400</xdr:colOff>
      <xdr:row>100</xdr:row>
      <xdr:rowOff>71628</xdr:rowOff>
    </xdr:to>
    <xdr:cxnSp macro="">
      <xdr:nvCxnSpPr>
        <xdr:cNvPr id="668" name="直線コネクタ 667">
          <a:extLst>
            <a:ext uri="{FF2B5EF4-FFF2-40B4-BE49-F238E27FC236}">
              <a16:creationId xmlns:a16="http://schemas.microsoft.com/office/drawing/2014/main" id="{CAE8F709-98DB-4463-9554-8D22B3680D95}"/>
            </a:ext>
          </a:extLst>
        </xdr:cNvPr>
        <xdr:cNvCxnSpPr/>
      </xdr:nvCxnSpPr>
      <xdr:spPr>
        <a:xfrm>
          <a:off x="22072600" y="1721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52849</xdr:rowOff>
    </xdr:from>
    <xdr:ext cx="469744" cy="259045"/>
    <xdr:sp macro="" textlink="">
      <xdr:nvSpPr>
        <xdr:cNvPr id="669" name="【公民館】&#10;一人当たり面積平均値テキスト">
          <a:extLst>
            <a:ext uri="{FF2B5EF4-FFF2-40B4-BE49-F238E27FC236}">
              <a16:creationId xmlns:a16="http://schemas.microsoft.com/office/drawing/2014/main" id="{AF565EE8-7AE3-4018-BD92-D261EB43C20C}"/>
            </a:ext>
          </a:extLst>
        </xdr:cNvPr>
        <xdr:cNvSpPr txBox="1"/>
      </xdr:nvSpPr>
      <xdr:spPr>
        <a:xfrm>
          <a:off x="22199600" y="18055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29972</xdr:rowOff>
    </xdr:from>
    <xdr:to>
      <xdr:col>116</xdr:col>
      <xdr:colOff>114300</xdr:colOff>
      <xdr:row>106</xdr:row>
      <xdr:rowOff>131572</xdr:rowOff>
    </xdr:to>
    <xdr:sp macro="" textlink="">
      <xdr:nvSpPr>
        <xdr:cNvPr id="670" name="フローチャート: 判断 669">
          <a:extLst>
            <a:ext uri="{FF2B5EF4-FFF2-40B4-BE49-F238E27FC236}">
              <a16:creationId xmlns:a16="http://schemas.microsoft.com/office/drawing/2014/main" id="{A2E627F6-E30E-4922-B3E6-4FD873ECD95F}"/>
            </a:ext>
          </a:extLst>
        </xdr:cNvPr>
        <xdr:cNvSpPr/>
      </xdr:nvSpPr>
      <xdr:spPr>
        <a:xfrm>
          <a:off x="221107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27687</xdr:rowOff>
    </xdr:from>
    <xdr:to>
      <xdr:col>112</xdr:col>
      <xdr:colOff>38100</xdr:colOff>
      <xdr:row>106</xdr:row>
      <xdr:rowOff>129287</xdr:rowOff>
    </xdr:to>
    <xdr:sp macro="" textlink="">
      <xdr:nvSpPr>
        <xdr:cNvPr id="671" name="フローチャート: 判断 670">
          <a:extLst>
            <a:ext uri="{FF2B5EF4-FFF2-40B4-BE49-F238E27FC236}">
              <a16:creationId xmlns:a16="http://schemas.microsoft.com/office/drawing/2014/main" id="{6CDE52CD-78E0-4003-A7BD-7E17E4FDB78A}"/>
            </a:ext>
          </a:extLst>
        </xdr:cNvPr>
        <xdr:cNvSpPr/>
      </xdr:nvSpPr>
      <xdr:spPr>
        <a:xfrm>
          <a:off x="21272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27687</xdr:rowOff>
    </xdr:from>
    <xdr:to>
      <xdr:col>107</xdr:col>
      <xdr:colOff>101600</xdr:colOff>
      <xdr:row>106</xdr:row>
      <xdr:rowOff>129287</xdr:rowOff>
    </xdr:to>
    <xdr:sp macro="" textlink="">
      <xdr:nvSpPr>
        <xdr:cNvPr id="672" name="フローチャート: 判断 671">
          <a:extLst>
            <a:ext uri="{FF2B5EF4-FFF2-40B4-BE49-F238E27FC236}">
              <a16:creationId xmlns:a16="http://schemas.microsoft.com/office/drawing/2014/main" id="{C238B2F4-BECB-4156-BCDE-3D48A5F17CBB}"/>
            </a:ext>
          </a:extLst>
        </xdr:cNvPr>
        <xdr:cNvSpPr/>
      </xdr:nvSpPr>
      <xdr:spPr>
        <a:xfrm>
          <a:off x="20383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75692</xdr:rowOff>
    </xdr:from>
    <xdr:to>
      <xdr:col>102</xdr:col>
      <xdr:colOff>165100</xdr:colOff>
      <xdr:row>107</xdr:row>
      <xdr:rowOff>5842</xdr:rowOff>
    </xdr:to>
    <xdr:sp macro="" textlink="">
      <xdr:nvSpPr>
        <xdr:cNvPr id="673" name="フローチャート: 判断 672">
          <a:extLst>
            <a:ext uri="{FF2B5EF4-FFF2-40B4-BE49-F238E27FC236}">
              <a16:creationId xmlns:a16="http://schemas.microsoft.com/office/drawing/2014/main" id="{D320552E-9CEF-4C64-8829-27C2DE2A7F94}"/>
            </a:ext>
          </a:extLst>
        </xdr:cNvPr>
        <xdr:cNvSpPr/>
      </xdr:nvSpPr>
      <xdr:spPr>
        <a:xfrm>
          <a:off x="19494500" y="1824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7009BB6C-B1D4-426D-983E-830F54500BA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CA3648B6-65B6-442C-B140-8C83B18DBFE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953C0032-7F13-4DEE-88F8-B047421715E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97A3FFB5-18E4-4B62-9CF5-05663584A31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BFE51DA2-E584-4B73-93B5-65B11B6B123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89408</xdr:rowOff>
    </xdr:from>
    <xdr:to>
      <xdr:col>116</xdr:col>
      <xdr:colOff>114300</xdr:colOff>
      <xdr:row>108</xdr:row>
      <xdr:rowOff>19558</xdr:rowOff>
    </xdr:to>
    <xdr:sp macro="" textlink="">
      <xdr:nvSpPr>
        <xdr:cNvPr id="679" name="楕円 678">
          <a:extLst>
            <a:ext uri="{FF2B5EF4-FFF2-40B4-BE49-F238E27FC236}">
              <a16:creationId xmlns:a16="http://schemas.microsoft.com/office/drawing/2014/main" id="{9F758040-7981-487C-BB9F-F5FEAE247FC2}"/>
            </a:ext>
          </a:extLst>
        </xdr:cNvPr>
        <xdr:cNvSpPr/>
      </xdr:nvSpPr>
      <xdr:spPr>
        <a:xfrm>
          <a:off x="22110700" y="1843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4335</xdr:rowOff>
    </xdr:from>
    <xdr:ext cx="469744" cy="259045"/>
    <xdr:sp macro="" textlink="">
      <xdr:nvSpPr>
        <xdr:cNvPr id="680" name="【公民館】&#10;一人当たり面積該当値テキスト">
          <a:extLst>
            <a:ext uri="{FF2B5EF4-FFF2-40B4-BE49-F238E27FC236}">
              <a16:creationId xmlns:a16="http://schemas.microsoft.com/office/drawing/2014/main" id="{B96F5843-D63D-44A9-A2A8-08B405896658}"/>
            </a:ext>
          </a:extLst>
        </xdr:cNvPr>
        <xdr:cNvSpPr txBox="1"/>
      </xdr:nvSpPr>
      <xdr:spPr>
        <a:xfrm>
          <a:off x="22199600" y="18349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91694</xdr:rowOff>
    </xdr:from>
    <xdr:to>
      <xdr:col>112</xdr:col>
      <xdr:colOff>38100</xdr:colOff>
      <xdr:row>108</xdr:row>
      <xdr:rowOff>21844</xdr:rowOff>
    </xdr:to>
    <xdr:sp macro="" textlink="">
      <xdr:nvSpPr>
        <xdr:cNvPr id="681" name="楕円 680">
          <a:extLst>
            <a:ext uri="{FF2B5EF4-FFF2-40B4-BE49-F238E27FC236}">
              <a16:creationId xmlns:a16="http://schemas.microsoft.com/office/drawing/2014/main" id="{A52D930F-7925-42C2-BE9E-F3AB5D6EDDCC}"/>
            </a:ext>
          </a:extLst>
        </xdr:cNvPr>
        <xdr:cNvSpPr/>
      </xdr:nvSpPr>
      <xdr:spPr>
        <a:xfrm>
          <a:off x="21272500" y="1843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140208</xdr:rowOff>
    </xdr:from>
    <xdr:to>
      <xdr:col>116</xdr:col>
      <xdr:colOff>63500</xdr:colOff>
      <xdr:row>107</xdr:row>
      <xdr:rowOff>142494</xdr:rowOff>
    </xdr:to>
    <xdr:cxnSp macro="">
      <xdr:nvCxnSpPr>
        <xdr:cNvPr id="682" name="直線コネクタ 681">
          <a:extLst>
            <a:ext uri="{FF2B5EF4-FFF2-40B4-BE49-F238E27FC236}">
              <a16:creationId xmlns:a16="http://schemas.microsoft.com/office/drawing/2014/main" id="{DD5A8CFF-B940-4E26-8AAA-9C12FF4D928A}"/>
            </a:ext>
          </a:extLst>
        </xdr:cNvPr>
        <xdr:cNvCxnSpPr/>
      </xdr:nvCxnSpPr>
      <xdr:spPr>
        <a:xfrm flipV="1">
          <a:off x="21323300" y="1848535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91694</xdr:rowOff>
    </xdr:from>
    <xdr:to>
      <xdr:col>107</xdr:col>
      <xdr:colOff>101600</xdr:colOff>
      <xdr:row>108</xdr:row>
      <xdr:rowOff>21844</xdr:rowOff>
    </xdr:to>
    <xdr:sp macro="" textlink="">
      <xdr:nvSpPr>
        <xdr:cNvPr id="683" name="楕円 682">
          <a:extLst>
            <a:ext uri="{FF2B5EF4-FFF2-40B4-BE49-F238E27FC236}">
              <a16:creationId xmlns:a16="http://schemas.microsoft.com/office/drawing/2014/main" id="{48308063-DF7D-4704-AF61-0EC32F27809B}"/>
            </a:ext>
          </a:extLst>
        </xdr:cNvPr>
        <xdr:cNvSpPr/>
      </xdr:nvSpPr>
      <xdr:spPr>
        <a:xfrm>
          <a:off x="20383500" y="1843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142494</xdr:rowOff>
    </xdr:from>
    <xdr:to>
      <xdr:col>111</xdr:col>
      <xdr:colOff>177800</xdr:colOff>
      <xdr:row>107</xdr:row>
      <xdr:rowOff>142494</xdr:rowOff>
    </xdr:to>
    <xdr:cxnSp macro="">
      <xdr:nvCxnSpPr>
        <xdr:cNvPr id="684" name="直線コネクタ 683">
          <a:extLst>
            <a:ext uri="{FF2B5EF4-FFF2-40B4-BE49-F238E27FC236}">
              <a16:creationId xmlns:a16="http://schemas.microsoft.com/office/drawing/2014/main" id="{9082420E-48E1-423B-8AF7-A5DFAF24111E}"/>
            </a:ext>
          </a:extLst>
        </xdr:cNvPr>
        <xdr:cNvCxnSpPr/>
      </xdr:nvCxnSpPr>
      <xdr:spPr>
        <a:xfrm>
          <a:off x="20434300" y="184876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93980</xdr:rowOff>
    </xdr:from>
    <xdr:to>
      <xdr:col>102</xdr:col>
      <xdr:colOff>165100</xdr:colOff>
      <xdr:row>108</xdr:row>
      <xdr:rowOff>24130</xdr:rowOff>
    </xdr:to>
    <xdr:sp macro="" textlink="">
      <xdr:nvSpPr>
        <xdr:cNvPr id="685" name="楕円 684">
          <a:extLst>
            <a:ext uri="{FF2B5EF4-FFF2-40B4-BE49-F238E27FC236}">
              <a16:creationId xmlns:a16="http://schemas.microsoft.com/office/drawing/2014/main" id="{25B2334F-0D0E-4E94-B3C8-20D3A448A67B}"/>
            </a:ext>
          </a:extLst>
        </xdr:cNvPr>
        <xdr:cNvSpPr/>
      </xdr:nvSpPr>
      <xdr:spPr>
        <a:xfrm>
          <a:off x="19494500" y="184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142494</xdr:rowOff>
    </xdr:from>
    <xdr:to>
      <xdr:col>107</xdr:col>
      <xdr:colOff>50800</xdr:colOff>
      <xdr:row>107</xdr:row>
      <xdr:rowOff>144780</xdr:rowOff>
    </xdr:to>
    <xdr:cxnSp macro="">
      <xdr:nvCxnSpPr>
        <xdr:cNvPr id="686" name="直線コネクタ 685">
          <a:extLst>
            <a:ext uri="{FF2B5EF4-FFF2-40B4-BE49-F238E27FC236}">
              <a16:creationId xmlns:a16="http://schemas.microsoft.com/office/drawing/2014/main" id="{1DC4C024-885F-4EF4-99EA-51D8F30C7F9A}"/>
            </a:ext>
          </a:extLst>
        </xdr:cNvPr>
        <xdr:cNvCxnSpPr/>
      </xdr:nvCxnSpPr>
      <xdr:spPr>
        <a:xfrm flipV="1">
          <a:off x="19545300" y="1848764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145814</xdr:rowOff>
    </xdr:from>
    <xdr:ext cx="469744" cy="259045"/>
    <xdr:sp macro="" textlink="">
      <xdr:nvSpPr>
        <xdr:cNvPr id="687" name="n_1aveValue【公民館】&#10;一人当たり面積">
          <a:extLst>
            <a:ext uri="{FF2B5EF4-FFF2-40B4-BE49-F238E27FC236}">
              <a16:creationId xmlns:a16="http://schemas.microsoft.com/office/drawing/2014/main" id="{D0DB447E-7AB4-4224-BFB1-56E3A3502051}"/>
            </a:ext>
          </a:extLst>
        </xdr:cNvPr>
        <xdr:cNvSpPr txBox="1"/>
      </xdr:nvSpPr>
      <xdr:spPr>
        <a:xfrm>
          <a:off x="210757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145814</xdr:rowOff>
    </xdr:from>
    <xdr:ext cx="469744" cy="259045"/>
    <xdr:sp macro="" textlink="">
      <xdr:nvSpPr>
        <xdr:cNvPr id="688" name="n_2aveValue【公民館】&#10;一人当たり面積">
          <a:extLst>
            <a:ext uri="{FF2B5EF4-FFF2-40B4-BE49-F238E27FC236}">
              <a16:creationId xmlns:a16="http://schemas.microsoft.com/office/drawing/2014/main" id="{FCAE75D1-5036-463A-9041-2A2E3DE2FB28}"/>
            </a:ext>
          </a:extLst>
        </xdr:cNvPr>
        <xdr:cNvSpPr txBox="1"/>
      </xdr:nvSpPr>
      <xdr:spPr>
        <a:xfrm>
          <a:off x="20199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22369</xdr:rowOff>
    </xdr:from>
    <xdr:ext cx="469744" cy="259045"/>
    <xdr:sp macro="" textlink="">
      <xdr:nvSpPr>
        <xdr:cNvPr id="689" name="n_3aveValue【公民館】&#10;一人当たり面積">
          <a:extLst>
            <a:ext uri="{FF2B5EF4-FFF2-40B4-BE49-F238E27FC236}">
              <a16:creationId xmlns:a16="http://schemas.microsoft.com/office/drawing/2014/main" id="{646CDDF6-77BA-4B4B-8A3D-0F1B3CC3D268}"/>
            </a:ext>
          </a:extLst>
        </xdr:cNvPr>
        <xdr:cNvSpPr txBox="1"/>
      </xdr:nvSpPr>
      <xdr:spPr>
        <a:xfrm>
          <a:off x="19310427" y="1802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12971</xdr:rowOff>
    </xdr:from>
    <xdr:ext cx="469744" cy="259045"/>
    <xdr:sp macro="" textlink="">
      <xdr:nvSpPr>
        <xdr:cNvPr id="690" name="n_1mainValue【公民館】&#10;一人当たり面積">
          <a:extLst>
            <a:ext uri="{FF2B5EF4-FFF2-40B4-BE49-F238E27FC236}">
              <a16:creationId xmlns:a16="http://schemas.microsoft.com/office/drawing/2014/main" id="{C7EE00D8-0342-4A4A-8C46-C3F269510E5D}"/>
            </a:ext>
          </a:extLst>
        </xdr:cNvPr>
        <xdr:cNvSpPr txBox="1"/>
      </xdr:nvSpPr>
      <xdr:spPr>
        <a:xfrm>
          <a:off x="21075727" y="1852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12971</xdr:rowOff>
    </xdr:from>
    <xdr:ext cx="469744" cy="259045"/>
    <xdr:sp macro="" textlink="">
      <xdr:nvSpPr>
        <xdr:cNvPr id="691" name="n_2mainValue【公民館】&#10;一人当たり面積">
          <a:extLst>
            <a:ext uri="{FF2B5EF4-FFF2-40B4-BE49-F238E27FC236}">
              <a16:creationId xmlns:a16="http://schemas.microsoft.com/office/drawing/2014/main" id="{5C579F9F-B095-4281-AFA3-8E52908D06F4}"/>
            </a:ext>
          </a:extLst>
        </xdr:cNvPr>
        <xdr:cNvSpPr txBox="1"/>
      </xdr:nvSpPr>
      <xdr:spPr>
        <a:xfrm>
          <a:off x="20199427" y="1852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15257</xdr:rowOff>
    </xdr:from>
    <xdr:ext cx="469744" cy="259045"/>
    <xdr:sp macro="" textlink="">
      <xdr:nvSpPr>
        <xdr:cNvPr id="692" name="n_3mainValue【公民館】&#10;一人当たり面積">
          <a:extLst>
            <a:ext uri="{FF2B5EF4-FFF2-40B4-BE49-F238E27FC236}">
              <a16:creationId xmlns:a16="http://schemas.microsoft.com/office/drawing/2014/main" id="{746BC12C-879F-46AC-BD3C-1B9CF210228D}"/>
            </a:ext>
          </a:extLst>
        </xdr:cNvPr>
        <xdr:cNvSpPr txBox="1"/>
      </xdr:nvSpPr>
      <xdr:spPr>
        <a:xfrm>
          <a:off x="19310427" y="1853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3" name="正方形/長方形 692">
          <a:extLst>
            <a:ext uri="{FF2B5EF4-FFF2-40B4-BE49-F238E27FC236}">
              <a16:creationId xmlns:a16="http://schemas.microsoft.com/office/drawing/2014/main" id="{63912578-35EE-4FEB-9B02-056BB736AF8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4" name="正方形/長方形 693">
          <a:extLst>
            <a:ext uri="{FF2B5EF4-FFF2-40B4-BE49-F238E27FC236}">
              <a16:creationId xmlns:a16="http://schemas.microsoft.com/office/drawing/2014/main" id="{F78211D7-7205-4ABA-A591-2AF1B1ADE7F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5" name="テキスト ボックス 694">
          <a:extLst>
            <a:ext uri="{FF2B5EF4-FFF2-40B4-BE49-F238E27FC236}">
              <a16:creationId xmlns:a16="http://schemas.microsoft.com/office/drawing/2014/main" id="{820F20FE-788E-441C-A476-E8AD7EF166A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各施設によって異なる状況を示している。道路に関してはほぼ横ばいの推移を示しており、類似団体平均値と同程度の数値を示している。橋りょう、学校施設については増加傾向がみられるものの、数値は類似団体平均値とほぼ同程度を維持している。一方で公民館、認定こども園・幼稚園・保育所、公営住宅は平均値より高い数値で推移している。当該団体では道路、認定こども園・幼稚園・保育所についてはこれまで増加傾向にあったが、今年度は減少に転じた。今後は道路、橋りょう、公営住宅について、計画的に更新工事を行っていくことから数値は上下しつつもほぼ横ばいを維持すると予想される。また、保育所についても現状では計画はないものの、一定の更新工事は行っていくものと思われる。学校施設については、令和元年度は全施設での空調設備整備が行われた事から減少が予想される。公民館についても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は大規模な改修工事を予定しているとともに、今後の施設のあり方について検討を行った。各施設の一人当たり数値は、類似団体内平均値よりも一貫して低くなっており、インフラ・ハコモノ施設が少ない事を示している。一部施設については計画が出来つつあるものの、今後は、公共施設のあり方について検討しながら、老朽化した施設についての改修等を行い、有形固定資産減価償却率の減少を目指す必要があると思われ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446E602-EE8B-4D24-9040-5B042FFCAC0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52EABB8-3E67-45B2-AA27-8A600D0C75C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B896600-4858-4B21-905A-5DBA6A4A629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A1501E8-956F-446E-AFE3-2C2147D2BCE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千葉県八街市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D9DA091-0A0E-4A0F-9568-7C6F3A79CBE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71C1AD2-3933-43F7-B3FD-00DDE8758CC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5CEB462-1304-4FF1-BBBC-8A55A26EBC8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D9E6F04-8AE6-4F62-8580-DD3B7DF3858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7712C87-61F3-424D-98CD-0411D978319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737913F-9758-41A2-8F60-32167DA74AE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70,343
68,168
74.94
22,107,490
21,433,167
624,017
13,107,094
17,531,772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D8DD973-82A1-44BA-B410-89DAFE30C77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33D8201-D89E-4D23-9870-BEC4F85A05B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3295A1D-96FB-43D8-B40B-0460F15DA0F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19.9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3096C2A-3905-4C56-B42B-1F56030394D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A62D88C-1165-43C9-BB91-AC6FDC777B3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7450B83-8723-49EA-9003-4665CFE7998B}"/>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885D663-8302-454A-973E-BECE57BF7F7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3C4FC61-C8B6-4CB5-ACFF-FB0B13C1A12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4F2BD8C-2E63-4DD5-BFA1-0761D4CD48B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88C0603-768C-49BB-9749-FA31A8CD7E5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095C6FC-11FD-44D4-ABCA-C4D4CC39F86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331FD2B-6EC4-4273-98DD-AB40057A074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84F7915-68F9-47F0-939B-226C4898AF9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9CB4B0E-4E81-4343-9173-6E52B27C3B4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8980D5C-E488-451F-8F89-EB26B7DA743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94B4D9C-A85D-4B60-9226-106013B2DFC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54CDD10-FCAA-4340-A41C-9963990024F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35B4CDE-6656-47C6-872B-4DB6C6BDB38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73F2578-C37B-4B74-9280-9A867421B81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D73DFBB8-DA76-40F3-BBA6-5330EBE1E2EE}"/>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9ABEA570-0331-48CF-9B87-FAD27FCAB89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FC9A01F9-AF3A-493A-BE16-97ABCB0DDD0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DD904CAE-1E28-4794-9908-87B5C75177D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3D87118B-361C-49CB-9DEF-7A4D2570BD6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E9ACCEA1-99BC-4895-827B-81171E233E6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3D22F8-C2D5-49B1-B0D5-85B022790E7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EA30AFC0-5A60-468C-B787-FE9FDC8E250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D02ADAFB-7E2F-47E6-9009-E4587241F9F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B93CFE3D-362B-4A92-9BE1-E51BDD77BA1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A0CA46D5-6BB4-41D0-94C8-7C0A201CBAF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463D2A77-A3AA-43FF-BEB2-A4D67965834A}"/>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5DA45221-E319-446D-9556-BA2037E527FA}"/>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950FE286-3E6D-4252-BAB2-CCBE3AA25EC4}"/>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BC435E34-8A4E-4580-9ECE-07DD4F4F5591}"/>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32EDB661-EDBE-4F50-A644-BECB26E2E0DA}"/>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4D735A25-296C-4820-9FBA-467486E71492}"/>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F08AEF7D-EC3B-48D8-A273-57C2A71FC557}"/>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16CCCAB-8C83-467F-8637-49991589F36E}"/>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F105C710-2E16-4AEB-9874-48FCC2CF6AD7}"/>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99E64A38-BB67-4AC2-AC73-CDC87271ECA2}"/>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C3086C8D-A32F-4E1F-8A80-E8BEA74C157F}"/>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A0A3E6F3-13F2-4DCA-BCC7-1B8B28A862C1}"/>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601D365D-A5F2-48A0-B841-883EC1C1DC7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A1E1B07C-5D24-435B-8D5B-5F134AC832E9}"/>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B58717B-C853-4CDD-8AF0-96D4E26CC5C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87630</xdr:rowOff>
    </xdr:to>
    <xdr:cxnSp macro="">
      <xdr:nvCxnSpPr>
        <xdr:cNvPr id="57" name="直線コネクタ 56">
          <a:extLst>
            <a:ext uri="{FF2B5EF4-FFF2-40B4-BE49-F238E27FC236}">
              <a16:creationId xmlns:a16="http://schemas.microsoft.com/office/drawing/2014/main" id="{AF161982-E243-4DDA-B6E6-29AE368211D7}"/>
            </a:ext>
          </a:extLst>
        </xdr:cNvPr>
        <xdr:cNvCxnSpPr/>
      </xdr:nvCxnSpPr>
      <xdr:spPr>
        <a:xfrm flipV="1">
          <a:off x="4634865" y="5660572"/>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91457</xdr:rowOff>
    </xdr:from>
    <xdr:ext cx="405111" cy="259045"/>
    <xdr:sp macro="" textlink="">
      <xdr:nvSpPr>
        <xdr:cNvPr id="58" name="【図書館】&#10;有形固定資産減価償却率最小値テキスト">
          <a:extLst>
            <a:ext uri="{FF2B5EF4-FFF2-40B4-BE49-F238E27FC236}">
              <a16:creationId xmlns:a16="http://schemas.microsoft.com/office/drawing/2014/main" id="{EDD98AA1-429E-4446-8B6D-688E80ADFBBC}"/>
            </a:ext>
          </a:extLst>
        </xdr:cNvPr>
        <xdr:cNvSpPr txBox="1"/>
      </xdr:nvSpPr>
      <xdr:spPr>
        <a:xfrm>
          <a:off x="4673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87630</xdr:rowOff>
    </xdr:from>
    <xdr:to>
      <xdr:col>24</xdr:col>
      <xdr:colOff>152400</xdr:colOff>
      <xdr:row>41</xdr:row>
      <xdr:rowOff>87630</xdr:rowOff>
    </xdr:to>
    <xdr:cxnSp macro="">
      <xdr:nvCxnSpPr>
        <xdr:cNvPr id="59" name="直線コネクタ 58">
          <a:extLst>
            <a:ext uri="{FF2B5EF4-FFF2-40B4-BE49-F238E27FC236}">
              <a16:creationId xmlns:a16="http://schemas.microsoft.com/office/drawing/2014/main" id="{6A509B0A-01E4-43DA-8078-8F2B6CC18000}"/>
            </a:ext>
          </a:extLst>
        </xdr:cNvPr>
        <xdr:cNvCxnSpPr/>
      </xdr:nvCxnSpPr>
      <xdr:spPr>
        <a:xfrm>
          <a:off x="4546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a:extLst>
            <a:ext uri="{FF2B5EF4-FFF2-40B4-BE49-F238E27FC236}">
              <a16:creationId xmlns:a16="http://schemas.microsoft.com/office/drawing/2014/main" id="{43BD8E40-0C85-44B2-87DF-5FAA59979204}"/>
            </a:ext>
          </a:extLst>
        </xdr:cNvPr>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a:extLst>
            <a:ext uri="{FF2B5EF4-FFF2-40B4-BE49-F238E27FC236}">
              <a16:creationId xmlns:a16="http://schemas.microsoft.com/office/drawing/2014/main" id="{6DBFFC53-A589-4CDA-92A8-9E34C964C6A7}"/>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80571</xdr:rowOff>
    </xdr:from>
    <xdr:ext cx="405111" cy="259045"/>
    <xdr:sp macro="" textlink="">
      <xdr:nvSpPr>
        <xdr:cNvPr id="62" name="【図書館】&#10;有形固定資産減価償却率平均値テキスト">
          <a:extLst>
            <a:ext uri="{FF2B5EF4-FFF2-40B4-BE49-F238E27FC236}">
              <a16:creationId xmlns:a16="http://schemas.microsoft.com/office/drawing/2014/main" id="{8F075CB8-7687-4E10-BCAA-494BD25A4A4F}"/>
            </a:ext>
          </a:extLst>
        </xdr:cNvPr>
        <xdr:cNvSpPr txBox="1"/>
      </xdr:nvSpPr>
      <xdr:spPr>
        <a:xfrm>
          <a:off x="4673600" y="64242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102144</xdr:rowOff>
    </xdr:from>
    <xdr:to>
      <xdr:col>24</xdr:col>
      <xdr:colOff>114300</xdr:colOff>
      <xdr:row>38</xdr:row>
      <xdr:rowOff>32294</xdr:rowOff>
    </xdr:to>
    <xdr:sp macro="" textlink="">
      <xdr:nvSpPr>
        <xdr:cNvPr id="63" name="フローチャート: 判断 62">
          <a:extLst>
            <a:ext uri="{FF2B5EF4-FFF2-40B4-BE49-F238E27FC236}">
              <a16:creationId xmlns:a16="http://schemas.microsoft.com/office/drawing/2014/main" id="{EFF6B562-71FC-416B-A5DA-43CAFD57B5EA}"/>
            </a:ext>
          </a:extLst>
        </xdr:cNvPr>
        <xdr:cNvSpPr/>
      </xdr:nvSpPr>
      <xdr:spPr>
        <a:xfrm>
          <a:off x="45847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147864</xdr:rowOff>
    </xdr:from>
    <xdr:to>
      <xdr:col>20</xdr:col>
      <xdr:colOff>38100</xdr:colOff>
      <xdr:row>38</xdr:row>
      <xdr:rowOff>78014</xdr:rowOff>
    </xdr:to>
    <xdr:sp macro="" textlink="">
      <xdr:nvSpPr>
        <xdr:cNvPr id="64" name="フローチャート: 判断 63">
          <a:extLst>
            <a:ext uri="{FF2B5EF4-FFF2-40B4-BE49-F238E27FC236}">
              <a16:creationId xmlns:a16="http://schemas.microsoft.com/office/drawing/2014/main" id="{D6E80453-E18D-4B96-BC62-69E9D82B1822}"/>
            </a:ext>
          </a:extLst>
        </xdr:cNvPr>
        <xdr:cNvSpPr/>
      </xdr:nvSpPr>
      <xdr:spPr>
        <a:xfrm>
          <a:off x="3746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xdr:rowOff>
    </xdr:from>
    <xdr:to>
      <xdr:col>15</xdr:col>
      <xdr:colOff>101600</xdr:colOff>
      <xdr:row>38</xdr:row>
      <xdr:rowOff>104140</xdr:rowOff>
    </xdr:to>
    <xdr:sp macro="" textlink="">
      <xdr:nvSpPr>
        <xdr:cNvPr id="65" name="フローチャート: 判断 64">
          <a:extLst>
            <a:ext uri="{FF2B5EF4-FFF2-40B4-BE49-F238E27FC236}">
              <a16:creationId xmlns:a16="http://schemas.microsoft.com/office/drawing/2014/main" id="{C0BD262B-8B69-40E7-B658-137457E44EFD}"/>
            </a:ext>
          </a:extLst>
        </xdr:cNvPr>
        <xdr:cNvSpPr/>
      </xdr:nvSpPr>
      <xdr:spPr>
        <a:xfrm>
          <a:off x="2857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23767</xdr:rowOff>
    </xdr:from>
    <xdr:to>
      <xdr:col>10</xdr:col>
      <xdr:colOff>165100</xdr:colOff>
      <xdr:row>38</xdr:row>
      <xdr:rowOff>125367</xdr:rowOff>
    </xdr:to>
    <xdr:sp macro="" textlink="">
      <xdr:nvSpPr>
        <xdr:cNvPr id="66" name="フローチャート: 判断 65">
          <a:extLst>
            <a:ext uri="{FF2B5EF4-FFF2-40B4-BE49-F238E27FC236}">
              <a16:creationId xmlns:a16="http://schemas.microsoft.com/office/drawing/2014/main" id="{012D7E10-53B8-4DC1-AB21-4603999EF9FC}"/>
            </a:ext>
          </a:extLst>
        </xdr:cNvPr>
        <xdr:cNvSpPr/>
      </xdr:nvSpPr>
      <xdr:spPr>
        <a:xfrm>
          <a:off x="1968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B2C5ECDD-43F6-43A9-BAAA-39603981545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B6975E59-9CDB-4AA3-A9F5-06442C232DC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CAACB44-22C4-4DED-BFDE-E8A1093FE2A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456D67B-CAC9-4292-A58A-40C40BB13DD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8E880EC-B353-4206-AD8C-93E5001C47C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156028</xdr:rowOff>
    </xdr:from>
    <xdr:to>
      <xdr:col>24</xdr:col>
      <xdr:colOff>114300</xdr:colOff>
      <xdr:row>37</xdr:row>
      <xdr:rowOff>86178</xdr:rowOff>
    </xdr:to>
    <xdr:sp macro="" textlink="">
      <xdr:nvSpPr>
        <xdr:cNvPr id="72" name="楕円 71">
          <a:extLst>
            <a:ext uri="{FF2B5EF4-FFF2-40B4-BE49-F238E27FC236}">
              <a16:creationId xmlns:a16="http://schemas.microsoft.com/office/drawing/2014/main" id="{8AE67575-31C2-4641-8EDA-E3A67017297E}"/>
            </a:ext>
          </a:extLst>
        </xdr:cNvPr>
        <xdr:cNvSpPr/>
      </xdr:nvSpPr>
      <xdr:spPr>
        <a:xfrm>
          <a:off x="45847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7455</xdr:rowOff>
    </xdr:from>
    <xdr:ext cx="405111" cy="259045"/>
    <xdr:sp macro="" textlink="">
      <xdr:nvSpPr>
        <xdr:cNvPr id="73" name="【図書館】&#10;有形固定資産減価償却率該当値テキスト">
          <a:extLst>
            <a:ext uri="{FF2B5EF4-FFF2-40B4-BE49-F238E27FC236}">
              <a16:creationId xmlns:a16="http://schemas.microsoft.com/office/drawing/2014/main" id="{B1BB0778-D4C2-4199-BB9C-D07AB8BDEBAB}"/>
            </a:ext>
          </a:extLst>
        </xdr:cNvPr>
        <xdr:cNvSpPr txBox="1"/>
      </xdr:nvSpPr>
      <xdr:spPr>
        <a:xfrm>
          <a:off x="4673600" y="6179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17236</xdr:rowOff>
    </xdr:from>
    <xdr:to>
      <xdr:col>20</xdr:col>
      <xdr:colOff>38100</xdr:colOff>
      <xdr:row>37</xdr:row>
      <xdr:rowOff>118836</xdr:rowOff>
    </xdr:to>
    <xdr:sp macro="" textlink="">
      <xdr:nvSpPr>
        <xdr:cNvPr id="74" name="楕円 73">
          <a:extLst>
            <a:ext uri="{FF2B5EF4-FFF2-40B4-BE49-F238E27FC236}">
              <a16:creationId xmlns:a16="http://schemas.microsoft.com/office/drawing/2014/main" id="{AA87560B-8ABC-4E58-A7B0-A3DE3B6379D8}"/>
            </a:ext>
          </a:extLst>
        </xdr:cNvPr>
        <xdr:cNvSpPr/>
      </xdr:nvSpPr>
      <xdr:spPr>
        <a:xfrm>
          <a:off x="37465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35378</xdr:rowOff>
    </xdr:from>
    <xdr:to>
      <xdr:col>24</xdr:col>
      <xdr:colOff>63500</xdr:colOff>
      <xdr:row>37</xdr:row>
      <xdr:rowOff>68036</xdr:rowOff>
    </xdr:to>
    <xdr:cxnSp macro="">
      <xdr:nvCxnSpPr>
        <xdr:cNvPr id="75" name="直線コネクタ 74">
          <a:extLst>
            <a:ext uri="{FF2B5EF4-FFF2-40B4-BE49-F238E27FC236}">
              <a16:creationId xmlns:a16="http://schemas.microsoft.com/office/drawing/2014/main" id="{63DA7F1B-719D-45AC-B4B1-8CD706D562C5}"/>
            </a:ext>
          </a:extLst>
        </xdr:cNvPr>
        <xdr:cNvCxnSpPr/>
      </xdr:nvCxnSpPr>
      <xdr:spPr>
        <a:xfrm flipV="1">
          <a:off x="3797300" y="637902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49893</xdr:rowOff>
    </xdr:from>
    <xdr:to>
      <xdr:col>15</xdr:col>
      <xdr:colOff>101600</xdr:colOff>
      <xdr:row>37</xdr:row>
      <xdr:rowOff>151493</xdr:rowOff>
    </xdr:to>
    <xdr:sp macro="" textlink="">
      <xdr:nvSpPr>
        <xdr:cNvPr id="76" name="楕円 75">
          <a:extLst>
            <a:ext uri="{FF2B5EF4-FFF2-40B4-BE49-F238E27FC236}">
              <a16:creationId xmlns:a16="http://schemas.microsoft.com/office/drawing/2014/main" id="{A9C36295-5C24-46EE-99F2-26185073A011}"/>
            </a:ext>
          </a:extLst>
        </xdr:cNvPr>
        <xdr:cNvSpPr/>
      </xdr:nvSpPr>
      <xdr:spPr>
        <a:xfrm>
          <a:off x="28575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68036</xdr:rowOff>
    </xdr:from>
    <xdr:to>
      <xdr:col>19</xdr:col>
      <xdr:colOff>177800</xdr:colOff>
      <xdr:row>37</xdr:row>
      <xdr:rowOff>100693</xdr:rowOff>
    </xdr:to>
    <xdr:cxnSp macro="">
      <xdr:nvCxnSpPr>
        <xdr:cNvPr id="77" name="直線コネクタ 76">
          <a:extLst>
            <a:ext uri="{FF2B5EF4-FFF2-40B4-BE49-F238E27FC236}">
              <a16:creationId xmlns:a16="http://schemas.microsoft.com/office/drawing/2014/main" id="{4AA4EBE9-5B2D-4236-B764-CA2E39C3C67B}"/>
            </a:ext>
          </a:extLst>
        </xdr:cNvPr>
        <xdr:cNvCxnSpPr/>
      </xdr:nvCxnSpPr>
      <xdr:spPr>
        <a:xfrm flipV="1">
          <a:off x="2908300" y="64116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82550</xdr:rowOff>
    </xdr:from>
    <xdr:to>
      <xdr:col>10</xdr:col>
      <xdr:colOff>165100</xdr:colOff>
      <xdr:row>38</xdr:row>
      <xdr:rowOff>12700</xdr:rowOff>
    </xdr:to>
    <xdr:sp macro="" textlink="">
      <xdr:nvSpPr>
        <xdr:cNvPr id="78" name="楕円 77">
          <a:extLst>
            <a:ext uri="{FF2B5EF4-FFF2-40B4-BE49-F238E27FC236}">
              <a16:creationId xmlns:a16="http://schemas.microsoft.com/office/drawing/2014/main" id="{2DA3D4A4-CEC0-4597-BD72-BE00EC5013DE}"/>
            </a:ext>
          </a:extLst>
        </xdr:cNvPr>
        <xdr:cNvSpPr/>
      </xdr:nvSpPr>
      <xdr:spPr>
        <a:xfrm>
          <a:off x="1968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100693</xdr:rowOff>
    </xdr:from>
    <xdr:to>
      <xdr:col>15</xdr:col>
      <xdr:colOff>50800</xdr:colOff>
      <xdr:row>37</xdr:row>
      <xdr:rowOff>133350</xdr:rowOff>
    </xdr:to>
    <xdr:cxnSp macro="">
      <xdr:nvCxnSpPr>
        <xdr:cNvPr id="79" name="直線コネクタ 78">
          <a:extLst>
            <a:ext uri="{FF2B5EF4-FFF2-40B4-BE49-F238E27FC236}">
              <a16:creationId xmlns:a16="http://schemas.microsoft.com/office/drawing/2014/main" id="{4AE50B3B-AD2B-4C02-AA80-C60F1C105051}"/>
            </a:ext>
          </a:extLst>
        </xdr:cNvPr>
        <xdr:cNvCxnSpPr/>
      </xdr:nvCxnSpPr>
      <xdr:spPr>
        <a:xfrm flipV="1">
          <a:off x="2019300" y="6444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69142</xdr:rowOff>
    </xdr:from>
    <xdr:ext cx="405111" cy="259045"/>
    <xdr:sp macro="" textlink="">
      <xdr:nvSpPr>
        <xdr:cNvPr id="80" name="n_1aveValue【図書館】&#10;有形固定資産減価償却率">
          <a:extLst>
            <a:ext uri="{FF2B5EF4-FFF2-40B4-BE49-F238E27FC236}">
              <a16:creationId xmlns:a16="http://schemas.microsoft.com/office/drawing/2014/main" id="{752DDB28-681E-430D-BA6B-B325B2CA7FCB}"/>
            </a:ext>
          </a:extLst>
        </xdr:cNvPr>
        <xdr:cNvSpPr txBox="1"/>
      </xdr:nvSpPr>
      <xdr:spPr>
        <a:xfrm>
          <a:off x="35820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95267</xdr:rowOff>
    </xdr:from>
    <xdr:ext cx="405111" cy="259045"/>
    <xdr:sp macro="" textlink="">
      <xdr:nvSpPr>
        <xdr:cNvPr id="81" name="n_2aveValue【図書館】&#10;有形固定資産減価償却率">
          <a:extLst>
            <a:ext uri="{FF2B5EF4-FFF2-40B4-BE49-F238E27FC236}">
              <a16:creationId xmlns:a16="http://schemas.microsoft.com/office/drawing/2014/main" id="{7C338EEA-85BE-4949-A7F8-E3552C181AAC}"/>
            </a:ext>
          </a:extLst>
        </xdr:cNvPr>
        <xdr:cNvSpPr txBox="1"/>
      </xdr:nvSpPr>
      <xdr:spPr>
        <a:xfrm>
          <a:off x="2705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116494</xdr:rowOff>
    </xdr:from>
    <xdr:ext cx="405111" cy="259045"/>
    <xdr:sp macro="" textlink="">
      <xdr:nvSpPr>
        <xdr:cNvPr id="82" name="n_3aveValue【図書館】&#10;有形固定資産減価償却率">
          <a:extLst>
            <a:ext uri="{FF2B5EF4-FFF2-40B4-BE49-F238E27FC236}">
              <a16:creationId xmlns:a16="http://schemas.microsoft.com/office/drawing/2014/main" id="{6FB7F73B-CDFD-43ED-996A-4A8CB6CCE0BA}"/>
            </a:ext>
          </a:extLst>
        </xdr:cNvPr>
        <xdr:cNvSpPr txBox="1"/>
      </xdr:nvSpPr>
      <xdr:spPr>
        <a:xfrm>
          <a:off x="18167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135363</xdr:rowOff>
    </xdr:from>
    <xdr:ext cx="405111" cy="259045"/>
    <xdr:sp macro="" textlink="">
      <xdr:nvSpPr>
        <xdr:cNvPr id="83" name="n_1mainValue【図書館】&#10;有形固定資産減価償却率">
          <a:extLst>
            <a:ext uri="{FF2B5EF4-FFF2-40B4-BE49-F238E27FC236}">
              <a16:creationId xmlns:a16="http://schemas.microsoft.com/office/drawing/2014/main" id="{121D9F65-38F1-41B8-B34B-24B27B25A3ED}"/>
            </a:ext>
          </a:extLst>
        </xdr:cNvPr>
        <xdr:cNvSpPr txBox="1"/>
      </xdr:nvSpPr>
      <xdr:spPr>
        <a:xfrm>
          <a:off x="35820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168020</xdr:rowOff>
    </xdr:from>
    <xdr:ext cx="405111" cy="259045"/>
    <xdr:sp macro="" textlink="">
      <xdr:nvSpPr>
        <xdr:cNvPr id="84" name="n_2mainValue【図書館】&#10;有形固定資産減価償却率">
          <a:extLst>
            <a:ext uri="{FF2B5EF4-FFF2-40B4-BE49-F238E27FC236}">
              <a16:creationId xmlns:a16="http://schemas.microsoft.com/office/drawing/2014/main" id="{D53AF73C-C553-4A26-81E0-BE9A0986F495}"/>
            </a:ext>
          </a:extLst>
        </xdr:cNvPr>
        <xdr:cNvSpPr txBox="1"/>
      </xdr:nvSpPr>
      <xdr:spPr>
        <a:xfrm>
          <a:off x="2705744" y="616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29227</xdr:rowOff>
    </xdr:from>
    <xdr:ext cx="405111" cy="259045"/>
    <xdr:sp macro="" textlink="">
      <xdr:nvSpPr>
        <xdr:cNvPr id="85" name="n_3mainValue【図書館】&#10;有形固定資産減価償却率">
          <a:extLst>
            <a:ext uri="{FF2B5EF4-FFF2-40B4-BE49-F238E27FC236}">
              <a16:creationId xmlns:a16="http://schemas.microsoft.com/office/drawing/2014/main" id="{BF934CED-39C4-4CC6-B2B2-394388BB8358}"/>
            </a:ext>
          </a:extLst>
        </xdr:cNvPr>
        <xdr:cNvSpPr txBox="1"/>
      </xdr:nvSpPr>
      <xdr:spPr>
        <a:xfrm>
          <a:off x="1816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CE47FFDF-CAD9-4E23-B100-B035847737F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AA784806-4B09-4B40-AA2D-2542A7D2F5B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3E69F850-4FF0-43D7-9DAF-1B823731CC1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1FBA7658-7EB5-4AF3-922E-0B8E499CC5D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12BF5CAF-4DE5-4F39-83CA-B5888D25AEF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6C9D38A8-CEBF-4A3D-B8D1-1E4D65224EB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AE5339BE-FDDE-4F18-AAA8-BF9CCA8D979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69DE35CB-F85E-4391-B56E-6BD4BD0A12A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id="{44425281-5D2F-4DFF-8DDD-7016F230638B}"/>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2344429E-BA63-45AD-955E-7305621239E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45674C97-5D46-4FE2-A033-06A7BC0B7322}"/>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6CE3AEE7-B048-48B4-9F07-9E23CB374FC3}"/>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16A112D7-2E1D-4681-93FA-20E03FC40C4F}"/>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a:extLst>
            <a:ext uri="{FF2B5EF4-FFF2-40B4-BE49-F238E27FC236}">
              <a16:creationId xmlns:a16="http://schemas.microsoft.com/office/drawing/2014/main" id="{DFEE2A3F-C8BE-4D1C-A686-D130C5146A7E}"/>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5EA81469-5C7C-4C66-8551-CBCB3568360E}"/>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a:extLst>
            <a:ext uri="{FF2B5EF4-FFF2-40B4-BE49-F238E27FC236}">
              <a16:creationId xmlns:a16="http://schemas.microsoft.com/office/drawing/2014/main" id="{74E4156A-791C-4B2A-BF7F-9F5243421413}"/>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9494BC25-F5D0-4645-B8A2-08CA4714D1EE}"/>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a:extLst>
            <a:ext uri="{FF2B5EF4-FFF2-40B4-BE49-F238E27FC236}">
              <a16:creationId xmlns:a16="http://schemas.microsoft.com/office/drawing/2014/main" id="{C9DD419D-CDC7-483C-879C-4A6E26FFC279}"/>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C3F330B7-2860-4DE0-A843-699B51DC20CC}"/>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a:extLst>
            <a:ext uri="{FF2B5EF4-FFF2-40B4-BE49-F238E27FC236}">
              <a16:creationId xmlns:a16="http://schemas.microsoft.com/office/drawing/2014/main" id="{8BCB8380-7F90-4769-A9AC-C592103CCF63}"/>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B53296D3-0B45-4BBE-AA51-A32DB0ECBC6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a:extLst>
            <a:ext uri="{FF2B5EF4-FFF2-40B4-BE49-F238E27FC236}">
              <a16:creationId xmlns:a16="http://schemas.microsoft.com/office/drawing/2014/main" id="{D9B42B76-28AA-491A-B14E-3DBA99B240EC}"/>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a:extLst>
            <a:ext uri="{FF2B5EF4-FFF2-40B4-BE49-F238E27FC236}">
              <a16:creationId xmlns:a16="http://schemas.microsoft.com/office/drawing/2014/main" id="{5FEA6FD8-EF84-4841-9B26-F42F441548E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133350</xdr:rowOff>
    </xdr:from>
    <xdr:to>
      <xdr:col>54</xdr:col>
      <xdr:colOff>189865</xdr:colOff>
      <xdr:row>41</xdr:row>
      <xdr:rowOff>38100</xdr:rowOff>
    </xdr:to>
    <xdr:cxnSp macro="">
      <xdr:nvCxnSpPr>
        <xdr:cNvPr id="109" name="直線コネクタ 108">
          <a:extLst>
            <a:ext uri="{FF2B5EF4-FFF2-40B4-BE49-F238E27FC236}">
              <a16:creationId xmlns:a16="http://schemas.microsoft.com/office/drawing/2014/main" id="{DDA4234E-1A70-40A6-B82F-6468BBC6F98D}"/>
            </a:ext>
          </a:extLst>
        </xdr:cNvPr>
        <xdr:cNvCxnSpPr/>
      </xdr:nvCxnSpPr>
      <xdr:spPr>
        <a:xfrm flipV="1">
          <a:off x="10476865" y="561975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10" name="【図書館】&#10;一人当たり面積最小値テキスト">
          <a:extLst>
            <a:ext uri="{FF2B5EF4-FFF2-40B4-BE49-F238E27FC236}">
              <a16:creationId xmlns:a16="http://schemas.microsoft.com/office/drawing/2014/main" id="{3043CED4-B996-46C9-A00B-49AA4CD6ECCF}"/>
            </a:ext>
          </a:extLst>
        </xdr:cNvPr>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11" name="直線コネクタ 110">
          <a:extLst>
            <a:ext uri="{FF2B5EF4-FFF2-40B4-BE49-F238E27FC236}">
              <a16:creationId xmlns:a16="http://schemas.microsoft.com/office/drawing/2014/main" id="{513FE109-D52D-4FFA-91E8-4B2D143432DD}"/>
            </a:ext>
          </a:extLst>
        </xdr:cNvPr>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80027</xdr:rowOff>
    </xdr:from>
    <xdr:ext cx="469744" cy="259045"/>
    <xdr:sp macro="" textlink="">
      <xdr:nvSpPr>
        <xdr:cNvPr id="112" name="【図書館】&#10;一人当たり面積最大値テキスト">
          <a:extLst>
            <a:ext uri="{FF2B5EF4-FFF2-40B4-BE49-F238E27FC236}">
              <a16:creationId xmlns:a16="http://schemas.microsoft.com/office/drawing/2014/main" id="{9FE3DC34-DC02-4EBF-BDAA-1701D1364DD4}"/>
            </a:ext>
          </a:extLst>
        </xdr:cNvPr>
        <xdr:cNvSpPr txBox="1"/>
      </xdr:nvSpPr>
      <xdr:spPr>
        <a:xfrm>
          <a:off x="10515600" y="539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133350</xdr:rowOff>
    </xdr:from>
    <xdr:to>
      <xdr:col>55</xdr:col>
      <xdr:colOff>88900</xdr:colOff>
      <xdr:row>32</xdr:row>
      <xdr:rowOff>133350</xdr:rowOff>
    </xdr:to>
    <xdr:cxnSp macro="">
      <xdr:nvCxnSpPr>
        <xdr:cNvPr id="113" name="直線コネクタ 112">
          <a:extLst>
            <a:ext uri="{FF2B5EF4-FFF2-40B4-BE49-F238E27FC236}">
              <a16:creationId xmlns:a16="http://schemas.microsoft.com/office/drawing/2014/main" id="{8B3C69B2-94EC-4EB9-BA07-8BF990F3D356}"/>
            </a:ext>
          </a:extLst>
        </xdr:cNvPr>
        <xdr:cNvCxnSpPr/>
      </xdr:nvCxnSpPr>
      <xdr:spPr>
        <a:xfrm>
          <a:off x="10388600" y="561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48277</xdr:rowOff>
    </xdr:from>
    <xdr:ext cx="469744" cy="259045"/>
    <xdr:sp macro="" textlink="">
      <xdr:nvSpPr>
        <xdr:cNvPr id="114" name="【図書館】&#10;一人当たり面積平均値テキスト">
          <a:extLst>
            <a:ext uri="{FF2B5EF4-FFF2-40B4-BE49-F238E27FC236}">
              <a16:creationId xmlns:a16="http://schemas.microsoft.com/office/drawing/2014/main" id="{1F1C6BD1-4A10-4CD0-A203-54148BA4E7C7}"/>
            </a:ext>
          </a:extLst>
        </xdr:cNvPr>
        <xdr:cNvSpPr txBox="1"/>
      </xdr:nvSpPr>
      <xdr:spPr>
        <a:xfrm>
          <a:off x="10515600" y="6220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25400</xdr:rowOff>
    </xdr:from>
    <xdr:to>
      <xdr:col>55</xdr:col>
      <xdr:colOff>50800</xdr:colOff>
      <xdr:row>37</xdr:row>
      <xdr:rowOff>127000</xdr:rowOff>
    </xdr:to>
    <xdr:sp macro="" textlink="">
      <xdr:nvSpPr>
        <xdr:cNvPr id="115" name="フローチャート: 判断 114">
          <a:extLst>
            <a:ext uri="{FF2B5EF4-FFF2-40B4-BE49-F238E27FC236}">
              <a16:creationId xmlns:a16="http://schemas.microsoft.com/office/drawing/2014/main" id="{71354FE7-A999-4A46-9441-F181DE67D327}"/>
            </a:ext>
          </a:extLst>
        </xdr:cNvPr>
        <xdr:cNvSpPr/>
      </xdr:nvSpPr>
      <xdr:spPr>
        <a:xfrm>
          <a:off x="104267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63500</xdr:rowOff>
    </xdr:from>
    <xdr:to>
      <xdr:col>50</xdr:col>
      <xdr:colOff>165100</xdr:colOff>
      <xdr:row>37</xdr:row>
      <xdr:rowOff>165100</xdr:rowOff>
    </xdr:to>
    <xdr:sp macro="" textlink="">
      <xdr:nvSpPr>
        <xdr:cNvPr id="116" name="フローチャート: 判断 115">
          <a:extLst>
            <a:ext uri="{FF2B5EF4-FFF2-40B4-BE49-F238E27FC236}">
              <a16:creationId xmlns:a16="http://schemas.microsoft.com/office/drawing/2014/main" id="{FC52FC1E-5010-41DA-B1C2-73A8244662C8}"/>
            </a:ext>
          </a:extLst>
        </xdr:cNvPr>
        <xdr:cNvSpPr/>
      </xdr:nvSpPr>
      <xdr:spPr>
        <a:xfrm>
          <a:off x="9588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82550</xdr:rowOff>
    </xdr:from>
    <xdr:to>
      <xdr:col>46</xdr:col>
      <xdr:colOff>38100</xdr:colOff>
      <xdr:row>38</xdr:row>
      <xdr:rowOff>12700</xdr:rowOff>
    </xdr:to>
    <xdr:sp macro="" textlink="">
      <xdr:nvSpPr>
        <xdr:cNvPr id="117" name="フローチャート: 判断 116">
          <a:extLst>
            <a:ext uri="{FF2B5EF4-FFF2-40B4-BE49-F238E27FC236}">
              <a16:creationId xmlns:a16="http://schemas.microsoft.com/office/drawing/2014/main" id="{CB30F041-C2C8-439F-BBBE-EC288FF2241F}"/>
            </a:ext>
          </a:extLst>
        </xdr:cNvPr>
        <xdr:cNvSpPr/>
      </xdr:nvSpPr>
      <xdr:spPr>
        <a:xfrm>
          <a:off x="869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82550</xdr:rowOff>
    </xdr:from>
    <xdr:to>
      <xdr:col>41</xdr:col>
      <xdr:colOff>101600</xdr:colOff>
      <xdr:row>38</xdr:row>
      <xdr:rowOff>12700</xdr:rowOff>
    </xdr:to>
    <xdr:sp macro="" textlink="">
      <xdr:nvSpPr>
        <xdr:cNvPr id="118" name="フローチャート: 判断 117">
          <a:extLst>
            <a:ext uri="{FF2B5EF4-FFF2-40B4-BE49-F238E27FC236}">
              <a16:creationId xmlns:a16="http://schemas.microsoft.com/office/drawing/2014/main" id="{1F8917E7-4F8A-42DE-ACC2-ED66F034F316}"/>
            </a:ext>
          </a:extLst>
        </xdr:cNvPr>
        <xdr:cNvSpPr/>
      </xdr:nvSpPr>
      <xdr:spPr>
        <a:xfrm>
          <a:off x="7810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E111A495-03CF-4EF5-8C21-114AD42E561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5148066E-3714-4522-99CA-015D1979B53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BA6009C1-9E47-42A9-B025-5EFA3008396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ADF6CD9A-466D-4F12-A1F8-DC868D9FD19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3C2E92D5-E12B-4DA1-88F7-B5316155147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120650</xdr:rowOff>
    </xdr:from>
    <xdr:to>
      <xdr:col>55</xdr:col>
      <xdr:colOff>50800</xdr:colOff>
      <xdr:row>39</xdr:row>
      <xdr:rowOff>50800</xdr:rowOff>
    </xdr:to>
    <xdr:sp macro="" textlink="">
      <xdr:nvSpPr>
        <xdr:cNvPr id="124" name="楕円 123">
          <a:extLst>
            <a:ext uri="{FF2B5EF4-FFF2-40B4-BE49-F238E27FC236}">
              <a16:creationId xmlns:a16="http://schemas.microsoft.com/office/drawing/2014/main" id="{CBE98876-A63F-4CB6-A686-9FE905C542F4}"/>
            </a:ext>
          </a:extLst>
        </xdr:cNvPr>
        <xdr:cNvSpPr/>
      </xdr:nvSpPr>
      <xdr:spPr>
        <a:xfrm>
          <a:off x="10426700" y="663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99077</xdr:rowOff>
    </xdr:from>
    <xdr:ext cx="469744" cy="259045"/>
    <xdr:sp macro="" textlink="">
      <xdr:nvSpPr>
        <xdr:cNvPr id="125" name="【図書館】&#10;一人当たり面積該当値テキスト">
          <a:extLst>
            <a:ext uri="{FF2B5EF4-FFF2-40B4-BE49-F238E27FC236}">
              <a16:creationId xmlns:a16="http://schemas.microsoft.com/office/drawing/2014/main" id="{55BE3C16-E0A3-4DC2-BF8D-F87F079607CA}"/>
            </a:ext>
          </a:extLst>
        </xdr:cNvPr>
        <xdr:cNvSpPr txBox="1"/>
      </xdr:nvSpPr>
      <xdr:spPr>
        <a:xfrm>
          <a:off x="10515600" y="661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120650</xdr:rowOff>
    </xdr:from>
    <xdr:to>
      <xdr:col>50</xdr:col>
      <xdr:colOff>165100</xdr:colOff>
      <xdr:row>39</xdr:row>
      <xdr:rowOff>50800</xdr:rowOff>
    </xdr:to>
    <xdr:sp macro="" textlink="">
      <xdr:nvSpPr>
        <xdr:cNvPr id="126" name="楕円 125">
          <a:extLst>
            <a:ext uri="{FF2B5EF4-FFF2-40B4-BE49-F238E27FC236}">
              <a16:creationId xmlns:a16="http://schemas.microsoft.com/office/drawing/2014/main" id="{C677035A-5890-4AF3-85D3-141B7FE74F8E}"/>
            </a:ext>
          </a:extLst>
        </xdr:cNvPr>
        <xdr:cNvSpPr/>
      </xdr:nvSpPr>
      <xdr:spPr>
        <a:xfrm>
          <a:off x="9588500" y="663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0</xdr:rowOff>
    </xdr:from>
    <xdr:to>
      <xdr:col>55</xdr:col>
      <xdr:colOff>0</xdr:colOff>
      <xdr:row>39</xdr:row>
      <xdr:rowOff>0</xdr:rowOff>
    </xdr:to>
    <xdr:cxnSp macro="">
      <xdr:nvCxnSpPr>
        <xdr:cNvPr id="127" name="直線コネクタ 126">
          <a:extLst>
            <a:ext uri="{FF2B5EF4-FFF2-40B4-BE49-F238E27FC236}">
              <a16:creationId xmlns:a16="http://schemas.microsoft.com/office/drawing/2014/main" id="{BA09013F-A1FB-4D67-B06B-7BEA48543C8B}"/>
            </a:ext>
          </a:extLst>
        </xdr:cNvPr>
        <xdr:cNvCxnSpPr/>
      </xdr:nvCxnSpPr>
      <xdr:spPr>
        <a:xfrm>
          <a:off x="9639300" y="66865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120650</xdr:rowOff>
    </xdr:from>
    <xdr:to>
      <xdr:col>46</xdr:col>
      <xdr:colOff>38100</xdr:colOff>
      <xdr:row>39</xdr:row>
      <xdr:rowOff>50800</xdr:rowOff>
    </xdr:to>
    <xdr:sp macro="" textlink="">
      <xdr:nvSpPr>
        <xdr:cNvPr id="128" name="楕円 127">
          <a:extLst>
            <a:ext uri="{FF2B5EF4-FFF2-40B4-BE49-F238E27FC236}">
              <a16:creationId xmlns:a16="http://schemas.microsoft.com/office/drawing/2014/main" id="{8DA62001-0D3F-4B01-A03E-3403BB4F1F2C}"/>
            </a:ext>
          </a:extLst>
        </xdr:cNvPr>
        <xdr:cNvSpPr/>
      </xdr:nvSpPr>
      <xdr:spPr>
        <a:xfrm>
          <a:off x="8699500" y="663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0</xdr:rowOff>
    </xdr:from>
    <xdr:to>
      <xdr:col>50</xdr:col>
      <xdr:colOff>114300</xdr:colOff>
      <xdr:row>39</xdr:row>
      <xdr:rowOff>0</xdr:rowOff>
    </xdr:to>
    <xdr:cxnSp macro="">
      <xdr:nvCxnSpPr>
        <xdr:cNvPr id="129" name="直線コネクタ 128">
          <a:extLst>
            <a:ext uri="{FF2B5EF4-FFF2-40B4-BE49-F238E27FC236}">
              <a16:creationId xmlns:a16="http://schemas.microsoft.com/office/drawing/2014/main" id="{4A73F30F-0001-445B-B071-680A2CC4A787}"/>
            </a:ext>
          </a:extLst>
        </xdr:cNvPr>
        <xdr:cNvCxnSpPr/>
      </xdr:nvCxnSpPr>
      <xdr:spPr>
        <a:xfrm>
          <a:off x="8750300" y="6686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139700</xdr:rowOff>
    </xdr:from>
    <xdr:to>
      <xdr:col>41</xdr:col>
      <xdr:colOff>101600</xdr:colOff>
      <xdr:row>39</xdr:row>
      <xdr:rowOff>69850</xdr:rowOff>
    </xdr:to>
    <xdr:sp macro="" textlink="">
      <xdr:nvSpPr>
        <xdr:cNvPr id="130" name="楕円 129">
          <a:extLst>
            <a:ext uri="{FF2B5EF4-FFF2-40B4-BE49-F238E27FC236}">
              <a16:creationId xmlns:a16="http://schemas.microsoft.com/office/drawing/2014/main" id="{7D7E231F-A69B-4510-9DC0-2578215EEC23}"/>
            </a:ext>
          </a:extLst>
        </xdr:cNvPr>
        <xdr:cNvSpPr/>
      </xdr:nvSpPr>
      <xdr:spPr>
        <a:xfrm>
          <a:off x="7810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0</xdr:rowOff>
    </xdr:from>
    <xdr:to>
      <xdr:col>45</xdr:col>
      <xdr:colOff>177800</xdr:colOff>
      <xdr:row>39</xdr:row>
      <xdr:rowOff>19050</xdr:rowOff>
    </xdr:to>
    <xdr:cxnSp macro="">
      <xdr:nvCxnSpPr>
        <xdr:cNvPr id="131" name="直線コネクタ 130">
          <a:extLst>
            <a:ext uri="{FF2B5EF4-FFF2-40B4-BE49-F238E27FC236}">
              <a16:creationId xmlns:a16="http://schemas.microsoft.com/office/drawing/2014/main" id="{AC5FC6AD-61EB-4DBC-B1E9-AD926151BE59}"/>
            </a:ext>
          </a:extLst>
        </xdr:cNvPr>
        <xdr:cNvCxnSpPr/>
      </xdr:nvCxnSpPr>
      <xdr:spPr>
        <a:xfrm flipV="1">
          <a:off x="7861300" y="6686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10177</xdr:rowOff>
    </xdr:from>
    <xdr:ext cx="469744" cy="259045"/>
    <xdr:sp macro="" textlink="">
      <xdr:nvSpPr>
        <xdr:cNvPr id="132" name="n_1aveValue【図書館】&#10;一人当たり面積">
          <a:extLst>
            <a:ext uri="{FF2B5EF4-FFF2-40B4-BE49-F238E27FC236}">
              <a16:creationId xmlns:a16="http://schemas.microsoft.com/office/drawing/2014/main" id="{C7FB63F0-AFA0-491B-8B14-006539A06383}"/>
            </a:ext>
          </a:extLst>
        </xdr:cNvPr>
        <xdr:cNvSpPr txBox="1"/>
      </xdr:nvSpPr>
      <xdr:spPr>
        <a:xfrm>
          <a:off x="9391727" y="618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29227</xdr:rowOff>
    </xdr:from>
    <xdr:ext cx="469744" cy="259045"/>
    <xdr:sp macro="" textlink="">
      <xdr:nvSpPr>
        <xdr:cNvPr id="133" name="n_2aveValue【図書館】&#10;一人当たり面積">
          <a:extLst>
            <a:ext uri="{FF2B5EF4-FFF2-40B4-BE49-F238E27FC236}">
              <a16:creationId xmlns:a16="http://schemas.microsoft.com/office/drawing/2014/main" id="{416F4AE4-6492-41F8-A917-BBC0A3C5743E}"/>
            </a:ext>
          </a:extLst>
        </xdr:cNvPr>
        <xdr:cNvSpPr txBox="1"/>
      </xdr:nvSpPr>
      <xdr:spPr>
        <a:xfrm>
          <a:off x="8515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29227</xdr:rowOff>
    </xdr:from>
    <xdr:ext cx="469744" cy="259045"/>
    <xdr:sp macro="" textlink="">
      <xdr:nvSpPr>
        <xdr:cNvPr id="134" name="n_3aveValue【図書館】&#10;一人当たり面積">
          <a:extLst>
            <a:ext uri="{FF2B5EF4-FFF2-40B4-BE49-F238E27FC236}">
              <a16:creationId xmlns:a16="http://schemas.microsoft.com/office/drawing/2014/main" id="{1825D88F-CD0B-4014-A8A0-A44C8E9CC81E}"/>
            </a:ext>
          </a:extLst>
        </xdr:cNvPr>
        <xdr:cNvSpPr txBox="1"/>
      </xdr:nvSpPr>
      <xdr:spPr>
        <a:xfrm>
          <a:off x="7626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41927</xdr:rowOff>
    </xdr:from>
    <xdr:ext cx="469744" cy="259045"/>
    <xdr:sp macro="" textlink="">
      <xdr:nvSpPr>
        <xdr:cNvPr id="135" name="n_1mainValue【図書館】&#10;一人当たり面積">
          <a:extLst>
            <a:ext uri="{FF2B5EF4-FFF2-40B4-BE49-F238E27FC236}">
              <a16:creationId xmlns:a16="http://schemas.microsoft.com/office/drawing/2014/main" id="{B68003F0-A6ED-4FF0-8226-EA7854D44F5C}"/>
            </a:ext>
          </a:extLst>
        </xdr:cNvPr>
        <xdr:cNvSpPr txBox="1"/>
      </xdr:nvSpPr>
      <xdr:spPr>
        <a:xfrm>
          <a:off x="9391727" y="672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41927</xdr:rowOff>
    </xdr:from>
    <xdr:ext cx="469744" cy="259045"/>
    <xdr:sp macro="" textlink="">
      <xdr:nvSpPr>
        <xdr:cNvPr id="136" name="n_2mainValue【図書館】&#10;一人当たり面積">
          <a:extLst>
            <a:ext uri="{FF2B5EF4-FFF2-40B4-BE49-F238E27FC236}">
              <a16:creationId xmlns:a16="http://schemas.microsoft.com/office/drawing/2014/main" id="{C5107F56-BC6C-42CE-A7C3-2AA70B53C86D}"/>
            </a:ext>
          </a:extLst>
        </xdr:cNvPr>
        <xdr:cNvSpPr txBox="1"/>
      </xdr:nvSpPr>
      <xdr:spPr>
        <a:xfrm>
          <a:off x="8515427" y="672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60977</xdr:rowOff>
    </xdr:from>
    <xdr:ext cx="469744" cy="259045"/>
    <xdr:sp macro="" textlink="">
      <xdr:nvSpPr>
        <xdr:cNvPr id="137" name="n_3mainValue【図書館】&#10;一人当たり面積">
          <a:extLst>
            <a:ext uri="{FF2B5EF4-FFF2-40B4-BE49-F238E27FC236}">
              <a16:creationId xmlns:a16="http://schemas.microsoft.com/office/drawing/2014/main" id="{D268C648-628C-412D-A2AB-83CFEE24ADEC}"/>
            </a:ext>
          </a:extLst>
        </xdr:cNvPr>
        <xdr:cNvSpPr txBox="1"/>
      </xdr:nvSpPr>
      <xdr:spPr>
        <a:xfrm>
          <a:off x="7626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00A26CDB-9EFB-48EC-9607-245083AC192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id="{06E53110-ABBA-48CE-A592-2E76F3C1841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id="{77CF498D-DB9D-46B4-9F13-5E11A0CC1D7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id="{4712831A-AEA7-4402-A9F7-ED3B8064F5F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id="{EE30C22F-0DC1-48B1-9759-06B1912F639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id="{58642CD3-8BED-4E4F-8A7C-28E930875C3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id="{AA8E0F4C-0B60-45B5-8C55-0FB425AD2F1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0F150BD7-673F-4FC6-BDBD-7C7ABF9A10A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4D75DFB6-2A9B-471D-B30C-04428674336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AD6776AE-772C-4413-BE15-ECFFB59B261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8" name="テキスト ボックス 147">
          <a:extLst>
            <a:ext uri="{FF2B5EF4-FFF2-40B4-BE49-F238E27FC236}">
              <a16:creationId xmlns:a16="http://schemas.microsoft.com/office/drawing/2014/main" id="{685E0B72-4B33-4C6E-B53F-8914C83030DE}"/>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9" name="直線コネクタ 148">
          <a:extLst>
            <a:ext uri="{FF2B5EF4-FFF2-40B4-BE49-F238E27FC236}">
              <a16:creationId xmlns:a16="http://schemas.microsoft.com/office/drawing/2014/main" id="{94BFC34C-EE51-4679-A51F-7A48EA30879A}"/>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0" name="テキスト ボックス 149">
          <a:extLst>
            <a:ext uri="{FF2B5EF4-FFF2-40B4-BE49-F238E27FC236}">
              <a16:creationId xmlns:a16="http://schemas.microsoft.com/office/drawing/2014/main" id="{B3F17047-5362-47A0-8819-51B9A5DE89D6}"/>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1" name="直線コネクタ 150">
          <a:extLst>
            <a:ext uri="{FF2B5EF4-FFF2-40B4-BE49-F238E27FC236}">
              <a16:creationId xmlns:a16="http://schemas.microsoft.com/office/drawing/2014/main" id="{6A359BD6-4D59-4506-9FE2-F48527A0B873}"/>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2" name="テキスト ボックス 151">
          <a:extLst>
            <a:ext uri="{FF2B5EF4-FFF2-40B4-BE49-F238E27FC236}">
              <a16:creationId xmlns:a16="http://schemas.microsoft.com/office/drawing/2014/main" id="{5B619A12-79DB-4A6B-9CDF-11169859D41B}"/>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3" name="直線コネクタ 152">
          <a:extLst>
            <a:ext uri="{FF2B5EF4-FFF2-40B4-BE49-F238E27FC236}">
              <a16:creationId xmlns:a16="http://schemas.microsoft.com/office/drawing/2014/main" id="{1B8E3726-F9A0-4AFC-9385-A14EEB9FF30C}"/>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4" name="テキスト ボックス 153">
          <a:extLst>
            <a:ext uri="{FF2B5EF4-FFF2-40B4-BE49-F238E27FC236}">
              <a16:creationId xmlns:a16="http://schemas.microsoft.com/office/drawing/2014/main" id="{498AB104-6D07-414E-97DD-EFEEA130E13C}"/>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5" name="直線コネクタ 154">
          <a:extLst>
            <a:ext uri="{FF2B5EF4-FFF2-40B4-BE49-F238E27FC236}">
              <a16:creationId xmlns:a16="http://schemas.microsoft.com/office/drawing/2014/main" id="{6CA67CA7-0D12-445D-8E5B-83C4413A5665}"/>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6" name="テキスト ボックス 155">
          <a:extLst>
            <a:ext uri="{FF2B5EF4-FFF2-40B4-BE49-F238E27FC236}">
              <a16:creationId xmlns:a16="http://schemas.microsoft.com/office/drawing/2014/main" id="{75AC33A8-0347-4063-A0C2-4159F2503C24}"/>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7" name="直線コネクタ 156">
          <a:extLst>
            <a:ext uri="{FF2B5EF4-FFF2-40B4-BE49-F238E27FC236}">
              <a16:creationId xmlns:a16="http://schemas.microsoft.com/office/drawing/2014/main" id="{81E492E4-B49D-4123-9EC1-792F7E3C2B12}"/>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8" name="テキスト ボックス 157">
          <a:extLst>
            <a:ext uri="{FF2B5EF4-FFF2-40B4-BE49-F238E27FC236}">
              <a16:creationId xmlns:a16="http://schemas.microsoft.com/office/drawing/2014/main" id="{E5FC2755-2A7A-4084-B1D0-DFBCA3816E3B}"/>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a:extLst>
            <a:ext uri="{FF2B5EF4-FFF2-40B4-BE49-F238E27FC236}">
              <a16:creationId xmlns:a16="http://schemas.microsoft.com/office/drawing/2014/main" id="{2EF0AEAD-E212-4E0E-BE0A-6E05DCFD43C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a:extLst>
            <a:ext uri="{FF2B5EF4-FFF2-40B4-BE49-F238E27FC236}">
              <a16:creationId xmlns:a16="http://schemas.microsoft.com/office/drawing/2014/main" id="{F69F0B61-7E59-4B9D-B6ED-B8BD609173D3}"/>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a:extLst>
            <a:ext uri="{FF2B5EF4-FFF2-40B4-BE49-F238E27FC236}">
              <a16:creationId xmlns:a16="http://schemas.microsoft.com/office/drawing/2014/main" id="{0FC777C3-C5B4-4094-9D03-4A59A905CB5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70485</xdr:rowOff>
    </xdr:from>
    <xdr:to>
      <xdr:col>24</xdr:col>
      <xdr:colOff>62865</xdr:colOff>
      <xdr:row>64</xdr:row>
      <xdr:rowOff>41910</xdr:rowOff>
    </xdr:to>
    <xdr:cxnSp macro="">
      <xdr:nvCxnSpPr>
        <xdr:cNvPr id="162" name="直線コネクタ 161">
          <a:extLst>
            <a:ext uri="{FF2B5EF4-FFF2-40B4-BE49-F238E27FC236}">
              <a16:creationId xmlns:a16="http://schemas.microsoft.com/office/drawing/2014/main" id="{0F84A00F-0C20-43A9-9B9A-C0147F9FBBD7}"/>
            </a:ext>
          </a:extLst>
        </xdr:cNvPr>
        <xdr:cNvCxnSpPr/>
      </xdr:nvCxnSpPr>
      <xdr:spPr>
        <a:xfrm flipV="1">
          <a:off x="4634865" y="9671685"/>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45737</xdr:rowOff>
    </xdr:from>
    <xdr:ext cx="405111" cy="259045"/>
    <xdr:sp macro="" textlink="">
      <xdr:nvSpPr>
        <xdr:cNvPr id="163" name="【体育館・プール】&#10;有形固定資産減価償却率最小値テキスト">
          <a:extLst>
            <a:ext uri="{FF2B5EF4-FFF2-40B4-BE49-F238E27FC236}">
              <a16:creationId xmlns:a16="http://schemas.microsoft.com/office/drawing/2014/main" id="{75F9E3B8-865F-4C7F-8C55-523D397642E3}"/>
            </a:ext>
          </a:extLst>
        </xdr:cNvPr>
        <xdr:cNvSpPr txBox="1"/>
      </xdr:nvSpPr>
      <xdr:spPr>
        <a:xfrm>
          <a:off x="4673600" y="1101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41910</xdr:rowOff>
    </xdr:from>
    <xdr:to>
      <xdr:col>24</xdr:col>
      <xdr:colOff>152400</xdr:colOff>
      <xdr:row>64</xdr:row>
      <xdr:rowOff>41910</xdr:rowOff>
    </xdr:to>
    <xdr:cxnSp macro="">
      <xdr:nvCxnSpPr>
        <xdr:cNvPr id="164" name="直線コネクタ 163">
          <a:extLst>
            <a:ext uri="{FF2B5EF4-FFF2-40B4-BE49-F238E27FC236}">
              <a16:creationId xmlns:a16="http://schemas.microsoft.com/office/drawing/2014/main" id="{0437F3EF-7484-4400-AE2C-650326A1AB35}"/>
            </a:ext>
          </a:extLst>
        </xdr:cNvPr>
        <xdr:cNvCxnSpPr/>
      </xdr:nvCxnSpPr>
      <xdr:spPr>
        <a:xfrm>
          <a:off x="4546600" y="1101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17162</xdr:rowOff>
    </xdr:from>
    <xdr:ext cx="405111" cy="259045"/>
    <xdr:sp macro="" textlink="">
      <xdr:nvSpPr>
        <xdr:cNvPr id="165" name="【体育館・プール】&#10;有形固定資産減価償却率最大値テキスト">
          <a:extLst>
            <a:ext uri="{FF2B5EF4-FFF2-40B4-BE49-F238E27FC236}">
              <a16:creationId xmlns:a16="http://schemas.microsoft.com/office/drawing/2014/main" id="{5EF649D9-155C-46BA-B5E5-7AC600439969}"/>
            </a:ext>
          </a:extLst>
        </xdr:cNvPr>
        <xdr:cNvSpPr txBox="1"/>
      </xdr:nvSpPr>
      <xdr:spPr>
        <a:xfrm>
          <a:off x="4673600" y="9446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70485</xdr:rowOff>
    </xdr:from>
    <xdr:to>
      <xdr:col>24</xdr:col>
      <xdr:colOff>152400</xdr:colOff>
      <xdr:row>56</xdr:row>
      <xdr:rowOff>70485</xdr:rowOff>
    </xdr:to>
    <xdr:cxnSp macro="">
      <xdr:nvCxnSpPr>
        <xdr:cNvPr id="166" name="直線コネクタ 165">
          <a:extLst>
            <a:ext uri="{FF2B5EF4-FFF2-40B4-BE49-F238E27FC236}">
              <a16:creationId xmlns:a16="http://schemas.microsoft.com/office/drawing/2014/main" id="{C5A2B0EE-2A11-43E4-BE9D-9558300A545B}"/>
            </a:ext>
          </a:extLst>
        </xdr:cNvPr>
        <xdr:cNvCxnSpPr/>
      </xdr:nvCxnSpPr>
      <xdr:spPr>
        <a:xfrm>
          <a:off x="4546600" y="9671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90187</xdr:rowOff>
    </xdr:from>
    <xdr:ext cx="405111" cy="259045"/>
    <xdr:sp macro="" textlink="">
      <xdr:nvSpPr>
        <xdr:cNvPr id="167" name="【体育館・プール】&#10;有形固定資産減価償却率平均値テキスト">
          <a:extLst>
            <a:ext uri="{FF2B5EF4-FFF2-40B4-BE49-F238E27FC236}">
              <a16:creationId xmlns:a16="http://schemas.microsoft.com/office/drawing/2014/main" id="{FCDF71E5-9C52-40F5-9209-890A100CD8DB}"/>
            </a:ext>
          </a:extLst>
        </xdr:cNvPr>
        <xdr:cNvSpPr txBox="1"/>
      </xdr:nvSpPr>
      <xdr:spPr>
        <a:xfrm>
          <a:off x="4673600" y="10034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67310</xdr:rowOff>
    </xdr:from>
    <xdr:to>
      <xdr:col>24</xdr:col>
      <xdr:colOff>114300</xdr:colOff>
      <xdr:row>59</xdr:row>
      <xdr:rowOff>168910</xdr:rowOff>
    </xdr:to>
    <xdr:sp macro="" textlink="">
      <xdr:nvSpPr>
        <xdr:cNvPr id="168" name="フローチャート: 判断 167">
          <a:extLst>
            <a:ext uri="{FF2B5EF4-FFF2-40B4-BE49-F238E27FC236}">
              <a16:creationId xmlns:a16="http://schemas.microsoft.com/office/drawing/2014/main" id="{859F62FE-AEA4-41E3-AB51-EBCC79F5D8E2}"/>
            </a:ext>
          </a:extLst>
        </xdr:cNvPr>
        <xdr:cNvSpPr/>
      </xdr:nvSpPr>
      <xdr:spPr>
        <a:xfrm>
          <a:off x="45847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118745</xdr:rowOff>
    </xdr:from>
    <xdr:to>
      <xdr:col>20</xdr:col>
      <xdr:colOff>38100</xdr:colOff>
      <xdr:row>60</xdr:row>
      <xdr:rowOff>48895</xdr:rowOff>
    </xdr:to>
    <xdr:sp macro="" textlink="">
      <xdr:nvSpPr>
        <xdr:cNvPr id="169" name="フローチャート: 判断 168">
          <a:extLst>
            <a:ext uri="{FF2B5EF4-FFF2-40B4-BE49-F238E27FC236}">
              <a16:creationId xmlns:a16="http://schemas.microsoft.com/office/drawing/2014/main" id="{0C828D17-BDFE-4102-AF96-85139FC8AFEE}"/>
            </a:ext>
          </a:extLst>
        </xdr:cNvPr>
        <xdr:cNvSpPr/>
      </xdr:nvSpPr>
      <xdr:spPr>
        <a:xfrm>
          <a:off x="3746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154940</xdr:rowOff>
    </xdr:from>
    <xdr:to>
      <xdr:col>15</xdr:col>
      <xdr:colOff>101600</xdr:colOff>
      <xdr:row>60</xdr:row>
      <xdr:rowOff>85090</xdr:rowOff>
    </xdr:to>
    <xdr:sp macro="" textlink="">
      <xdr:nvSpPr>
        <xdr:cNvPr id="170" name="フローチャート: 判断 169">
          <a:extLst>
            <a:ext uri="{FF2B5EF4-FFF2-40B4-BE49-F238E27FC236}">
              <a16:creationId xmlns:a16="http://schemas.microsoft.com/office/drawing/2014/main" id="{9FE6EC75-4779-4026-B6A7-24F1D87E535C}"/>
            </a:ext>
          </a:extLst>
        </xdr:cNvPr>
        <xdr:cNvSpPr/>
      </xdr:nvSpPr>
      <xdr:spPr>
        <a:xfrm>
          <a:off x="2857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2540</xdr:rowOff>
    </xdr:from>
    <xdr:to>
      <xdr:col>10</xdr:col>
      <xdr:colOff>165100</xdr:colOff>
      <xdr:row>60</xdr:row>
      <xdr:rowOff>104140</xdr:rowOff>
    </xdr:to>
    <xdr:sp macro="" textlink="">
      <xdr:nvSpPr>
        <xdr:cNvPr id="171" name="フローチャート: 判断 170">
          <a:extLst>
            <a:ext uri="{FF2B5EF4-FFF2-40B4-BE49-F238E27FC236}">
              <a16:creationId xmlns:a16="http://schemas.microsoft.com/office/drawing/2014/main" id="{5BEC4916-BB46-4EEF-9082-CFE16B446B4F}"/>
            </a:ext>
          </a:extLst>
        </xdr:cNvPr>
        <xdr:cNvSpPr/>
      </xdr:nvSpPr>
      <xdr:spPr>
        <a:xfrm>
          <a:off x="1968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17DB784F-E2B7-4C59-9BA4-21ABBF0DD51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B8EB6D45-C117-453F-9102-956242EA228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60CD1DDC-46D0-4C76-9764-2F699C72D47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3F764D76-281D-458D-82B3-D00376EEE47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EA75260F-BFE8-4F2D-B190-18A14C2C318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2540</xdr:rowOff>
    </xdr:from>
    <xdr:to>
      <xdr:col>24</xdr:col>
      <xdr:colOff>114300</xdr:colOff>
      <xdr:row>60</xdr:row>
      <xdr:rowOff>104140</xdr:rowOff>
    </xdr:to>
    <xdr:sp macro="" textlink="">
      <xdr:nvSpPr>
        <xdr:cNvPr id="177" name="楕円 176">
          <a:extLst>
            <a:ext uri="{FF2B5EF4-FFF2-40B4-BE49-F238E27FC236}">
              <a16:creationId xmlns:a16="http://schemas.microsoft.com/office/drawing/2014/main" id="{20AB6CD0-F3DE-4720-89A4-B6B164272034}"/>
            </a:ext>
          </a:extLst>
        </xdr:cNvPr>
        <xdr:cNvSpPr/>
      </xdr:nvSpPr>
      <xdr:spPr>
        <a:xfrm>
          <a:off x="45847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152417</xdr:rowOff>
    </xdr:from>
    <xdr:ext cx="405111" cy="259045"/>
    <xdr:sp macro="" textlink="">
      <xdr:nvSpPr>
        <xdr:cNvPr id="178" name="【体育館・プール】&#10;有形固定資産減価償却率該当値テキスト">
          <a:extLst>
            <a:ext uri="{FF2B5EF4-FFF2-40B4-BE49-F238E27FC236}">
              <a16:creationId xmlns:a16="http://schemas.microsoft.com/office/drawing/2014/main" id="{505F085E-426D-48D1-A135-AFEC50987C3F}"/>
            </a:ext>
          </a:extLst>
        </xdr:cNvPr>
        <xdr:cNvSpPr txBox="1"/>
      </xdr:nvSpPr>
      <xdr:spPr>
        <a:xfrm>
          <a:off x="4673600" y="1026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44450</xdr:rowOff>
    </xdr:from>
    <xdr:to>
      <xdr:col>20</xdr:col>
      <xdr:colOff>38100</xdr:colOff>
      <xdr:row>60</xdr:row>
      <xdr:rowOff>146050</xdr:rowOff>
    </xdr:to>
    <xdr:sp macro="" textlink="">
      <xdr:nvSpPr>
        <xdr:cNvPr id="179" name="楕円 178">
          <a:extLst>
            <a:ext uri="{FF2B5EF4-FFF2-40B4-BE49-F238E27FC236}">
              <a16:creationId xmlns:a16="http://schemas.microsoft.com/office/drawing/2014/main" id="{EE8C8B87-634E-420A-BA6B-7EF2830B3690}"/>
            </a:ext>
          </a:extLst>
        </xdr:cNvPr>
        <xdr:cNvSpPr/>
      </xdr:nvSpPr>
      <xdr:spPr>
        <a:xfrm>
          <a:off x="37465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53340</xdr:rowOff>
    </xdr:from>
    <xdr:to>
      <xdr:col>24</xdr:col>
      <xdr:colOff>63500</xdr:colOff>
      <xdr:row>60</xdr:row>
      <xdr:rowOff>95250</xdr:rowOff>
    </xdr:to>
    <xdr:cxnSp macro="">
      <xdr:nvCxnSpPr>
        <xdr:cNvPr id="180" name="直線コネクタ 179">
          <a:extLst>
            <a:ext uri="{FF2B5EF4-FFF2-40B4-BE49-F238E27FC236}">
              <a16:creationId xmlns:a16="http://schemas.microsoft.com/office/drawing/2014/main" id="{4589A7A2-E7D5-42A3-896A-BFDC6464BFEB}"/>
            </a:ext>
          </a:extLst>
        </xdr:cNvPr>
        <xdr:cNvCxnSpPr/>
      </xdr:nvCxnSpPr>
      <xdr:spPr>
        <a:xfrm flipV="1">
          <a:off x="3797300" y="1034034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86360</xdr:rowOff>
    </xdr:from>
    <xdr:to>
      <xdr:col>15</xdr:col>
      <xdr:colOff>101600</xdr:colOff>
      <xdr:row>61</xdr:row>
      <xdr:rowOff>16510</xdr:rowOff>
    </xdr:to>
    <xdr:sp macro="" textlink="">
      <xdr:nvSpPr>
        <xdr:cNvPr id="181" name="楕円 180">
          <a:extLst>
            <a:ext uri="{FF2B5EF4-FFF2-40B4-BE49-F238E27FC236}">
              <a16:creationId xmlns:a16="http://schemas.microsoft.com/office/drawing/2014/main" id="{816C8E88-42C2-43B8-A826-B5097B7A3BC1}"/>
            </a:ext>
          </a:extLst>
        </xdr:cNvPr>
        <xdr:cNvSpPr/>
      </xdr:nvSpPr>
      <xdr:spPr>
        <a:xfrm>
          <a:off x="2857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95250</xdr:rowOff>
    </xdr:from>
    <xdr:to>
      <xdr:col>19</xdr:col>
      <xdr:colOff>177800</xdr:colOff>
      <xdr:row>60</xdr:row>
      <xdr:rowOff>137160</xdr:rowOff>
    </xdr:to>
    <xdr:cxnSp macro="">
      <xdr:nvCxnSpPr>
        <xdr:cNvPr id="182" name="直線コネクタ 181">
          <a:extLst>
            <a:ext uri="{FF2B5EF4-FFF2-40B4-BE49-F238E27FC236}">
              <a16:creationId xmlns:a16="http://schemas.microsoft.com/office/drawing/2014/main" id="{156AC3E9-0951-4FF0-87E3-18344F7E6D84}"/>
            </a:ext>
          </a:extLst>
        </xdr:cNvPr>
        <xdr:cNvCxnSpPr/>
      </xdr:nvCxnSpPr>
      <xdr:spPr>
        <a:xfrm flipV="1">
          <a:off x="2908300" y="103822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128270</xdr:rowOff>
    </xdr:from>
    <xdr:to>
      <xdr:col>10</xdr:col>
      <xdr:colOff>165100</xdr:colOff>
      <xdr:row>61</xdr:row>
      <xdr:rowOff>58420</xdr:rowOff>
    </xdr:to>
    <xdr:sp macro="" textlink="">
      <xdr:nvSpPr>
        <xdr:cNvPr id="183" name="楕円 182">
          <a:extLst>
            <a:ext uri="{FF2B5EF4-FFF2-40B4-BE49-F238E27FC236}">
              <a16:creationId xmlns:a16="http://schemas.microsoft.com/office/drawing/2014/main" id="{27989991-DC33-4BEF-9A23-F600B3AC0CB4}"/>
            </a:ext>
          </a:extLst>
        </xdr:cNvPr>
        <xdr:cNvSpPr/>
      </xdr:nvSpPr>
      <xdr:spPr>
        <a:xfrm>
          <a:off x="19685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137160</xdr:rowOff>
    </xdr:from>
    <xdr:to>
      <xdr:col>15</xdr:col>
      <xdr:colOff>50800</xdr:colOff>
      <xdr:row>61</xdr:row>
      <xdr:rowOff>7620</xdr:rowOff>
    </xdr:to>
    <xdr:cxnSp macro="">
      <xdr:nvCxnSpPr>
        <xdr:cNvPr id="184" name="直線コネクタ 183">
          <a:extLst>
            <a:ext uri="{FF2B5EF4-FFF2-40B4-BE49-F238E27FC236}">
              <a16:creationId xmlns:a16="http://schemas.microsoft.com/office/drawing/2014/main" id="{76A3DC57-1480-4D1D-B924-019ECB16D624}"/>
            </a:ext>
          </a:extLst>
        </xdr:cNvPr>
        <xdr:cNvCxnSpPr/>
      </xdr:nvCxnSpPr>
      <xdr:spPr>
        <a:xfrm flipV="1">
          <a:off x="2019300" y="104241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65422</xdr:rowOff>
    </xdr:from>
    <xdr:ext cx="405111" cy="259045"/>
    <xdr:sp macro="" textlink="">
      <xdr:nvSpPr>
        <xdr:cNvPr id="185" name="n_1aveValue【体育館・プール】&#10;有形固定資産減価償却率">
          <a:extLst>
            <a:ext uri="{FF2B5EF4-FFF2-40B4-BE49-F238E27FC236}">
              <a16:creationId xmlns:a16="http://schemas.microsoft.com/office/drawing/2014/main" id="{80BBE267-E7C3-4981-B69F-FEEF488DBDF8}"/>
            </a:ext>
          </a:extLst>
        </xdr:cNvPr>
        <xdr:cNvSpPr txBox="1"/>
      </xdr:nvSpPr>
      <xdr:spPr>
        <a:xfrm>
          <a:off x="35820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101617</xdr:rowOff>
    </xdr:from>
    <xdr:ext cx="405111" cy="259045"/>
    <xdr:sp macro="" textlink="">
      <xdr:nvSpPr>
        <xdr:cNvPr id="186" name="n_2aveValue【体育館・プール】&#10;有形固定資産減価償却率">
          <a:extLst>
            <a:ext uri="{FF2B5EF4-FFF2-40B4-BE49-F238E27FC236}">
              <a16:creationId xmlns:a16="http://schemas.microsoft.com/office/drawing/2014/main" id="{3BDB97C4-7467-49D1-84B0-F03ACDFF13A9}"/>
            </a:ext>
          </a:extLst>
        </xdr:cNvPr>
        <xdr:cNvSpPr txBox="1"/>
      </xdr:nvSpPr>
      <xdr:spPr>
        <a:xfrm>
          <a:off x="2705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120667</xdr:rowOff>
    </xdr:from>
    <xdr:ext cx="405111" cy="259045"/>
    <xdr:sp macro="" textlink="">
      <xdr:nvSpPr>
        <xdr:cNvPr id="187" name="n_3aveValue【体育館・プール】&#10;有形固定資産減価償却率">
          <a:extLst>
            <a:ext uri="{FF2B5EF4-FFF2-40B4-BE49-F238E27FC236}">
              <a16:creationId xmlns:a16="http://schemas.microsoft.com/office/drawing/2014/main" id="{5A471E01-82C2-4037-8A2D-485A26B1A5A2}"/>
            </a:ext>
          </a:extLst>
        </xdr:cNvPr>
        <xdr:cNvSpPr txBox="1"/>
      </xdr:nvSpPr>
      <xdr:spPr>
        <a:xfrm>
          <a:off x="1816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137177</xdr:rowOff>
    </xdr:from>
    <xdr:ext cx="405111" cy="259045"/>
    <xdr:sp macro="" textlink="">
      <xdr:nvSpPr>
        <xdr:cNvPr id="188" name="n_1mainValue【体育館・プール】&#10;有形固定資産減価償却率">
          <a:extLst>
            <a:ext uri="{FF2B5EF4-FFF2-40B4-BE49-F238E27FC236}">
              <a16:creationId xmlns:a16="http://schemas.microsoft.com/office/drawing/2014/main" id="{74A1671D-24A9-417C-87E9-B212CC637355}"/>
            </a:ext>
          </a:extLst>
        </xdr:cNvPr>
        <xdr:cNvSpPr txBox="1"/>
      </xdr:nvSpPr>
      <xdr:spPr>
        <a:xfrm>
          <a:off x="358204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7637</xdr:rowOff>
    </xdr:from>
    <xdr:ext cx="405111" cy="259045"/>
    <xdr:sp macro="" textlink="">
      <xdr:nvSpPr>
        <xdr:cNvPr id="189" name="n_2mainValue【体育館・プール】&#10;有形固定資産減価償却率">
          <a:extLst>
            <a:ext uri="{FF2B5EF4-FFF2-40B4-BE49-F238E27FC236}">
              <a16:creationId xmlns:a16="http://schemas.microsoft.com/office/drawing/2014/main" id="{28E546E6-AFDE-4778-BC21-84D68E35C99F}"/>
            </a:ext>
          </a:extLst>
        </xdr:cNvPr>
        <xdr:cNvSpPr txBox="1"/>
      </xdr:nvSpPr>
      <xdr:spPr>
        <a:xfrm>
          <a:off x="27057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49547</xdr:rowOff>
    </xdr:from>
    <xdr:ext cx="405111" cy="259045"/>
    <xdr:sp macro="" textlink="">
      <xdr:nvSpPr>
        <xdr:cNvPr id="190" name="n_3mainValue【体育館・プール】&#10;有形固定資産減価償却率">
          <a:extLst>
            <a:ext uri="{FF2B5EF4-FFF2-40B4-BE49-F238E27FC236}">
              <a16:creationId xmlns:a16="http://schemas.microsoft.com/office/drawing/2014/main" id="{99AAAD99-AFA3-40CD-945D-07DE9C334991}"/>
            </a:ext>
          </a:extLst>
        </xdr:cNvPr>
        <xdr:cNvSpPr txBox="1"/>
      </xdr:nvSpPr>
      <xdr:spPr>
        <a:xfrm>
          <a:off x="1816744" y="1050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a:extLst>
            <a:ext uri="{FF2B5EF4-FFF2-40B4-BE49-F238E27FC236}">
              <a16:creationId xmlns:a16="http://schemas.microsoft.com/office/drawing/2014/main" id="{C9F3B1E4-EC0B-4E1F-9984-603526F6C37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a:extLst>
            <a:ext uri="{FF2B5EF4-FFF2-40B4-BE49-F238E27FC236}">
              <a16:creationId xmlns:a16="http://schemas.microsoft.com/office/drawing/2014/main" id="{19B14E98-0F58-42ED-B5FC-45E5090201D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a:extLst>
            <a:ext uri="{FF2B5EF4-FFF2-40B4-BE49-F238E27FC236}">
              <a16:creationId xmlns:a16="http://schemas.microsoft.com/office/drawing/2014/main" id="{D77CFD52-A9DE-4ED7-B2D7-11F88B56DDA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a:extLst>
            <a:ext uri="{FF2B5EF4-FFF2-40B4-BE49-F238E27FC236}">
              <a16:creationId xmlns:a16="http://schemas.microsoft.com/office/drawing/2014/main" id="{582B8558-4F2E-4081-857F-20B8D4D4201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a:extLst>
            <a:ext uri="{FF2B5EF4-FFF2-40B4-BE49-F238E27FC236}">
              <a16:creationId xmlns:a16="http://schemas.microsoft.com/office/drawing/2014/main" id="{EB181BB0-C3E1-4BBB-8405-57E029C3A5B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a:extLst>
            <a:ext uri="{FF2B5EF4-FFF2-40B4-BE49-F238E27FC236}">
              <a16:creationId xmlns:a16="http://schemas.microsoft.com/office/drawing/2014/main" id="{686AB8E7-F8D1-44D5-8310-4602D7E99B6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a:extLst>
            <a:ext uri="{FF2B5EF4-FFF2-40B4-BE49-F238E27FC236}">
              <a16:creationId xmlns:a16="http://schemas.microsoft.com/office/drawing/2014/main" id="{79D8BE9C-1E4E-441E-B28B-A2959249A31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a:extLst>
            <a:ext uri="{FF2B5EF4-FFF2-40B4-BE49-F238E27FC236}">
              <a16:creationId xmlns:a16="http://schemas.microsoft.com/office/drawing/2014/main" id="{D50B49D3-0357-4D6F-87AE-73489314CC7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a:extLst>
            <a:ext uri="{FF2B5EF4-FFF2-40B4-BE49-F238E27FC236}">
              <a16:creationId xmlns:a16="http://schemas.microsoft.com/office/drawing/2014/main" id="{D5B7193F-036E-4DB0-A742-AC05AE6FCD4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a:extLst>
            <a:ext uri="{FF2B5EF4-FFF2-40B4-BE49-F238E27FC236}">
              <a16:creationId xmlns:a16="http://schemas.microsoft.com/office/drawing/2014/main" id="{2BBA34EF-9574-49A1-8A4E-3883576AC9D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1" name="直線コネクタ 200">
          <a:extLst>
            <a:ext uri="{FF2B5EF4-FFF2-40B4-BE49-F238E27FC236}">
              <a16:creationId xmlns:a16="http://schemas.microsoft.com/office/drawing/2014/main" id="{65273232-F899-4E7B-A908-D0754F345BDE}"/>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2" name="テキスト ボックス 201">
          <a:extLst>
            <a:ext uri="{FF2B5EF4-FFF2-40B4-BE49-F238E27FC236}">
              <a16:creationId xmlns:a16="http://schemas.microsoft.com/office/drawing/2014/main" id="{20640E41-8168-48BF-A2F7-DAB809E52DB9}"/>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3" name="直線コネクタ 202">
          <a:extLst>
            <a:ext uri="{FF2B5EF4-FFF2-40B4-BE49-F238E27FC236}">
              <a16:creationId xmlns:a16="http://schemas.microsoft.com/office/drawing/2014/main" id="{183A6E9B-38CF-47CC-89C3-CBE05129E018}"/>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4" name="テキスト ボックス 203">
          <a:extLst>
            <a:ext uri="{FF2B5EF4-FFF2-40B4-BE49-F238E27FC236}">
              <a16:creationId xmlns:a16="http://schemas.microsoft.com/office/drawing/2014/main" id="{F67CC8D4-93E5-49DB-9084-465B72D10D6C}"/>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5" name="直線コネクタ 204">
          <a:extLst>
            <a:ext uri="{FF2B5EF4-FFF2-40B4-BE49-F238E27FC236}">
              <a16:creationId xmlns:a16="http://schemas.microsoft.com/office/drawing/2014/main" id="{BE091656-5ABE-4B40-9B34-84DE1FB6BD7B}"/>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6" name="テキスト ボックス 205">
          <a:extLst>
            <a:ext uri="{FF2B5EF4-FFF2-40B4-BE49-F238E27FC236}">
              <a16:creationId xmlns:a16="http://schemas.microsoft.com/office/drawing/2014/main" id="{AAD3009E-A5B2-43C3-8C84-F2309485ED9F}"/>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7" name="直線コネクタ 206">
          <a:extLst>
            <a:ext uri="{FF2B5EF4-FFF2-40B4-BE49-F238E27FC236}">
              <a16:creationId xmlns:a16="http://schemas.microsoft.com/office/drawing/2014/main" id="{E2CACD7D-FF13-48DF-B474-0EDD9CDEC1E6}"/>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08" name="テキスト ボックス 207">
          <a:extLst>
            <a:ext uri="{FF2B5EF4-FFF2-40B4-BE49-F238E27FC236}">
              <a16:creationId xmlns:a16="http://schemas.microsoft.com/office/drawing/2014/main" id="{8F1EDF08-971C-4CBD-BEBC-2A0CDE39C66A}"/>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a:extLst>
            <a:ext uri="{FF2B5EF4-FFF2-40B4-BE49-F238E27FC236}">
              <a16:creationId xmlns:a16="http://schemas.microsoft.com/office/drawing/2014/main" id="{689C2038-298D-476E-96F1-7374769E20D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0" name="テキスト ボックス 209">
          <a:extLst>
            <a:ext uri="{FF2B5EF4-FFF2-40B4-BE49-F238E27FC236}">
              <a16:creationId xmlns:a16="http://schemas.microsoft.com/office/drawing/2014/main" id="{A6D72F54-0E77-4A04-A41F-04E73821991E}"/>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体育館・プール】&#10;一人当たり面積グラフ枠">
          <a:extLst>
            <a:ext uri="{FF2B5EF4-FFF2-40B4-BE49-F238E27FC236}">
              <a16:creationId xmlns:a16="http://schemas.microsoft.com/office/drawing/2014/main" id="{B5A8AEC7-E7D3-4E74-87D5-1EF0C77AF72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6858</xdr:rowOff>
    </xdr:from>
    <xdr:to>
      <xdr:col>54</xdr:col>
      <xdr:colOff>189865</xdr:colOff>
      <xdr:row>63</xdr:row>
      <xdr:rowOff>112014</xdr:rowOff>
    </xdr:to>
    <xdr:cxnSp macro="">
      <xdr:nvCxnSpPr>
        <xdr:cNvPr id="212" name="直線コネクタ 211">
          <a:extLst>
            <a:ext uri="{FF2B5EF4-FFF2-40B4-BE49-F238E27FC236}">
              <a16:creationId xmlns:a16="http://schemas.microsoft.com/office/drawing/2014/main" id="{D861606B-01EB-4C80-BCDC-5AEA5CEEBEEB}"/>
            </a:ext>
          </a:extLst>
        </xdr:cNvPr>
        <xdr:cNvCxnSpPr/>
      </xdr:nvCxnSpPr>
      <xdr:spPr>
        <a:xfrm flipV="1">
          <a:off x="10476865" y="9608058"/>
          <a:ext cx="0" cy="1305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115841</xdr:rowOff>
    </xdr:from>
    <xdr:ext cx="469744" cy="259045"/>
    <xdr:sp macro="" textlink="">
      <xdr:nvSpPr>
        <xdr:cNvPr id="213" name="【体育館・プール】&#10;一人当たり面積最小値テキスト">
          <a:extLst>
            <a:ext uri="{FF2B5EF4-FFF2-40B4-BE49-F238E27FC236}">
              <a16:creationId xmlns:a16="http://schemas.microsoft.com/office/drawing/2014/main" id="{56A4E50F-F13D-4C20-AC90-F575A9650906}"/>
            </a:ext>
          </a:extLst>
        </xdr:cNvPr>
        <xdr:cNvSpPr txBox="1"/>
      </xdr:nvSpPr>
      <xdr:spPr>
        <a:xfrm>
          <a:off x="10515600"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112014</xdr:rowOff>
    </xdr:from>
    <xdr:to>
      <xdr:col>55</xdr:col>
      <xdr:colOff>88900</xdr:colOff>
      <xdr:row>63</xdr:row>
      <xdr:rowOff>112014</xdr:rowOff>
    </xdr:to>
    <xdr:cxnSp macro="">
      <xdr:nvCxnSpPr>
        <xdr:cNvPr id="214" name="直線コネクタ 213">
          <a:extLst>
            <a:ext uri="{FF2B5EF4-FFF2-40B4-BE49-F238E27FC236}">
              <a16:creationId xmlns:a16="http://schemas.microsoft.com/office/drawing/2014/main" id="{32B998F0-EFC8-4665-BB52-5326A2510124}"/>
            </a:ext>
          </a:extLst>
        </xdr:cNvPr>
        <xdr:cNvCxnSpPr/>
      </xdr:nvCxnSpPr>
      <xdr:spPr>
        <a:xfrm>
          <a:off x="10388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124985</xdr:rowOff>
    </xdr:from>
    <xdr:ext cx="469744" cy="259045"/>
    <xdr:sp macro="" textlink="">
      <xdr:nvSpPr>
        <xdr:cNvPr id="215" name="【体育館・プール】&#10;一人当たり面積最大値テキスト">
          <a:extLst>
            <a:ext uri="{FF2B5EF4-FFF2-40B4-BE49-F238E27FC236}">
              <a16:creationId xmlns:a16="http://schemas.microsoft.com/office/drawing/2014/main" id="{236B77A0-4C42-4B8E-9E98-6393F65FE3B4}"/>
            </a:ext>
          </a:extLst>
        </xdr:cNvPr>
        <xdr:cNvSpPr txBox="1"/>
      </xdr:nvSpPr>
      <xdr:spPr>
        <a:xfrm>
          <a:off x="10515600" y="938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6858</xdr:rowOff>
    </xdr:from>
    <xdr:to>
      <xdr:col>55</xdr:col>
      <xdr:colOff>88900</xdr:colOff>
      <xdr:row>56</xdr:row>
      <xdr:rowOff>6858</xdr:rowOff>
    </xdr:to>
    <xdr:cxnSp macro="">
      <xdr:nvCxnSpPr>
        <xdr:cNvPr id="216" name="直線コネクタ 215">
          <a:extLst>
            <a:ext uri="{FF2B5EF4-FFF2-40B4-BE49-F238E27FC236}">
              <a16:creationId xmlns:a16="http://schemas.microsoft.com/office/drawing/2014/main" id="{A2160607-AFD6-4623-A48A-D1222CF4F491}"/>
            </a:ext>
          </a:extLst>
        </xdr:cNvPr>
        <xdr:cNvCxnSpPr/>
      </xdr:nvCxnSpPr>
      <xdr:spPr>
        <a:xfrm>
          <a:off x="10388600" y="9608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109237</xdr:rowOff>
    </xdr:from>
    <xdr:ext cx="469744" cy="259045"/>
    <xdr:sp macro="" textlink="">
      <xdr:nvSpPr>
        <xdr:cNvPr id="217" name="【体育館・プール】&#10;一人当たり面積平均値テキスト">
          <a:extLst>
            <a:ext uri="{FF2B5EF4-FFF2-40B4-BE49-F238E27FC236}">
              <a16:creationId xmlns:a16="http://schemas.microsoft.com/office/drawing/2014/main" id="{0C9727FD-3378-4167-AC4C-CEAE49592673}"/>
            </a:ext>
          </a:extLst>
        </xdr:cNvPr>
        <xdr:cNvSpPr txBox="1"/>
      </xdr:nvSpPr>
      <xdr:spPr>
        <a:xfrm>
          <a:off x="10515600" y="10224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86360</xdr:rowOff>
    </xdr:from>
    <xdr:to>
      <xdr:col>55</xdr:col>
      <xdr:colOff>50800</xdr:colOff>
      <xdr:row>61</xdr:row>
      <xdr:rowOff>16510</xdr:rowOff>
    </xdr:to>
    <xdr:sp macro="" textlink="">
      <xdr:nvSpPr>
        <xdr:cNvPr id="218" name="フローチャート: 判断 217">
          <a:extLst>
            <a:ext uri="{FF2B5EF4-FFF2-40B4-BE49-F238E27FC236}">
              <a16:creationId xmlns:a16="http://schemas.microsoft.com/office/drawing/2014/main" id="{95C7F598-4606-43DB-8368-9D3F69380F5C}"/>
            </a:ext>
          </a:extLst>
        </xdr:cNvPr>
        <xdr:cNvSpPr/>
      </xdr:nvSpPr>
      <xdr:spPr>
        <a:xfrm>
          <a:off x="10426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84074</xdr:rowOff>
    </xdr:from>
    <xdr:to>
      <xdr:col>50</xdr:col>
      <xdr:colOff>165100</xdr:colOff>
      <xdr:row>61</xdr:row>
      <xdr:rowOff>14224</xdr:rowOff>
    </xdr:to>
    <xdr:sp macro="" textlink="">
      <xdr:nvSpPr>
        <xdr:cNvPr id="219" name="フローチャート: 判断 218">
          <a:extLst>
            <a:ext uri="{FF2B5EF4-FFF2-40B4-BE49-F238E27FC236}">
              <a16:creationId xmlns:a16="http://schemas.microsoft.com/office/drawing/2014/main" id="{0BAC69E2-53F3-4E55-AD21-3B6A1AF555C4}"/>
            </a:ext>
          </a:extLst>
        </xdr:cNvPr>
        <xdr:cNvSpPr/>
      </xdr:nvSpPr>
      <xdr:spPr>
        <a:xfrm>
          <a:off x="9588500" y="103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102362</xdr:rowOff>
    </xdr:from>
    <xdr:to>
      <xdr:col>46</xdr:col>
      <xdr:colOff>38100</xdr:colOff>
      <xdr:row>61</xdr:row>
      <xdr:rowOff>32512</xdr:rowOff>
    </xdr:to>
    <xdr:sp macro="" textlink="">
      <xdr:nvSpPr>
        <xdr:cNvPr id="220" name="フローチャート: 判断 219">
          <a:extLst>
            <a:ext uri="{FF2B5EF4-FFF2-40B4-BE49-F238E27FC236}">
              <a16:creationId xmlns:a16="http://schemas.microsoft.com/office/drawing/2014/main" id="{5DCD5674-7EA0-43EA-A8CA-EA13F49EB3B4}"/>
            </a:ext>
          </a:extLst>
        </xdr:cNvPr>
        <xdr:cNvSpPr/>
      </xdr:nvSpPr>
      <xdr:spPr>
        <a:xfrm>
          <a:off x="8699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26924</xdr:rowOff>
    </xdr:from>
    <xdr:to>
      <xdr:col>41</xdr:col>
      <xdr:colOff>101600</xdr:colOff>
      <xdr:row>61</xdr:row>
      <xdr:rowOff>128524</xdr:rowOff>
    </xdr:to>
    <xdr:sp macro="" textlink="">
      <xdr:nvSpPr>
        <xdr:cNvPr id="221" name="フローチャート: 判断 220">
          <a:extLst>
            <a:ext uri="{FF2B5EF4-FFF2-40B4-BE49-F238E27FC236}">
              <a16:creationId xmlns:a16="http://schemas.microsoft.com/office/drawing/2014/main" id="{D97D213A-D861-4AB5-93E2-84484953AEC1}"/>
            </a:ext>
          </a:extLst>
        </xdr:cNvPr>
        <xdr:cNvSpPr/>
      </xdr:nvSpPr>
      <xdr:spPr>
        <a:xfrm>
          <a:off x="78105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62F30117-1CB6-4FBD-952E-1DA5C9B6D3B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2D801D70-4473-4B8C-8755-19EC36497B2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609213EB-805F-4965-BDAD-64ACF8C90C7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DA49FC45-F1D3-4C5C-9936-48BE24760FA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0C612E53-A2D9-4A38-8FDB-8E076A4F891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134366</xdr:rowOff>
    </xdr:from>
    <xdr:to>
      <xdr:col>55</xdr:col>
      <xdr:colOff>50800</xdr:colOff>
      <xdr:row>63</xdr:row>
      <xdr:rowOff>64516</xdr:rowOff>
    </xdr:to>
    <xdr:sp macro="" textlink="">
      <xdr:nvSpPr>
        <xdr:cNvPr id="227" name="楕円 226">
          <a:extLst>
            <a:ext uri="{FF2B5EF4-FFF2-40B4-BE49-F238E27FC236}">
              <a16:creationId xmlns:a16="http://schemas.microsoft.com/office/drawing/2014/main" id="{E805F491-C470-4717-9840-93271ECF18FB}"/>
            </a:ext>
          </a:extLst>
        </xdr:cNvPr>
        <xdr:cNvSpPr/>
      </xdr:nvSpPr>
      <xdr:spPr>
        <a:xfrm>
          <a:off x="10426700" y="1076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49293</xdr:rowOff>
    </xdr:from>
    <xdr:ext cx="469744" cy="259045"/>
    <xdr:sp macro="" textlink="">
      <xdr:nvSpPr>
        <xdr:cNvPr id="228" name="【体育館・プール】&#10;一人当たり面積該当値テキスト">
          <a:extLst>
            <a:ext uri="{FF2B5EF4-FFF2-40B4-BE49-F238E27FC236}">
              <a16:creationId xmlns:a16="http://schemas.microsoft.com/office/drawing/2014/main" id="{9549EA30-4D2B-458D-A62D-13E1E8AE979B}"/>
            </a:ext>
          </a:extLst>
        </xdr:cNvPr>
        <xdr:cNvSpPr txBox="1"/>
      </xdr:nvSpPr>
      <xdr:spPr>
        <a:xfrm>
          <a:off x="10515600" y="10679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136652</xdr:rowOff>
    </xdr:from>
    <xdr:to>
      <xdr:col>50</xdr:col>
      <xdr:colOff>165100</xdr:colOff>
      <xdr:row>63</xdr:row>
      <xdr:rowOff>66802</xdr:rowOff>
    </xdr:to>
    <xdr:sp macro="" textlink="">
      <xdr:nvSpPr>
        <xdr:cNvPr id="229" name="楕円 228">
          <a:extLst>
            <a:ext uri="{FF2B5EF4-FFF2-40B4-BE49-F238E27FC236}">
              <a16:creationId xmlns:a16="http://schemas.microsoft.com/office/drawing/2014/main" id="{AC4F999A-A716-4A30-8DDD-76B0AC7646FB}"/>
            </a:ext>
          </a:extLst>
        </xdr:cNvPr>
        <xdr:cNvSpPr/>
      </xdr:nvSpPr>
      <xdr:spPr>
        <a:xfrm>
          <a:off x="9588500" y="1076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13716</xdr:rowOff>
    </xdr:from>
    <xdr:to>
      <xdr:col>55</xdr:col>
      <xdr:colOff>0</xdr:colOff>
      <xdr:row>63</xdr:row>
      <xdr:rowOff>16002</xdr:rowOff>
    </xdr:to>
    <xdr:cxnSp macro="">
      <xdr:nvCxnSpPr>
        <xdr:cNvPr id="230" name="直線コネクタ 229">
          <a:extLst>
            <a:ext uri="{FF2B5EF4-FFF2-40B4-BE49-F238E27FC236}">
              <a16:creationId xmlns:a16="http://schemas.microsoft.com/office/drawing/2014/main" id="{00157873-E6F8-4DCE-B4FF-8CAB33F340C8}"/>
            </a:ext>
          </a:extLst>
        </xdr:cNvPr>
        <xdr:cNvCxnSpPr/>
      </xdr:nvCxnSpPr>
      <xdr:spPr>
        <a:xfrm flipV="1">
          <a:off x="9639300" y="1081506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138938</xdr:rowOff>
    </xdr:from>
    <xdr:to>
      <xdr:col>46</xdr:col>
      <xdr:colOff>38100</xdr:colOff>
      <xdr:row>63</xdr:row>
      <xdr:rowOff>69088</xdr:rowOff>
    </xdr:to>
    <xdr:sp macro="" textlink="">
      <xdr:nvSpPr>
        <xdr:cNvPr id="231" name="楕円 230">
          <a:extLst>
            <a:ext uri="{FF2B5EF4-FFF2-40B4-BE49-F238E27FC236}">
              <a16:creationId xmlns:a16="http://schemas.microsoft.com/office/drawing/2014/main" id="{D0753CC6-2000-448C-82BC-A5478C7F13EB}"/>
            </a:ext>
          </a:extLst>
        </xdr:cNvPr>
        <xdr:cNvSpPr/>
      </xdr:nvSpPr>
      <xdr:spPr>
        <a:xfrm>
          <a:off x="8699500" y="1076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16002</xdr:rowOff>
    </xdr:from>
    <xdr:to>
      <xdr:col>50</xdr:col>
      <xdr:colOff>114300</xdr:colOff>
      <xdr:row>63</xdr:row>
      <xdr:rowOff>18288</xdr:rowOff>
    </xdr:to>
    <xdr:cxnSp macro="">
      <xdr:nvCxnSpPr>
        <xdr:cNvPr id="232" name="直線コネクタ 231">
          <a:extLst>
            <a:ext uri="{FF2B5EF4-FFF2-40B4-BE49-F238E27FC236}">
              <a16:creationId xmlns:a16="http://schemas.microsoft.com/office/drawing/2014/main" id="{35113A33-4EF4-45A6-8EB4-C2F54CB7EED3}"/>
            </a:ext>
          </a:extLst>
        </xdr:cNvPr>
        <xdr:cNvCxnSpPr/>
      </xdr:nvCxnSpPr>
      <xdr:spPr>
        <a:xfrm flipV="1">
          <a:off x="8750300" y="1081735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141224</xdr:rowOff>
    </xdr:from>
    <xdr:to>
      <xdr:col>41</xdr:col>
      <xdr:colOff>101600</xdr:colOff>
      <xdr:row>63</xdr:row>
      <xdr:rowOff>71374</xdr:rowOff>
    </xdr:to>
    <xdr:sp macro="" textlink="">
      <xdr:nvSpPr>
        <xdr:cNvPr id="233" name="楕円 232">
          <a:extLst>
            <a:ext uri="{FF2B5EF4-FFF2-40B4-BE49-F238E27FC236}">
              <a16:creationId xmlns:a16="http://schemas.microsoft.com/office/drawing/2014/main" id="{F222F72D-FC1D-4B26-8C46-FF74DE41BA21}"/>
            </a:ext>
          </a:extLst>
        </xdr:cNvPr>
        <xdr:cNvSpPr/>
      </xdr:nvSpPr>
      <xdr:spPr>
        <a:xfrm>
          <a:off x="7810500" y="1077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18288</xdr:rowOff>
    </xdr:from>
    <xdr:to>
      <xdr:col>45</xdr:col>
      <xdr:colOff>177800</xdr:colOff>
      <xdr:row>63</xdr:row>
      <xdr:rowOff>20574</xdr:rowOff>
    </xdr:to>
    <xdr:cxnSp macro="">
      <xdr:nvCxnSpPr>
        <xdr:cNvPr id="234" name="直線コネクタ 233">
          <a:extLst>
            <a:ext uri="{FF2B5EF4-FFF2-40B4-BE49-F238E27FC236}">
              <a16:creationId xmlns:a16="http://schemas.microsoft.com/office/drawing/2014/main" id="{E084DC7E-BE47-454A-824A-E7EE81AF013A}"/>
            </a:ext>
          </a:extLst>
        </xdr:cNvPr>
        <xdr:cNvCxnSpPr/>
      </xdr:nvCxnSpPr>
      <xdr:spPr>
        <a:xfrm flipV="1">
          <a:off x="7861300" y="1081963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30751</xdr:rowOff>
    </xdr:from>
    <xdr:ext cx="469744" cy="259045"/>
    <xdr:sp macro="" textlink="">
      <xdr:nvSpPr>
        <xdr:cNvPr id="235" name="n_1aveValue【体育館・プール】&#10;一人当たり面積">
          <a:extLst>
            <a:ext uri="{FF2B5EF4-FFF2-40B4-BE49-F238E27FC236}">
              <a16:creationId xmlns:a16="http://schemas.microsoft.com/office/drawing/2014/main" id="{B417426D-11D3-4A2A-A15F-B00C5261A425}"/>
            </a:ext>
          </a:extLst>
        </xdr:cNvPr>
        <xdr:cNvSpPr txBox="1"/>
      </xdr:nvSpPr>
      <xdr:spPr>
        <a:xfrm>
          <a:off x="9391727" y="1014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49039</xdr:rowOff>
    </xdr:from>
    <xdr:ext cx="469744" cy="259045"/>
    <xdr:sp macro="" textlink="">
      <xdr:nvSpPr>
        <xdr:cNvPr id="236" name="n_2aveValue【体育館・プール】&#10;一人当たり面積">
          <a:extLst>
            <a:ext uri="{FF2B5EF4-FFF2-40B4-BE49-F238E27FC236}">
              <a16:creationId xmlns:a16="http://schemas.microsoft.com/office/drawing/2014/main" id="{28D18AE2-9CC8-4FF7-8A67-9B921753843B}"/>
            </a:ext>
          </a:extLst>
        </xdr:cNvPr>
        <xdr:cNvSpPr txBox="1"/>
      </xdr:nvSpPr>
      <xdr:spPr>
        <a:xfrm>
          <a:off x="8515427" y="1016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145051</xdr:rowOff>
    </xdr:from>
    <xdr:ext cx="469744" cy="259045"/>
    <xdr:sp macro="" textlink="">
      <xdr:nvSpPr>
        <xdr:cNvPr id="237" name="n_3aveValue【体育館・プール】&#10;一人当たり面積">
          <a:extLst>
            <a:ext uri="{FF2B5EF4-FFF2-40B4-BE49-F238E27FC236}">
              <a16:creationId xmlns:a16="http://schemas.microsoft.com/office/drawing/2014/main" id="{3CFEF19C-3E9E-4DA2-ADD9-14A0AFA142C2}"/>
            </a:ext>
          </a:extLst>
        </xdr:cNvPr>
        <xdr:cNvSpPr txBox="1"/>
      </xdr:nvSpPr>
      <xdr:spPr>
        <a:xfrm>
          <a:off x="7626427" y="1026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57929</xdr:rowOff>
    </xdr:from>
    <xdr:ext cx="469744" cy="259045"/>
    <xdr:sp macro="" textlink="">
      <xdr:nvSpPr>
        <xdr:cNvPr id="238" name="n_1mainValue【体育館・プール】&#10;一人当たり面積">
          <a:extLst>
            <a:ext uri="{FF2B5EF4-FFF2-40B4-BE49-F238E27FC236}">
              <a16:creationId xmlns:a16="http://schemas.microsoft.com/office/drawing/2014/main" id="{A9D28A24-141B-49D0-84E5-CA3567E7C3A4}"/>
            </a:ext>
          </a:extLst>
        </xdr:cNvPr>
        <xdr:cNvSpPr txBox="1"/>
      </xdr:nvSpPr>
      <xdr:spPr>
        <a:xfrm>
          <a:off x="9391727" y="1085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60215</xdr:rowOff>
    </xdr:from>
    <xdr:ext cx="469744" cy="259045"/>
    <xdr:sp macro="" textlink="">
      <xdr:nvSpPr>
        <xdr:cNvPr id="239" name="n_2mainValue【体育館・プール】&#10;一人当たり面積">
          <a:extLst>
            <a:ext uri="{FF2B5EF4-FFF2-40B4-BE49-F238E27FC236}">
              <a16:creationId xmlns:a16="http://schemas.microsoft.com/office/drawing/2014/main" id="{1FEBC3C3-3FB9-4547-B9C1-2056E3EAE611}"/>
            </a:ext>
          </a:extLst>
        </xdr:cNvPr>
        <xdr:cNvSpPr txBox="1"/>
      </xdr:nvSpPr>
      <xdr:spPr>
        <a:xfrm>
          <a:off x="8515427" y="10861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62501</xdr:rowOff>
    </xdr:from>
    <xdr:ext cx="469744" cy="259045"/>
    <xdr:sp macro="" textlink="">
      <xdr:nvSpPr>
        <xdr:cNvPr id="240" name="n_3mainValue【体育館・プール】&#10;一人当たり面積">
          <a:extLst>
            <a:ext uri="{FF2B5EF4-FFF2-40B4-BE49-F238E27FC236}">
              <a16:creationId xmlns:a16="http://schemas.microsoft.com/office/drawing/2014/main" id="{EB15FC29-DB83-4ED9-B9B2-F99F0E75B589}"/>
            </a:ext>
          </a:extLst>
        </xdr:cNvPr>
        <xdr:cNvSpPr txBox="1"/>
      </xdr:nvSpPr>
      <xdr:spPr>
        <a:xfrm>
          <a:off x="7626427" y="1086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a:extLst>
            <a:ext uri="{FF2B5EF4-FFF2-40B4-BE49-F238E27FC236}">
              <a16:creationId xmlns:a16="http://schemas.microsoft.com/office/drawing/2014/main" id="{F0C32A4E-F332-4315-8B53-C96FC3C51D1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a:extLst>
            <a:ext uri="{FF2B5EF4-FFF2-40B4-BE49-F238E27FC236}">
              <a16:creationId xmlns:a16="http://schemas.microsoft.com/office/drawing/2014/main" id="{57DABC46-B2F4-4A5C-BFC8-AF831E74E7D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a:extLst>
            <a:ext uri="{FF2B5EF4-FFF2-40B4-BE49-F238E27FC236}">
              <a16:creationId xmlns:a16="http://schemas.microsoft.com/office/drawing/2014/main" id="{4764CFB9-4EB6-4D55-A5F7-7AD09540188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a:extLst>
            <a:ext uri="{FF2B5EF4-FFF2-40B4-BE49-F238E27FC236}">
              <a16:creationId xmlns:a16="http://schemas.microsoft.com/office/drawing/2014/main" id="{BA0B9CEE-EA49-4ECE-9CA4-B5EF921BDAC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a:extLst>
            <a:ext uri="{FF2B5EF4-FFF2-40B4-BE49-F238E27FC236}">
              <a16:creationId xmlns:a16="http://schemas.microsoft.com/office/drawing/2014/main" id="{3E188C11-BE13-4EC0-990B-B695BC19B63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a:extLst>
            <a:ext uri="{FF2B5EF4-FFF2-40B4-BE49-F238E27FC236}">
              <a16:creationId xmlns:a16="http://schemas.microsoft.com/office/drawing/2014/main" id="{2C240965-CCE8-4F53-9E86-6BA1EC2AA37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a:extLst>
            <a:ext uri="{FF2B5EF4-FFF2-40B4-BE49-F238E27FC236}">
              <a16:creationId xmlns:a16="http://schemas.microsoft.com/office/drawing/2014/main" id="{9A7BBCE9-1B0B-4D82-8467-0EB84138725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a:extLst>
            <a:ext uri="{FF2B5EF4-FFF2-40B4-BE49-F238E27FC236}">
              <a16:creationId xmlns:a16="http://schemas.microsoft.com/office/drawing/2014/main" id="{6BD3A989-C09B-4000-9D8A-6D928731B24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a:extLst>
            <a:ext uri="{FF2B5EF4-FFF2-40B4-BE49-F238E27FC236}">
              <a16:creationId xmlns:a16="http://schemas.microsoft.com/office/drawing/2014/main" id="{F6275EC0-347D-4AF8-9E94-309EEF4E31D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a:extLst>
            <a:ext uri="{FF2B5EF4-FFF2-40B4-BE49-F238E27FC236}">
              <a16:creationId xmlns:a16="http://schemas.microsoft.com/office/drawing/2014/main" id="{8CF802C8-19AD-4465-9F5D-B827ED6385E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1" name="テキスト ボックス 250">
          <a:extLst>
            <a:ext uri="{FF2B5EF4-FFF2-40B4-BE49-F238E27FC236}">
              <a16:creationId xmlns:a16="http://schemas.microsoft.com/office/drawing/2014/main" id="{CE00E555-05C7-4469-AE7D-87988B44AA9C}"/>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2" name="直線コネクタ 251">
          <a:extLst>
            <a:ext uri="{FF2B5EF4-FFF2-40B4-BE49-F238E27FC236}">
              <a16:creationId xmlns:a16="http://schemas.microsoft.com/office/drawing/2014/main" id="{C848E171-E7E8-4A44-AC3C-531DBBEF47EC}"/>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3" name="テキスト ボックス 252">
          <a:extLst>
            <a:ext uri="{FF2B5EF4-FFF2-40B4-BE49-F238E27FC236}">
              <a16:creationId xmlns:a16="http://schemas.microsoft.com/office/drawing/2014/main" id="{150BDBA5-C927-4E49-B80F-D0C9B453839F}"/>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4" name="直線コネクタ 253">
          <a:extLst>
            <a:ext uri="{FF2B5EF4-FFF2-40B4-BE49-F238E27FC236}">
              <a16:creationId xmlns:a16="http://schemas.microsoft.com/office/drawing/2014/main" id="{6AA08292-3526-427A-B274-5AAF0E6FDD59}"/>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5" name="テキスト ボックス 254">
          <a:extLst>
            <a:ext uri="{FF2B5EF4-FFF2-40B4-BE49-F238E27FC236}">
              <a16:creationId xmlns:a16="http://schemas.microsoft.com/office/drawing/2014/main" id="{3C848FFA-133B-4EE6-99F5-4711A4742ADF}"/>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6" name="直線コネクタ 255">
          <a:extLst>
            <a:ext uri="{FF2B5EF4-FFF2-40B4-BE49-F238E27FC236}">
              <a16:creationId xmlns:a16="http://schemas.microsoft.com/office/drawing/2014/main" id="{1909E474-23D2-4076-8063-C6D85743D378}"/>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7" name="テキスト ボックス 256">
          <a:extLst>
            <a:ext uri="{FF2B5EF4-FFF2-40B4-BE49-F238E27FC236}">
              <a16:creationId xmlns:a16="http://schemas.microsoft.com/office/drawing/2014/main" id="{25569891-5511-4F4B-AEED-D8C661CFD18A}"/>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8" name="直線コネクタ 257">
          <a:extLst>
            <a:ext uri="{FF2B5EF4-FFF2-40B4-BE49-F238E27FC236}">
              <a16:creationId xmlns:a16="http://schemas.microsoft.com/office/drawing/2014/main" id="{9DDD821D-264A-42AA-97F4-F0F032C23527}"/>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9" name="テキスト ボックス 258">
          <a:extLst>
            <a:ext uri="{FF2B5EF4-FFF2-40B4-BE49-F238E27FC236}">
              <a16:creationId xmlns:a16="http://schemas.microsoft.com/office/drawing/2014/main" id="{0A0E945A-C060-4EE1-ABC6-DB6633533856}"/>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0" name="直線コネクタ 259">
          <a:extLst>
            <a:ext uri="{FF2B5EF4-FFF2-40B4-BE49-F238E27FC236}">
              <a16:creationId xmlns:a16="http://schemas.microsoft.com/office/drawing/2014/main" id="{8DDEB740-2420-4E5E-A380-14511910DD03}"/>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1" name="テキスト ボックス 260">
          <a:extLst>
            <a:ext uri="{FF2B5EF4-FFF2-40B4-BE49-F238E27FC236}">
              <a16:creationId xmlns:a16="http://schemas.microsoft.com/office/drawing/2014/main" id="{364A4445-C29E-4E8A-9722-5B01E0F0ABFD}"/>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a:extLst>
            <a:ext uri="{FF2B5EF4-FFF2-40B4-BE49-F238E27FC236}">
              <a16:creationId xmlns:a16="http://schemas.microsoft.com/office/drawing/2014/main" id="{92D86308-DB88-4366-8690-6A94EE61273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a:extLst>
            <a:ext uri="{FF2B5EF4-FFF2-40B4-BE49-F238E27FC236}">
              <a16:creationId xmlns:a16="http://schemas.microsoft.com/office/drawing/2014/main" id="{85313FC3-CD49-4D13-BC97-C6BE8713B3AC}"/>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福祉施設】&#10;有形固定資産減価償却率グラフ枠">
          <a:extLst>
            <a:ext uri="{FF2B5EF4-FFF2-40B4-BE49-F238E27FC236}">
              <a16:creationId xmlns:a16="http://schemas.microsoft.com/office/drawing/2014/main" id="{BB957FB9-BCD1-44D3-A30D-A88BE7F0112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15239</xdr:rowOff>
    </xdr:from>
    <xdr:to>
      <xdr:col>24</xdr:col>
      <xdr:colOff>62865</xdr:colOff>
      <xdr:row>87</xdr:row>
      <xdr:rowOff>38100</xdr:rowOff>
    </xdr:to>
    <xdr:cxnSp macro="">
      <xdr:nvCxnSpPr>
        <xdr:cNvPr id="265" name="直線コネクタ 264">
          <a:extLst>
            <a:ext uri="{FF2B5EF4-FFF2-40B4-BE49-F238E27FC236}">
              <a16:creationId xmlns:a16="http://schemas.microsoft.com/office/drawing/2014/main" id="{EFE1CC47-7DAE-43B2-BC00-00401A8739C4}"/>
            </a:ext>
          </a:extLst>
        </xdr:cNvPr>
        <xdr:cNvCxnSpPr/>
      </xdr:nvCxnSpPr>
      <xdr:spPr>
        <a:xfrm flipV="1">
          <a:off x="4634865" y="13388339"/>
          <a:ext cx="0" cy="1565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41927</xdr:rowOff>
    </xdr:from>
    <xdr:ext cx="405111" cy="259045"/>
    <xdr:sp macro="" textlink="">
      <xdr:nvSpPr>
        <xdr:cNvPr id="266" name="【福祉施設】&#10;有形固定資産減価償却率最小値テキスト">
          <a:extLst>
            <a:ext uri="{FF2B5EF4-FFF2-40B4-BE49-F238E27FC236}">
              <a16:creationId xmlns:a16="http://schemas.microsoft.com/office/drawing/2014/main" id="{5DB9C39D-2B2A-4F2B-B4BB-CCBCE8447746}"/>
            </a:ext>
          </a:extLst>
        </xdr:cNvPr>
        <xdr:cNvSpPr txBox="1"/>
      </xdr:nvSpPr>
      <xdr:spPr>
        <a:xfrm>
          <a:off x="4673600" y="1495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38100</xdr:rowOff>
    </xdr:from>
    <xdr:to>
      <xdr:col>24</xdr:col>
      <xdr:colOff>152400</xdr:colOff>
      <xdr:row>87</xdr:row>
      <xdr:rowOff>38100</xdr:rowOff>
    </xdr:to>
    <xdr:cxnSp macro="">
      <xdr:nvCxnSpPr>
        <xdr:cNvPr id="267" name="直線コネクタ 266">
          <a:extLst>
            <a:ext uri="{FF2B5EF4-FFF2-40B4-BE49-F238E27FC236}">
              <a16:creationId xmlns:a16="http://schemas.microsoft.com/office/drawing/2014/main" id="{51E77EAC-C15D-4971-8C96-8543ECF130B9}"/>
            </a:ext>
          </a:extLst>
        </xdr:cNvPr>
        <xdr:cNvCxnSpPr/>
      </xdr:nvCxnSpPr>
      <xdr:spPr>
        <a:xfrm>
          <a:off x="4546600" y="1495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133366</xdr:rowOff>
    </xdr:from>
    <xdr:ext cx="405111" cy="259045"/>
    <xdr:sp macro="" textlink="">
      <xdr:nvSpPr>
        <xdr:cNvPr id="268" name="【福祉施設】&#10;有形固定資産減価償却率最大値テキスト">
          <a:extLst>
            <a:ext uri="{FF2B5EF4-FFF2-40B4-BE49-F238E27FC236}">
              <a16:creationId xmlns:a16="http://schemas.microsoft.com/office/drawing/2014/main" id="{D29C1E6F-4CFF-480D-B846-7BC641EAFA68}"/>
            </a:ext>
          </a:extLst>
        </xdr:cNvPr>
        <xdr:cNvSpPr txBox="1"/>
      </xdr:nvSpPr>
      <xdr:spPr>
        <a:xfrm>
          <a:off x="4673600" y="1316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15239</xdr:rowOff>
    </xdr:from>
    <xdr:to>
      <xdr:col>24</xdr:col>
      <xdr:colOff>152400</xdr:colOff>
      <xdr:row>78</xdr:row>
      <xdr:rowOff>15239</xdr:rowOff>
    </xdr:to>
    <xdr:cxnSp macro="">
      <xdr:nvCxnSpPr>
        <xdr:cNvPr id="269" name="直線コネクタ 268">
          <a:extLst>
            <a:ext uri="{FF2B5EF4-FFF2-40B4-BE49-F238E27FC236}">
              <a16:creationId xmlns:a16="http://schemas.microsoft.com/office/drawing/2014/main" id="{6759B3B7-89B9-4D98-AAA1-5715EADE2564}"/>
            </a:ext>
          </a:extLst>
        </xdr:cNvPr>
        <xdr:cNvCxnSpPr/>
      </xdr:nvCxnSpPr>
      <xdr:spPr>
        <a:xfrm>
          <a:off x="4546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78122</xdr:rowOff>
    </xdr:from>
    <xdr:ext cx="405111" cy="259045"/>
    <xdr:sp macro="" textlink="">
      <xdr:nvSpPr>
        <xdr:cNvPr id="270" name="【福祉施設】&#10;有形固定資産減価償却率平均値テキスト">
          <a:extLst>
            <a:ext uri="{FF2B5EF4-FFF2-40B4-BE49-F238E27FC236}">
              <a16:creationId xmlns:a16="http://schemas.microsoft.com/office/drawing/2014/main" id="{0EE308F9-0C70-449A-9550-AC7FFA23BEA0}"/>
            </a:ext>
          </a:extLst>
        </xdr:cNvPr>
        <xdr:cNvSpPr txBox="1"/>
      </xdr:nvSpPr>
      <xdr:spPr>
        <a:xfrm>
          <a:off x="4673600" y="14137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99695</xdr:rowOff>
    </xdr:from>
    <xdr:to>
      <xdr:col>24</xdr:col>
      <xdr:colOff>114300</xdr:colOff>
      <xdr:row>83</xdr:row>
      <xdr:rowOff>29845</xdr:rowOff>
    </xdr:to>
    <xdr:sp macro="" textlink="">
      <xdr:nvSpPr>
        <xdr:cNvPr id="271" name="フローチャート: 判断 270">
          <a:extLst>
            <a:ext uri="{FF2B5EF4-FFF2-40B4-BE49-F238E27FC236}">
              <a16:creationId xmlns:a16="http://schemas.microsoft.com/office/drawing/2014/main" id="{EC2B7DF2-CD4D-42AE-A657-E7B1D64587F7}"/>
            </a:ext>
          </a:extLst>
        </xdr:cNvPr>
        <xdr:cNvSpPr/>
      </xdr:nvSpPr>
      <xdr:spPr>
        <a:xfrm>
          <a:off x="45847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151130</xdr:rowOff>
    </xdr:from>
    <xdr:to>
      <xdr:col>20</xdr:col>
      <xdr:colOff>38100</xdr:colOff>
      <xdr:row>83</xdr:row>
      <xdr:rowOff>81280</xdr:rowOff>
    </xdr:to>
    <xdr:sp macro="" textlink="">
      <xdr:nvSpPr>
        <xdr:cNvPr id="272" name="フローチャート: 判断 271">
          <a:extLst>
            <a:ext uri="{FF2B5EF4-FFF2-40B4-BE49-F238E27FC236}">
              <a16:creationId xmlns:a16="http://schemas.microsoft.com/office/drawing/2014/main" id="{EAA588E1-075D-40FA-92A9-F4FCD957B3AF}"/>
            </a:ext>
          </a:extLst>
        </xdr:cNvPr>
        <xdr:cNvSpPr/>
      </xdr:nvSpPr>
      <xdr:spPr>
        <a:xfrm>
          <a:off x="3746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166370</xdr:rowOff>
    </xdr:from>
    <xdr:to>
      <xdr:col>15</xdr:col>
      <xdr:colOff>101600</xdr:colOff>
      <xdr:row>83</xdr:row>
      <xdr:rowOff>96520</xdr:rowOff>
    </xdr:to>
    <xdr:sp macro="" textlink="">
      <xdr:nvSpPr>
        <xdr:cNvPr id="273" name="フローチャート: 判断 272">
          <a:extLst>
            <a:ext uri="{FF2B5EF4-FFF2-40B4-BE49-F238E27FC236}">
              <a16:creationId xmlns:a16="http://schemas.microsoft.com/office/drawing/2014/main" id="{39566972-F90D-45BF-8409-507419AE3445}"/>
            </a:ext>
          </a:extLst>
        </xdr:cNvPr>
        <xdr:cNvSpPr/>
      </xdr:nvSpPr>
      <xdr:spPr>
        <a:xfrm>
          <a:off x="2857500" y="1422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111125</xdr:rowOff>
    </xdr:from>
    <xdr:to>
      <xdr:col>10</xdr:col>
      <xdr:colOff>165100</xdr:colOff>
      <xdr:row>84</xdr:row>
      <xdr:rowOff>41275</xdr:rowOff>
    </xdr:to>
    <xdr:sp macro="" textlink="">
      <xdr:nvSpPr>
        <xdr:cNvPr id="274" name="フローチャート: 判断 273">
          <a:extLst>
            <a:ext uri="{FF2B5EF4-FFF2-40B4-BE49-F238E27FC236}">
              <a16:creationId xmlns:a16="http://schemas.microsoft.com/office/drawing/2014/main" id="{95817BC5-E842-497B-9AEF-844425489C29}"/>
            </a:ext>
          </a:extLst>
        </xdr:cNvPr>
        <xdr:cNvSpPr/>
      </xdr:nvSpPr>
      <xdr:spPr>
        <a:xfrm>
          <a:off x="1968500" y="1434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74A17C1A-3FB5-451D-8E12-27A3C946F57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E03715BC-0AC5-4125-A03C-0207F8B52BF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329EE0BC-99E0-4901-86DE-B6350089D9C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7EBD03FD-7BDD-4914-AD69-049D83384FD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37ED0B31-B1C0-413E-9E94-1D13994C44D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36830</xdr:rowOff>
    </xdr:from>
    <xdr:to>
      <xdr:col>24</xdr:col>
      <xdr:colOff>114300</xdr:colOff>
      <xdr:row>79</xdr:row>
      <xdr:rowOff>138430</xdr:rowOff>
    </xdr:to>
    <xdr:sp macro="" textlink="">
      <xdr:nvSpPr>
        <xdr:cNvPr id="280" name="楕円 279">
          <a:extLst>
            <a:ext uri="{FF2B5EF4-FFF2-40B4-BE49-F238E27FC236}">
              <a16:creationId xmlns:a16="http://schemas.microsoft.com/office/drawing/2014/main" id="{D4ADDA0B-1B12-4D2F-AF33-D716D112F4FB}"/>
            </a:ext>
          </a:extLst>
        </xdr:cNvPr>
        <xdr:cNvSpPr/>
      </xdr:nvSpPr>
      <xdr:spPr>
        <a:xfrm>
          <a:off x="4584700" y="1358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59707</xdr:rowOff>
    </xdr:from>
    <xdr:ext cx="405111" cy="259045"/>
    <xdr:sp macro="" textlink="">
      <xdr:nvSpPr>
        <xdr:cNvPr id="281" name="【福祉施設】&#10;有形固定資産減価償却率該当値テキスト">
          <a:extLst>
            <a:ext uri="{FF2B5EF4-FFF2-40B4-BE49-F238E27FC236}">
              <a16:creationId xmlns:a16="http://schemas.microsoft.com/office/drawing/2014/main" id="{B34C3B2B-4019-44D9-AFAD-7B53489964B5}"/>
            </a:ext>
          </a:extLst>
        </xdr:cNvPr>
        <xdr:cNvSpPr txBox="1"/>
      </xdr:nvSpPr>
      <xdr:spPr>
        <a:xfrm>
          <a:off x="4673600" y="1343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132080</xdr:rowOff>
    </xdr:from>
    <xdr:to>
      <xdr:col>20</xdr:col>
      <xdr:colOff>38100</xdr:colOff>
      <xdr:row>80</xdr:row>
      <xdr:rowOff>62230</xdr:rowOff>
    </xdr:to>
    <xdr:sp macro="" textlink="">
      <xdr:nvSpPr>
        <xdr:cNvPr id="282" name="楕円 281">
          <a:extLst>
            <a:ext uri="{FF2B5EF4-FFF2-40B4-BE49-F238E27FC236}">
              <a16:creationId xmlns:a16="http://schemas.microsoft.com/office/drawing/2014/main" id="{A7D7A455-DC36-4F04-A637-CDD9ABE038F4}"/>
            </a:ext>
          </a:extLst>
        </xdr:cNvPr>
        <xdr:cNvSpPr/>
      </xdr:nvSpPr>
      <xdr:spPr>
        <a:xfrm>
          <a:off x="3746500" y="1367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87630</xdr:rowOff>
    </xdr:from>
    <xdr:to>
      <xdr:col>24</xdr:col>
      <xdr:colOff>63500</xdr:colOff>
      <xdr:row>80</xdr:row>
      <xdr:rowOff>11430</xdr:rowOff>
    </xdr:to>
    <xdr:cxnSp macro="">
      <xdr:nvCxnSpPr>
        <xdr:cNvPr id="283" name="直線コネクタ 282">
          <a:extLst>
            <a:ext uri="{FF2B5EF4-FFF2-40B4-BE49-F238E27FC236}">
              <a16:creationId xmlns:a16="http://schemas.microsoft.com/office/drawing/2014/main" id="{A6EB0AB2-E49C-4E07-AC5C-24DECA369A27}"/>
            </a:ext>
          </a:extLst>
        </xdr:cNvPr>
        <xdr:cNvCxnSpPr/>
      </xdr:nvCxnSpPr>
      <xdr:spPr>
        <a:xfrm flipV="1">
          <a:off x="3797300" y="1363218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111125</xdr:rowOff>
    </xdr:from>
    <xdr:to>
      <xdr:col>15</xdr:col>
      <xdr:colOff>101600</xdr:colOff>
      <xdr:row>80</xdr:row>
      <xdr:rowOff>41275</xdr:rowOff>
    </xdr:to>
    <xdr:sp macro="" textlink="">
      <xdr:nvSpPr>
        <xdr:cNvPr id="284" name="楕円 283">
          <a:extLst>
            <a:ext uri="{FF2B5EF4-FFF2-40B4-BE49-F238E27FC236}">
              <a16:creationId xmlns:a16="http://schemas.microsoft.com/office/drawing/2014/main" id="{A6E70809-AA71-4B4C-B950-DA6968FAB58A}"/>
            </a:ext>
          </a:extLst>
        </xdr:cNvPr>
        <xdr:cNvSpPr/>
      </xdr:nvSpPr>
      <xdr:spPr>
        <a:xfrm>
          <a:off x="2857500" y="1365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161925</xdr:rowOff>
    </xdr:from>
    <xdr:to>
      <xdr:col>19</xdr:col>
      <xdr:colOff>177800</xdr:colOff>
      <xdr:row>80</xdr:row>
      <xdr:rowOff>11430</xdr:rowOff>
    </xdr:to>
    <xdr:cxnSp macro="">
      <xdr:nvCxnSpPr>
        <xdr:cNvPr id="285" name="直線コネクタ 284">
          <a:extLst>
            <a:ext uri="{FF2B5EF4-FFF2-40B4-BE49-F238E27FC236}">
              <a16:creationId xmlns:a16="http://schemas.microsoft.com/office/drawing/2014/main" id="{895AE69F-A73C-4584-A957-AFD1CB3E89EA}"/>
            </a:ext>
          </a:extLst>
        </xdr:cNvPr>
        <xdr:cNvCxnSpPr/>
      </xdr:nvCxnSpPr>
      <xdr:spPr>
        <a:xfrm>
          <a:off x="2908300" y="1370647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168275</xdr:rowOff>
    </xdr:from>
    <xdr:to>
      <xdr:col>10</xdr:col>
      <xdr:colOff>165100</xdr:colOff>
      <xdr:row>80</xdr:row>
      <xdr:rowOff>98425</xdr:rowOff>
    </xdr:to>
    <xdr:sp macro="" textlink="">
      <xdr:nvSpPr>
        <xdr:cNvPr id="286" name="楕円 285">
          <a:extLst>
            <a:ext uri="{FF2B5EF4-FFF2-40B4-BE49-F238E27FC236}">
              <a16:creationId xmlns:a16="http://schemas.microsoft.com/office/drawing/2014/main" id="{90B7B2E8-E436-4AD2-B9E0-D7F36AAA8D8E}"/>
            </a:ext>
          </a:extLst>
        </xdr:cNvPr>
        <xdr:cNvSpPr/>
      </xdr:nvSpPr>
      <xdr:spPr>
        <a:xfrm>
          <a:off x="1968500" y="1371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161925</xdr:rowOff>
    </xdr:from>
    <xdr:to>
      <xdr:col>15</xdr:col>
      <xdr:colOff>50800</xdr:colOff>
      <xdr:row>80</xdr:row>
      <xdr:rowOff>47625</xdr:rowOff>
    </xdr:to>
    <xdr:cxnSp macro="">
      <xdr:nvCxnSpPr>
        <xdr:cNvPr id="287" name="直線コネクタ 286">
          <a:extLst>
            <a:ext uri="{FF2B5EF4-FFF2-40B4-BE49-F238E27FC236}">
              <a16:creationId xmlns:a16="http://schemas.microsoft.com/office/drawing/2014/main" id="{BD6813D8-9B54-4A61-975E-CC8CA8368FD5}"/>
            </a:ext>
          </a:extLst>
        </xdr:cNvPr>
        <xdr:cNvCxnSpPr/>
      </xdr:nvCxnSpPr>
      <xdr:spPr>
        <a:xfrm flipV="1">
          <a:off x="2019300" y="1370647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72407</xdr:rowOff>
    </xdr:from>
    <xdr:ext cx="405111" cy="259045"/>
    <xdr:sp macro="" textlink="">
      <xdr:nvSpPr>
        <xdr:cNvPr id="288" name="n_1aveValue【福祉施設】&#10;有形固定資産減価償却率">
          <a:extLst>
            <a:ext uri="{FF2B5EF4-FFF2-40B4-BE49-F238E27FC236}">
              <a16:creationId xmlns:a16="http://schemas.microsoft.com/office/drawing/2014/main" id="{C5EA97E3-B9C0-4766-8469-025327140DA2}"/>
            </a:ext>
          </a:extLst>
        </xdr:cNvPr>
        <xdr:cNvSpPr txBox="1"/>
      </xdr:nvSpPr>
      <xdr:spPr>
        <a:xfrm>
          <a:off x="3582044"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87647</xdr:rowOff>
    </xdr:from>
    <xdr:ext cx="405111" cy="259045"/>
    <xdr:sp macro="" textlink="">
      <xdr:nvSpPr>
        <xdr:cNvPr id="289" name="n_2aveValue【福祉施設】&#10;有形固定資産減価償却率">
          <a:extLst>
            <a:ext uri="{FF2B5EF4-FFF2-40B4-BE49-F238E27FC236}">
              <a16:creationId xmlns:a16="http://schemas.microsoft.com/office/drawing/2014/main" id="{6AEB9604-2A62-4863-B010-7A56CFE98476}"/>
            </a:ext>
          </a:extLst>
        </xdr:cNvPr>
        <xdr:cNvSpPr txBox="1"/>
      </xdr:nvSpPr>
      <xdr:spPr>
        <a:xfrm>
          <a:off x="2705744" y="1431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32402</xdr:rowOff>
    </xdr:from>
    <xdr:ext cx="405111" cy="259045"/>
    <xdr:sp macro="" textlink="">
      <xdr:nvSpPr>
        <xdr:cNvPr id="290" name="n_3aveValue【福祉施設】&#10;有形固定資産減価償却率">
          <a:extLst>
            <a:ext uri="{FF2B5EF4-FFF2-40B4-BE49-F238E27FC236}">
              <a16:creationId xmlns:a16="http://schemas.microsoft.com/office/drawing/2014/main" id="{8B2A48B4-83A0-4F37-B112-D9B5BEC32784}"/>
            </a:ext>
          </a:extLst>
        </xdr:cNvPr>
        <xdr:cNvSpPr txBox="1"/>
      </xdr:nvSpPr>
      <xdr:spPr>
        <a:xfrm>
          <a:off x="1816744" y="1443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78757</xdr:rowOff>
    </xdr:from>
    <xdr:ext cx="405111" cy="259045"/>
    <xdr:sp macro="" textlink="">
      <xdr:nvSpPr>
        <xdr:cNvPr id="291" name="n_1mainValue【福祉施設】&#10;有形固定資産減価償却率">
          <a:extLst>
            <a:ext uri="{FF2B5EF4-FFF2-40B4-BE49-F238E27FC236}">
              <a16:creationId xmlns:a16="http://schemas.microsoft.com/office/drawing/2014/main" id="{8C2FF5B9-3BEE-483C-AAF1-553052F5AE5E}"/>
            </a:ext>
          </a:extLst>
        </xdr:cNvPr>
        <xdr:cNvSpPr txBox="1"/>
      </xdr:nvSpPr>
      <xdr:spPr>
        <a:xfrm>
          <a:off x="3582044" y="1345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57802</xdr:rowOff>
    </xdr:from>
    <xdr:ext cx="405111" cy="259045"/>
    <xdr:sp macro="" textlink="">
      <xdr:nvSpPr>
        <xdr:cNvPr id="292" name="n_2mainValue【福祉施設】&#10;有形固定資産減価償却率">
          <a:extLst>
            <a:ext uri="{FF2B5EF4-FFF2-40B4-BE49-F238E27FC236}">
              <a16:creationId xmlns:a16="http://schemas.microsoft.com/office/drawing/2014/main" id="{DD107ACC-A867-4851-9639-0FDC86C6054E}"/>
            </a:ext>
          </a:extLst>
        </xdr:cNvPr>
        <xdr:cNvSpPr txBox="1"/>
      </xdr:nvSpPr>
      <xdr:spPr>
        <a:xfrm>
          <a:off x="2705744" y="1343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114952</xdr:rowOff>
    </xdr:from>
    <xdr:ext cx="405111" cy="259045"/>
    <xdr:sp macro="" textlink="">
      <xdr:nvSpPr>
        <xdr:cNvPr id="293" name="n_3mainValue【福祉施設】&#10;有形固定資産減価償却率">
          <a:extLst>
            <a:ext uri="{FF2B5EF4-FFF2-40B4-BE49-F238E27FC236}">
              <a16:creationId xmlns:a16="http://schemas.microsoft.com/office/drawing/2014/main" id="{BBAF26EB-DB5D-4BDC-8AC5-531F2BE2ED91}"/>
            </a:ext>
          </a:extLst>
        </xdr:cNvPr>
        <xdr:cNvSpPr txBox="1"/>
      </xdr:nvSpPr>
      <xdr:spPr>
        <a:xfrm>
          <a:off x="1816744" y="1348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a:extLst>
            <a:ext uri="{FF2B5EF4-FFF2-40B4-BE49-F238E27FC236}">
              <a16:creationId xmlns:a16="http://schemas.microsoft.com/office/drawing/2014/main" id="{F6A6DCBE-D645-4AE3-A900-B93BB540B05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a:extLst>
            <a:ext uri="{FF2B5EF4-FFF2-40B4-BE49-F238E27FC236}">
              <a16:creationId xmlns:a16="http://schemas.microsoft.com/office/drawing/2014/main" id="{C0DAC5F1-77ED-4209-A05C-44FDA37F427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a:extLst>
            <a:ext uri="{FF2B5EF4-FFF2-40B4-BE49-F238E27FC236}">
              <a16:creationId xmlns:a16="http://schemas.microsoft.com/office/drawing/2014/main" id="{2E5327D0-8045-4931-BC73-4A55937B8CA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a:extLst>
            <a:ext uri="{FF2B5EF4-FFF2-40B4-BE49-F238E27FC236}">
              <a16:creationId xmlns:a16="http://schemas.microsoft.com/office/drawing/2014/main" id="{5D28F705-B2FB-4E24-814F-0A96604C416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a:extLst>
            <a:ext uri="{FF2B5EF4-FFF2-40B4-BE49-F238E27FC236}">
              <a16:creationId xmlns:a16="http://schemas.microsoft.com/office/drawing/2014/main" id="{1F79C01C-6A6C-489D-91CA-4C3460E2226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a:extLst>
            <a:ext uri="{FF2B5EF4-FFF2-40B4-BE49-F238E27FC236}">
              <a16:creationId xmlns:a16="http://schemas.microsoft.com/office/drawing/2014/main" id="{27C0DFCB-F396-4B3D-8C5F-4D243F6E665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a:extLst>
            <a:ext uri="{FF2B5EF4-FFF2-40B4-BE49-F238E27FC236}">
              <a16:creationId xmlns:a16="http://schemas.microsoft.com/office/drawing/2014/main" id="{BB110CD6-6D95-4E5F-AC34-F015C198488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a:extLst>
            <a:ext uri="{FF2B5EF4-FFF2-40B4-BE49-F238E27FC236}">
              <a16:creationId xmlns:a16="http://schemas.microsoft.com/office/drawing/2014/main" id="{89218A07-3840-4066-B396-2BB73549D11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a:extLst>
            <a:ext uri="{FF2B5EF4-FFF2-40B4-BE49-F238E27FC236}">
              <a16:creationId xmlns:a16="http://schemas.microsoft.com/office/drawing/2014/main" id="{1BE47598-731A-4625-8EF8-EDFE502DF1F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a:extLst>
            <a:ext uri="{FF2B5EF4-FFF2-40B4-BE49-F238E27FC236}">
              <a16:creationId xmlns:a16="http://schemas.microsoft.com/office/drawing/2014/main" id="{074A928D-8610-49A4-8839-587A5795FA9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4" name="直線コネクタ 303">
          <a:extLst>
            <a:ext uri="{FF2B5EF4-FFF2-40B4-BE49-F238E27FC236}">
              <a16:creationId xmlns:a16="http://schemas.microsoft.com/office/drawing/2014/main" id="{37549B6C-F71B-4FF3-A01D-D8BD54E2B95F}"/>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5" name="テキスト ボックス 304">
          <a:extLst>
            <a:ext uri="{FF2B5EF4-FFF2-40B4-BE49-F238E27FC236}">
              <a16:creationId xmlns:a16="http://schemas.microsoft.com/office/drawing/2014/main" id="{1425C1BF-EF53-418D-A81B-E06D3DFAB9E3}"/>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6" name="直線コネクタ 305">
          <a:extLst>
            <a:ext uri="{FF2B5EF4-FFF2-40B4-BE49-F238E27FC236}">
              <a16:creationId xmlns:a16="http://schemas.microsoft.com/office/drawing/2014/main" id="{F3F94EEA-9C3F-40CA-BE00-D2343147E55A}"/>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7" name="テキスト ボックス 306">
          <a:extLst>
            <a:ext uri="{FF2B5EF4-FFF2-40B4-BE49-F238E27FC236}">
              <a16:creationId xmlns:a16="http://schemas.microsoft.com/office/drawing/2014/main" id="{49DAE16E-9A4D-4540-B92E-0621504AB0CF}"/>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8" name="直線コネクタ 307">
          <a:extLst>
            <a:ext uri="{FF2B5EF4-FFF2-40B4-BE49-F238E27FC236}">
              <a16:creationId xmlns:a16="http://schemas.microsoft.com/office/drawing/2014/main" id="{ECF5F45E-BB19-4548-8735-DF435AEAAFAC}"/>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9" name="テキスト ボックス 308">
          <a:extLst>
            <a:ext uri="{FF2B5EF4-FFF2-40B4-BE49-F238E27FC236}">
              <a16:creationId xmlns:a16="http://schemas.microsoft.com/office/drawing/2014/main" id="{B9D763EB-EF3E-4DD6-B4A3-A6BD14857023}"/>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0" name="直線コネクタ 309">
          <a:extLst>
            <a:ext uri="{FF2B5EF4-FFF2-40B4-BE49-F238E27FC236}">
              <a16:creationId xmlns:a16="http://schemas.microsoft.com/office/drawing/2014/main" id="{E5C74E26-0AFF-43C9-BF4B-3228723F629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1" name="テキスト ボックス 310">
          <a:extLst>
            <a:ext uri="{FF2B5EF4-FFF2-40B4-BE49-F238E27FC236}">
              <a16:creationId xmlns:a16="http://schemas.microsoft.com/office/drawing/2014/main" id="{837BD7CF-0722-422A-B45D-63E381C43F4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2" name="直線コネクタ 311">
          <a:extLst>
            <a:ext uri="{FF2B5EF4-FFF2-40B4-BE49-F238E27FC236}">
              <a16:creationId xmlns:a16="http://schemas.microsoft.com/office/drawing/2014/main" id="{3C5127E1-D98F-4E1E-B86D-57FA466771CB}"/>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3" name="テキスト ボックス 312">
          <a:extLst>
            <a:ext uri="{FF2B5EF4-FFF2-40B4-BE49-F238E27FC236}">
              <a16:creationId xmlns:a16="http://schemas.microsoft.com/office/drawing/2014/main" id="{A69DC393-9CA4-4BD2-A37F-62DF38ADFEA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4" name="直線コネクタ 313">
          <a:extLst>
            <a:ext uri="{FF2B5EF4-FFF2-40B4-BE49-F238E27FC236}">
              <a16:creationId xmlns:a16="http://schemas.microsoft.com/office/drawing/2014/main" id="{642E255E-87EE-47E6-B8FE-9215F6908824}"/>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5" name="テキスト ボックス 314">
          <a:extLst>
            <a:ext uri="{FF2B5EF4-FFF2-40B4-BE49-F238E27FC236}">
              <a16:creationId xmlns:a16="http://schemas.microsoft.com/office/drawing/2014/main" id="{21C26026-9D78-456C-AA2E-F2068A5CF289}"/>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6" name="直線コネクタ 315">
          <a:extLst>
            <a:ext uri="{FF2B5EF4-FFF2-40B4-BE49-F238E27FC236}">
              <a16:creationId xmlns:a16="http://schemas.microsoft.com/office/drawing/2014/main" id="{DD0BF878-27BF-4A30-8AF0-479529717E6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7" name="テキスト ボックス 316">
          <a:extLst>
            <a:ext uri="{FF2B5EF4-FFF2-40B4-BE49-F238E27FC236}">
              <a16:creationId xmlns:a16="http://schemas.microsoft.com/office/drawing/2014/main" id="{3CD6D9EE-824F-484E-A615-4F3DF6A243E9}"/>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8" name="【福祉施設】&#10;一人当たり面積グラフ枠">
          <a:extLst>
            <a:ext uri="{FF2B5EF4-FFF2-40B4-BE49-F238E27FC236}">
              <a16:creationId xmlns:a16="http://schemas.microsoft.com/office/drawing/2014/main" id="{4AEAB131-CE60-450D-9ECA-1670CBE889D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126274</xdr:rowOff>
    </xdr:from>
    <xdr:to>
      <xdr:col>54</xdr:col>
      <xdr:colOff>189865</xdr:colOff>
      <xdr:row>86</xdr:row>
      <xdr:rowOff>149134</xdr:rowOff>
    </xdr:to>
    <xdr:cxnSp macro="">
      <xdr:nvCxnSpPr>
        <xdr:cNvPr id="319" name="直線コネクタ 318">
          <a:extLst>
            <a:ext uri="{FF2B5EF4-FFF2-40B4-BE49-F238E27FC236}">
              <a16:creationId xmlns:a16="http://schemas.microsoft.com/office/drawing/2014/main" id="{C2305E3B-8828-4605-A373-4B5AA707EB5D}"/>
            </a:ext>
          </a:extLst>
        </xdr:cNvPr>
        <xdr:cNvCxnSpPr/>
      </xdr:nvCxnSpPr>
      <xdr:spPr>
        <a:xfrm flipV="1">
          <a:off x="10476865" y="13499374"/>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152961</xdr:rowOff>
    </xdr:from>
    <xdr:ext cx="469744" cy="259045"/>
    <xdr:sp macro="" textlink="">
      <xdr:nvSpPr>
        <xdr:cNvPr id="320" name="【福祉施設】&#10;一人当たり面積最小値テキスト">
          <a:extLst>
            <a:ext uri="{FF2B5EF4-FFF2-40B4-BE49-F238E27FC236}">
              <a16:creationId xmlns:a16="http://schemas.microsoft.com/office/drawing/2014/main" id="{94DDC657-1A50-4C84-B066-6F19A5C960E3}"/>
            </a:ext>
          </a:extLst>
        </xdr:cNvPr>
        <xdr:cNvSpPr txBox="1"/>
      </xdr:nvSpPr>
      <xdr:spPr>
        <a:xfrm>
          <a:off x="10515600"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149134</xdr:rowOff>
    </xdr:from>
    <xdr:to>
      <xdr:col>55</xdr:col>
      <xdr:colOff>88900</xdr:colOff>
      <xdr:row>86</xdr:row>
      <xdr:rowOff>149134</xdr:rowOff>
    </xdr:to>
    <xdr:cxnSp macro="">
      <xdr:nvCxnSpPr>
        <xdr:cNvPr id="321" name="直線コネクタ 320">
          <a:extLst>
            <a:ext uri="{FF2B5EF4-FFF2-40B4-BE49-F238E27FC236}">
              <a16:creationId xmlns:a16="http://schemas.microsoft.com/office/drawing/2014/main" id="{8ACA50EE-2F4C-4627-A208-88A5227BB1F6}"/>
            </a:ext>
          </a:extLst>
        </xdr:cNvPr>
        <xdr:cNvCxnSpPr/>
      </xdr:nvCxnSpPr>
      <xdr:spPr>
        <a:xfrm>
          <a:off x="10388600" y="148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72951</xdr:rowOff>
    </xdr:from>
    <xdr:ext cx="469744" cy="259045"/>
    <xdr:sp macro="" textlink="">
      <xdr:nvSpPr>
        <xdr:cNvPr id="322" name="【福祉施設】&#10;一人当たり面積最大値テキスト">
          <a:extLst>
            <a:ext uri="{FF2B5EF4-FFF2-40B4-BE49-F238E27FC236}">
              <a16:creationId xmlns:a16="http://schemas.microsoft.com/office/drawing/2014/main" id="{532C571F-4FE0-49FA-9590-A79DAAF2D362}"/>
            </a:ext>
          </a:extLst>
        </xdr:cNvPr>
        <xdr:cNvSpPr txBox="1"/>
      </xdr:nvSpPr>
      <xdr:spPr>
        <a:xfrm>
          <a:off x="10515600" y="1327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126274</xdr:rowOff>
    </xdr:from>
    <xdr:to>
      <xdr:col>55</xdr:col>
      <xdr:colOff>88900</xdr:colOff>
      <xdr:row>78</xdr:row>
      <xdr:rowOff>126274</xdr:rowOff>
    </xdr:to>
    <xdr:cxnSp macro="">
      <xdr:nvCxnSpPr>
        <xdr:cNvPr id="323" name="直線コネクタ 322">
          <a:extLst>
            <a:ext uri="{FF2B5EF4-FFF2-40B4-BE49-F238E27FC236}">
              <a16:creationId xmlns:a16="http://schemas.microsoft.com/office/drawing/2014/main" id="{3E398641-1797-4AF6-8F0D-5643BE6949B8}"/>
            </a:ext>
          </a:extLst>
        </xdr:cNvPr>
        <xdr:cNvCxnSpPr/>
      </xdr:nvCxnSpPr>
      <xdr:spPr>
        <a:xfrm>
          <a:off x="10388600" y="1349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88554</xdr:rowOff>
    </xdr:from>
    <xdr:ext cx="469744" cy="259045"/>
    <xdr:sp macro="" textlink="">
      <xdr:nvSpPr>
        <xdr:cNvPr id="324" name="【福祉施設】&#10;一人当たり面積平均値テキスト">
          <a:extLst>
            <a:ext uri="{FF2B5EF4-FFF2-40B4-BE49-F238E27FC236}">
              <a16:creationId xmlns:a16="http://schemas.microsoft.com/office/drawing/2014/main" id="{EABA0B52-6811-43D8-A5BD-ECAA48D8A122}"/>
            </a:ext>
          </a:extLst>
        </xdr:cNvPr>
        <xdr:cNvSpPr txBox="1"/>
      </xdr:nvSpPr>
      <xdr:spPr>
        <a:xfrm>
          <a:off x="10515600" y="14318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65677</xdr:rowOff>
    </xdr:from>
    <xdr:to>
      <xdr:col>55</xdr:col>
      <xdr:colOff>50800</xdr:colOff>
      <xdr:row>84</xdr:row>
      <xdr:rowOff>167277</xdr:rowOff>
    </xdr:to>
    <xdr:sp macro="" textlink="">
      <xdr:nvSpPr>
        <xdr:cNvPr id="325" name="フローチャート: 判断 324">
          <a:extLst>
            <a:ext uri="{FF2B5EF4-FFF2-40B4-BE49-F238E27FC236}">
              <a16:creationId xmlns:a16="http://schemas.microsoft.com/office/drawing/2014/main" id="{D031D375-43F9-4F26-ACE3-538B058C0039}"/>
            </a:ext>
          </a:extLst>
        </xdr:cNvPr>
        <xdr:cNvSpPr/>
      </xdr:nvSpPr>
      <xdr:spPr>
        <a:xfrm>
          <a:off x="10426700" y="1446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75474</xdr:rowOff>
    </xdr:from>
    <xdr:to>
      <xdr:col>50</xdr:col>
      <xdr:colOff>165100</xdr:colOff>
      <xdr:row>85</xdr:row>
      <xdr:rowOff>5624</xdr:rowOff>
    </xdr:to>
    <xdr:sp macro="" textlink="">
      <xdr:nvSpPr>
        <xdr:cNvPr id="326" name="フローチャート: 判断 325">
          <a:extLst>
            <a:ext uri="{FF2B5EF4-FFF2-40B4-BE49-F238E27FC236}">
              <a16:creationId xmlns:a16="http://schemas.microsoft.com/office/drawing/2014/main" id="{1707D317-B9A3-42C8-9F9D-2F85C0202086}"/>
            </a:ext>
          </a:extLst>
        </xdr:cNvPr>
        <xdr:cNvSpPr/>
      </xdr:nvSpPr>
      <xdr:spPr>
        <a:xfrm>
          <a:off x="9588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75474</xdr:rowOff>
    </xdr:from>
    <xdr:to>
      <xdr:col>46</xdr:col>
      <xdr:colOff>38100</xdr:colOff>
      <xdr:row>85</xdr:row>
      <xdr:rowOff>5624</xdr:rowOff>
    </xdr:to>
    <xdr:sp macro="" textlink="">
      <xdr:nvSpPr>
        <xdr:cNvPr id="327" name="フローチャート: 判断 326">
          <a:extLst>
            <a:ext uri="{FF2B5EF4-FFF2-40B4-BE49-F238E27FC236}">
              <a16:creationId xmlns:a16="http://schemas.microsoft.com/office/drawing/2014/main" id="{01AA220F-6362-4C47-898D-0B344DFDB5D3}"/>
            </a:ext>
          </a:extLst>
        </xdr:cNvPr>
        <xdr:cNvSpPr/>
      </xdr:nvSpPr>
      <xdr:spPr>
        <a:xfrm>
          <a:off x="8699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1995</xdr:rowOff>
    </xdr:from>
    <xdr:to>
      <xdr:col>41</xdr:col>
      <xdr:colOff>101600</xdr:colOff>
      <xdr:row>85</xdr:row>
      <xdr:rowOff>103595</xdr:rowOff>
    </xdr:to>
    <xdr:sp macro="" textlink="">
      <xdr:nvSpPr>
        <xdr:cNvPr id="328" name="フローチャート: 判断 327">
          <a:extLst>
            <a:ext uri="{FF2B5EF4-FFF2-40B4-BE49-F238E27FC236}">
              <a16:creationId xmlns:a16="http://schemas.microsoft.com/office/drawing/2014/main" id="{EDAFA6B4-3078-48A3-82F1-62B926FDE246}"/>
            </a:ext>
          </a:extLst>
        </xdr:cNvPr>
        <xdr:cNvSpPr/>
      </xdr:nvSpPr>
      <xdr:spPr>
        <a:xfrm>
          <a:off x="78105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E0C141A3-7A5B-41D7-BEF0-DDCA2B71B82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4D2B5DE1-5B96-47FB-84C2-5930F8F9332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A7644335-F423-496E-AA21-EC90C9C3662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CE37E549-B5B0-41F6-84CC-EAB97EEC504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69278C10-96BF-41D9-9A2E-EDE3DFB57A6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19957</xdr:rowOff>
    </xdr:from>
    <xdr:to>
      <xdr:col>55</xdr:col>
      <xdr:colOff>50800</xdr:colOff>
      <xdr:row>86</xdr:row>
      <xdr:rowOff>121557</xdr:rowOff>
    </xdr:to>
    <xdr:sp macro="" textlink="">
      <xdr:nvSpPr>
        <xdr:cNvPr id="334" name="楕円 333">
          <a:extLst>
            <a:ext uri="{FF2B5EF4-FFF2-40B4-BE49-F238E27FC236}">
              <a16:creationId xmlns:a16="http://schemas.microsoft.com/office/drawing/2014/main" id="{2BF082A5-C50F-4C8C-B220-2B6B38C37A13}"/>
            </a:ext>
          </a:extLst>
        </xdr:cNvPr>
        <xdr:cNvSpPr/>
      </xdr:nvSpPr>
      <xdr:spPr>
        <a:xfrm>
          <a:off x="10426700" y="14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106334</xdr:rowOff>
    </xdr:from>
    <xdr:ext cx="469744" cy="259045"/>
    <xdr:sp macro="" textlink="">
      <xdr:nvSpPr>
        <xdr:cNvPr id="335" name="【福祉施設】&#10;一人当たり面積該当値テキスト">
          <a:extLst>
            <a:ext uri="{FF2B5EF4-FFF2-40B4-BE49-F238E27FC236}">
              <a16:creationId xmlns:a16="http://schemas.microsoft.com/office/drawing/2014/main" id="{0E0BC592-5A0A-4BBF-A495-6C19319D164D}"/>
            </a:ext>
          </a:extLst>
        </xdr:cNvPr>
        <xdr:cNvSpPr txBox="1"/>
      </xdr:nvSpPr>
      <xdr:spPr>
        <a:xfrm>
          <a:off x="10515600" y="1467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19957</xdr:rowOff>
    </xdr:from>
    <xdr:to>
      <xdr:col>50</xdr:col>
      <xdr:colOff>165100</xdr:colOff>
      <xdr:row>86</xdr:row>
      <xdr:rowOff>121557</xdr:rowOff>
    </xdr:to>
    <xdr:sp macro="" textlink="">
      <xdr:nvSpPr>
        <xdr:cNvPr id="336" name="楕円 335">
          <a:extLst>
            <a:ext uri="{FF2B5EF4-FFF2-40B4-BE49-F238E27FC236}">
              <a16:creationId xmlns:a16="http://schemas.microsoft.com/office/drawing/2014/main" id="{3B61CB2F-CF61-4D69-A564-AFB0250B89D8}"/>
            </a:ext>
          </a:extLst>
        </xdr:cNvPr>
        <xdr:cNvSpPr/>
      </xdr:nvSpPr>
      <xdr:spPr>
        <a:xfrm>
          <a:off x="9588500" y="14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70757</xdr:rowOff>
    </xdr:from>
    <xdr:to>
      <xdr:col>55</xdr:col>
      <xdr:colOff>0</xdr:colOff>
      <xdr:row>86</xdr:row>
      <xdr:rowOff>70757</xdr:rowOff>
    </xdr:to>
    <xdr:cxnSp macro="">
      <xdr:nvCxnSpPr>
        <xdr:cNvPr id="337" name="直線コネクタ 336">
          <a:extLst>
            <a:ext uri="{FF2B5EF4-FFF2-40B4-BE49-F238E27FC236}">
              <a16:creationId xmlns:a16="http://schemas.microsoft.com/office/drawing/2014/main" id="{F213C3AD-5C39-4557-B05C-5D60BC9B7FF1}"/>
            </a:ext>
          </a:extLst>
        </xdr:cNvPr>
        <xdr:cNvCxnSpPr/>
      </xdr:nvCxnSpPr>
      <xdr:spPr>
        <a:xfrm>
          <a:off x="9639300" y="148154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23223</xdr:rowOff>
    </xdr:from>
    <xdr:to>
      <xdr:col>46</xdr:col>
      <xdr:colOff>38100</xdr:colOff>
      <xdr:row>86</xdr:row>
      <xdr:rowOff>124823</xdr:rowOff>
    </xdr:to>
    <xdr:sp macro="" textlink="">
      <xdr:nvSpPr>
        <xdr:cNvPr id="338" name="楕円 337">
          <a:extLst>
            <a:ext uri="{FF2B5EF4-FFF2-40B4-BE49-F238E27FC236}">
              <a16:creationId xmlns:a16="http://schemas.microsoft.com/office/drawing/2014/main" id="{776207CC-61E1-42F2-B754-385866C472D5}"/>
            </a:ext>
          </a:extLst>
        </xdr:cNvPr>
        <xdr:cNvSpPr/>
      </xdr:nvSpPr>
      <xdr:spPr>
        <a:xfrm>
          <a:off x="8699500" y="1476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70757</xdr:rowOff>
    </xdr:from>
    <xdr:to>
      <xdr:col>50</xdr:col>
      <xdr:colOff>114300</xdr:colOff>
      <xdr:row>86</xdr:row>
      <xdr:rowOff>74023</xdr:rowOff>
    </xdr:to>
    <xdr:cxnSp macro="">
      <xdr:nvCxnSpPr>
        <xdr:cNvPr id="339" name="直線コネクタ 338">
          <a:extLst>
            <a:ext uri="{FF2B5EF4-FFF2-40B4-BE49-F238E27FC236}">
              <a16:creationId xmlns:a16="http://schemas.microsoft.com/office/drawing/2014/main" id="{350BD936-F28D-4137-BC3A-912A97A825F1}"/>
            </a:ext>
          </a:extLst>
        </xdr:cNvPr>
        <xdr:cNvCxnSpPr/>
      </xdr:nvCxnSpPr>
      <xdr:spPr>
        <a:xfrm flipV="1">
          <a:off x="8750300" y="1481545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23223</xdr:rowOff>
    </xdr:from>
    <xdr:to>
      <xdr:col>41</xdr:col>
      <xdr:colOff>101600</xdr:colOff>
      <xdr:row>86</xdr:row>
      <xdr:rowOff>124823</xdr:rowOff>
    </xdr:to>
    <xdr:sp macro="" textlink="">
      <xdr:nvSpPr>
        <xdr:cNvPr id="340" name="楕円 339">
          <a:extLst>
            <a:ext uri="{FF2B5EF4-FFF2-40B4-BE49-F238E27FC236}">
              <a16:creationId xmlns:a16="http://schemas.microsoft.com/office/drawing/2014/main" id="{DBD6677D-4E0E-4516-9EF8-A4A1BC7E57C2}"/>
            </a:ext>
          </a:extLst>
        </xdr:cNvPr>
        <xdr:cNvSpPr/>
      </xdr:nvSpPr>
      <xdr:spPr>
        <a:xfrm>
          <a:off x="7810500" y="1476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74023</xdr:rowOff>
    </xdr:from>
    <xdr:to>
      <xdr:col>45</xdr:col>
      <xdr:colOff>177800</xdr:colOff>
      <xdr:row>86</xdr:row>
      <xdr:rowOff>74023</xdr:rowOff>
    </xdr:to>
    <xdr:cxnSp macro="">
      <xdr:nvCxnSpPr>
        <xdr:cNvPr id="341" name="直線コネクタ 340">
          <a:extLst>
            <a:ext uri="{FF2B5EF4-FFF2-40B4-BE49-F238E27FC236}">
              <a16:creationId xmlns:a16="http://schemas.microsoft.com/office/drawing/2014/main" id="{0B775078-7D82-48F0-805D-25B23C0907A0}"/>
            </a:ext>
          </a:extLst>
        </xdr:cNvPr>
        <xdr:cNvCxnSpPr/>
      </xdr:nvCxnSpPr>
      <xdr:spPr>
        <a:xfrm>
          <a:off x="7861300" y="148187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22151</xdr:rowOff>
    </xdr:from>
    <xdr:ext cx="469744" cy="259045"/>
    <xdr:sp macro="" textlink="">
      <xdr:nvSpPr>
        <xdr:cNvPr id="342" name="n_1aveValue【福祉施設】&#10;一人当たり面積">
          <a:extLst>
            <a:ext uri="{FF2B5EF4-FFF2-40B4-BE49-F238E27FC236}">
              <a16:creationId xmlns:a16="http://schemas.microsoft.com/office/drawing/2014/main" id="{5BC88A72-401E-4E9D-909E-558619B5BE55}"/>
            </a:ext>
          </a:extLst>
        </xdr:cNvPr>
        <xdr:cNvSpPr txBox="1"/>
      </xdr:nvSpPr>
      <xdr:spPr>
        <a:xfrm>
          <a:off x="93917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22151</xdr:rowOff>
    </xdr:from>
    <xdr:ext cx="469744" cy="259045"/>
    <xdr:sp macro="" textlink="">
      <xdr:nvSpPr>
        <xdr:cNvPr id="343" name="n_2aveValue【福祉施設】&#10;一人当たり面積">
          <a:extLst>
            <a:ext uri="{FF2B5EF4-FFF2-40B4-BE49-F238E27FC236}">
              <a16:creationId xmlns:a16="http://schemas.microsoft.com/office/drawing/2014/main" id="{13AD415D-7449-41C0-A781-6F17EDFED639}"/>
            </a:ext>
          </a:extLst>
        </xdr:cNvPr>
        <xdr:cNvSpPr txBox="1"/>
      </xdr:nvSpPr>
      <xdr:spPr>
        <a:xfrm>
          <a:off x="85154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120122</xdr:rowOff>
    </xdr:from>
    <xdr:ext cx="469744" cy="259045"/>
    <xdr:sp macro="" textlink="">
      <xdr:nvSpPr>
        <xdr:cNvPr id="344" name="n_3aveValue【福祉施設】&#10;一人当たり面積">
          <a:extLst>
            <a:ext uri="{FF2B5EF4-FFF2-40B4-BE49-F238E27FC236}">
              <a16:creationId xmlns:a16="http://schemas.microsoft.com/office/drawing/2014/main" id="{1DDD12F2-3881-4C12-8030-E21FD3EE66F0}"/>
            </a:ext>
          </a:extLst>
        </xdr:cNvPr>
        <xdr:cNvSpPr txBox="1"/>
      </xdr:nvSpPr>
      <xdr:spPr>
        <a:xfrm>
          <a:off x="7626427" y="1435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112684</xdr:rowOff>
    </xdr:from>
    <xdr:ext cx="469744" cy="259045"/>
    <xdr:sp macro="" textlink="">
      <xdr:nvSpPr>
        <xdr:cNvPr id="345" name="n_1mainValue【福祉施設】&#10;一人当たり面積">
          <a:extLst>
            <a:ext uri="{FF2B5EF4-FFF2-40B4-BE49-F238E27FC236}">
              <a16:creationId xmlns:a16="http://schemas.microsoft.com/office/drawing/2014/main" id="{758B3DF1-A85C-43F3-8CD0-50B9766A8338}"/>
            </a:ext>
          </a:extLst>
        </xdr:cNvPr>
        <xdr:cNvSpPr txBox="1"/>
      </xdr:nvSpPr>
      <xdr:spPr>
        <a:xfrm>
          <a:off x="9391727" y="1485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115950</xdr:rowOff>
    </xdr:from>
    <xdr:ext cx="469744" cy="259045"/>
    <xdr:sp macro="" textlink="">
      <xdr:nvSpPr>
        <xdr:cNvPr id="346" name="n_2mainValue【福祉施設】&#10;一人当たり面積">
          <a:extLst>
            <a:ext uri="{FF2B5EF4-FFF2-40B4-BE49-F238E27FC236}">
              <a16:creationId xmlns:a16="http://schemas.microsoft.com/office/drawing/2014/main" id="{B91E5FB2-5C2F-4E92-9F28-4B010CCF0BEA}"/>
            </a:ext>
          </a:extLst>
        </xdr:cNvPr>
        <xdr:cNvSpPr txBox="1"/>
      </xdr:nvSpPr>
      <xdr:spPr>
        <a:xfrm>
          <a:off x="8515427" y="1486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115950</xdr:rowOff>
    </xdr:from>
    <xdr:ext cx="469744" cy="259045"/>
    <xdr:sp macro="" textlink="">
      <xdr:nvSpPr>
        <xdr:cNvPr id="347" name="n_3mainValue【福祉施設】&#10;一人当たり面積">
          <a:extLst>
            <a:ext uri="{FF2B5EF4-FFF2-40B4-BE49-F238E27FC236}">
              <a16:creationId xmlns:a16="http://schemas.microsoft.com/office/drawing/2014/main" id="{F65AE0D7-14F8-4AB5-99A4-2377F6344748}"/>
            </a:ext>
          </a:extLst>
        </xdr:cNvPr>
        <xdr:cNvSpPr txBox="1"/>
      </xdr:nvSpPr>
      <xdr:spPr>
        <a:xfrm>
          <a:off x="7626427" y="1486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8" name="正方形/長方形 347">
          <a:extLst>
            <a:ext uri="{FF2B5EF4-FFF2-40B4-BE49-F238E27FC236}">
              <a16:creationId xmlns:a16="http://schemas.microsoft.com/office/drawing/2014/main" id="{DB549555-079A-4D5A-9E59-4552C18F64A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9" name="正方形/長方形 348">
          <a:extLst>
            <a:ext uri="{FF2B5EF4-FFF2-40B4-BE49-F238E27FC236}">
              <a16:creationId xmlns:a16="http://schemas.microsoft.com/office/drawing/2014/main" id="{F1BAE825-1578-4019-AC8F-25D2FA5B689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0" name="正方形/長方形 349">
          <a:extLst>
            <a:ext uri="{FF2B5EF4-FFF2-40B4-BE49-F238E27FC236}">
              <a16:creationId xmlns:a16="http://schemas.microsoft.com/office/drawing/2014/main" id="{CB062F77-47DB-41F0-81D0-45B4D703EFC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1" name="正方形/長方形 350">
          <a:extLst>
            <a:ext uri="{FF2B5EF4-FFF2-40B4-BE49-F238E27FC236}">
              <a16:creationId xmlns:a16="http://schemas.microsoft.com/office/drawing/2014/main" id="{36E9EEE2-3FE2-4D69-8CF5-6F48999CB8F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2" name="正方形/長方形 351">
          <a:extLst>
            <a:ext uri="{FF2B5EF4-FFF2-40B4-BE49-F238E27FC236}">
              <a16:creationId xmlns:a16="http://schemas.microsoft.com/office/drawing/2014/main" id="{6079A0CD-9148-4818-9C23-C510693A583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3" name="正方形/長方形 352">
          <a:extLst>
            <a:ext uri="{FF2B5EF4-FFF2-40B4-BE49-F238E27FC236}">
              <a16:creationId xmlns:a16="http://schemas.microsoft.com/office/drawing/2014/main" id="{F1B03315-0CA8-4E02-9A89-8D2BDCFDB89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4" name="正方形/長方形 353">
          <a:extLst>
            <a:ext uri="{FF2B5EF4-FFF2-40B4-BE49-F238E27FC236}">
              <a16:creationId xmlns:a16="http://schemas.microsoft.com/office/drawing/2014/main" id="{D6AED8FA-A21F-4A58-B315-64FF36EA31D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5" name="正方形/長方形 354">
          <a:extLst>
            <a:ext uri="{FF2B5EF4-FFF2-40B4-BE49-F238E27FC236}">
              <a16:creationId xmlns:a16="http://schemas.microsoft.com/office/drawing/2014/main" id="{590ACF6A-8E42-4F5F-B09B-15E13B0483BA}"/>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6" name="正方形/長方形 355">
          <a:extLst>
            <a:ext uri="{FF2B5EF4-FFF2-40B4-BE49-F238E27FC236}">
              <a16:creationId xmlns:a16="http://schemas.microsoft.com/office/drawing/2014/main" id="{87811436-A871-4884-AEDE-B908C6DB903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7" name="正方形/長方形 356">
          <a:extLst>
            <a:ext uri="{FF2B5EF4-FFF2-40B4-BE49-F238E27FC236}">
              <a16:creationId xmlns:a16="http://schemas.microsoft.com/office/drawing/2014/main" id="{FDB144A8-D444-4E1F-B010-82DA02CBAD5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8" name="正方形/長方形 357">
          <a:extLst>
            <a:ext uri="{FF2B5EF4-FFF2-40B4-BE49-F238E27FC236}">
              <a16:creationId xmlns:a16="http://schemas.microsoft.com/office/drawing/2014/main" id="{4CD4C9C6-23FA-44DD-B0A7-CFAC0AFECEB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9" name="正方形/長方形 358">
          <a:extLst>
            <a:ext uri="{FF2B5EF4-FFF2-40B4-BE49-F238E27FC236}">
              <a16:creationId xmlns:a16="http://schemas.microsoft.com/office/drawing/2014/main" id="{B4217B4D-CE67-4311-BAA1-7A4B3C56128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0" name="正方形/長方形 359">
          <a:extLst>
            <a:ext uri="{FF2B5EF4-FFF2-40B4-BE49-F238E27FC236}">
              <a16:creationId xmlns:a16="http://schemas.microsoft.com/office/drawing/2014/main" id="{D55536D8-32EC-4FF3-96E0-C5120B6692A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1" name="正方形/長方形 360">
          <a:extLst>
            <a:ext uri="{FF2B5EF4-FFF2-40B4-BE49-F238E27FC236}">
              <a16:creationId xmlns:a16="http://schemas.microsoft.com/office/drawing/2014/main" id="{15F6808C-1114-488B-ADEF-3D4CCD40CC9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2" name="正方形/長方形 361">
          <a:extLst>
            <a:ext uri="{FF2B5EF4-FFF2-40B4-BE49-F238E27FC236}">
              <a16:creationId xmlns:a16="http://schemas.microsoft.com/office/drawing/2014/main" id="{8091E251-A0C7-4C2C-B0DA-F576B591F54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3" name="正方形/長方形 362">
          <a:extLst>
            <a:ext uri="{FF2B5EF4-FFF2-40B4-BE49-F238E27FC236}">
              <a16:creationId xmlns:a16="http://schemas.microsoft.com/office/drawing/2014/main" id="{4DD450BC-A467-475C-AAE5-402EDE61381D}"/>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4" name="正方形/長方形 363">
          <a:extLst>
            <a:ext uri="{FF2B5EF4-FFF2-40B4-BE49-F238E27FC236}">
              <a16:creationId xmlns:a16="http://schemas.microsoft.com/office/drawing/2014/main" id="{1D840FF0-99C8-45B0-8537-5FC0648D196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5" name="正方形/長方形 364">
          <a:extLst>
            <a:ext uri="{FF2B5EF4-FFF2-40B4-BE49-F238E27FC236}">
              <a16:creationId xmlns:a16="http://schemas.microsoft.com/office/drawing/2014/main" id="{31FB4938-85D1-425A-8AD0-076A9759D91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6" name="正方形/長方形 365">
          <a:extLst>
            <a:ext uri="{FF2B5EF4-FFF2-40B4-BE49-F238E27FC236}">
              <a16:creationId xmlns:a16="http://schemas.microsoft.com/office/drawing/2014/main" id="{7C74D7FC-4A37-43CE-A755-62065CD5FAD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7" name="正方形/長方形 366">
          <a:extLst>
            <a:ext uri="{FF2B5EF4-FFF2-40B4-BE49-F238E27FC236}">
              <a16:creationId xmlns:a16="http://schemas.microsoft.com/office/drawing/2014/main" id="{D634CBFE-F2DF-4BE9-87EF-4C39C9F1B4B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8" name="正方形/長方形 367">
          <a:extLst>
            <a:ext uri="{FF2B5EF4-FFF2-40B4-BE49-F238E27FC236}">
              <a16:creationId xmlns:a16="http://schemas.microsoft.com/office/drawing/2014/main" id="{796505B1-8C7E-459C-9BF8-C4BE490C8D1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9" name="正方形/長方形 368">
          <a:extLst>
            <a:ext uri="{FF2B5EF4-FFF2-40B4-BE49-F238E27FC236}">
              <a16:creationId xmlns:a16="http://schemas.microsoft.com/office/drawing/2014/main" id="{99BBF54D-886B-4B4A-850B-C39E9916650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0" name="正方形/長方形 369">
          <a:extLst>
            <a:ext uri="{FF2B5EF4-FFF2-40B4-BE49-F238E27FC236}">
              <a16:creationId xmlns:a16="http://schemas.microsoft.com/office/drawing/2014/main" id="{81B2B6F7-4540-4E28-BD06-36C58F90492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1" name="正方形/長方形 370">
          <a:extLst>
            <a:ext uri="{FF2B5EF4-FFF2-40B4-BE49-F238E27FC236}">
              <a16:creationId xmlns:a16="http://schemas.microsoft.com/office/drawing/2014/main" id="{4FF7A06C-0961-43E2-B164-22D26E7E860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2" name="テキスト ボックス 371">
          <a:extLst>
            <a:ext uri="{FF2B5EF4-FFF2-40B4-BE49-F238E27FC236}">
              <a16:creationId xmlns:a16="http://schemas.microsoft.com/office/drawing/2014/main" id="{F523F6E5-EFEB-490F-A6CD-E001C5A8BBC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3" name="直線コネクタ 372">
          <a:extLst>
            <a:ext uri="{FF2B5EF4-FFF2-40B4-BE49-F238E27FC236}">
              <a16:creationId xmlns:a16="http://schemas.microsoft.com/office/drawing/2014/main" id="{99695CCD-045E-44F8-AFF0-E3B220DA5B0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4" name="直線コネクタ 373">
          <a:extLst>
            <a:ext uri="{FF2B5EF4-FFF2-40B4-BE49-F238E27FC236}">
              <a16:creationId xmlns:a16="http://schemas.microsoft.com/office/drawing/2014/main" id="{A6409F13-5DC7-437B-B72E-6D0157635A53}"/>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5" name="テキスト ボックス 374">
          <a:extLst>
            <a:ext uri="{FF2B5EF4-FFF2-40B4-BE49-F238E27FC236}">
              <a16:creationId xmlns:a16="http://schemas.microsoft.com/office/drawing/2014/main" id="{140BEFA3-0206-4926-ABED-661EEA38233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6" name="直線コネクタ 375">
          <a:extLst>
            <a:ext uri="{FF2B5EF4-FFF2-40B4-BE49-F238E27FC236}">
              <a16:creationId xmlns:a16="http://schemas.microsoft.com/office/drawing/2014/main" id="{22FAD2E6-337B-4A8A-8CBA-452D01632842}"/>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7" name="テキスト ボックス 376">
          <a:extLst>
            <a:ext uri="{FF2B5EF4-FFF2-40B4-BE49-F238E27FC236}">
              <a16:creationId xmlns:a16="http://schemas.microsoft.com/office/drawing/2014/main" id="{B7B21EE6-EBFD-4879-AF0A-8CEF3B3ADD9B}"/>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8" name="直線コネクタ 377">
          <a:extLst>
            <a:ext uri="{FF2B5EF4-FFF2-40B4-BE49-F238E27FC236}">
              <a16:creationId xmlns:a16="http://schemas.microsoft.com/office/drawing/2014/main" id="{28F9EA8F-C98D-46BD-AA68-E74057094104}"/>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9" name="テキスト ボックス 378">
          <a:extLst>
            <a:ext uri="{FF2B5EF4-FFF2-40B4-BE49-F238E27FC236}">
              <a16:creationId xmlns:a16="http://schemas.microsoft.com/office/drawing/2014/main" id="{80EC66B1-5296-4EA2-AB33-3B9874C8F77F}"/>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0" name="直線コネクタ 379">
          <a:extLst>
            <a:ext uri="{FF2B5EF4-FFF2-40B4-BE49-F238E27FC236}">
              <a16:creationId xmlns:a16="http://schemas.microsoft.com/office/drawing/2014/main" id="{1EAE734A-EFAA-449B-978F-7CDE70140C9C}"/>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1" name="テキスト ボックス 380">
          <a:extLst>
            <a:ext uri="{FF2B5EF4-FFF2-40B4-BE49-F238E27FC236}">
              <a16:creationId xmlns:a16="http://schemas.microsoft.com/office/drawing/2014/main" id="{64A1245C-E948-4684-A474-B7BEB6BED26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2" name="直線コネクタ 381">
          <a:extLst>
            <a:ext uri="{FF2B5EF4-FFF2-40B4-BE49-F238E27FC236}">
              <a16:creationId xmlns:a16="http://schemas.microsoft.com/office/drawing/2014/main" id="{4CA0A364-4BD2-4794-AFF3-BF2AC6A156F7}"/>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3" name="テキスト ボックス 382">
          <a:extLst>
            <a:ext uri="{FF2B5EF4-FFF2-40B4-BE49-F238E27FC236}">
              <a16:creationId xmlns:a16="http://schemas.microsoft.com/office/drawing/2014/main" id="{2E94E8AF-E39C-402B-884D-3C12DCCFC817}"/>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4" name="直線コネクタ 383">
          <a:extLst>
            <a:ext uri="{FF2B5EF4-FFF2-40B4-BE49-F238E27FC236}">
              <a16:creationId xmlns:a16="http://schemas.microsoft.com/office/drawing/2014/main" id="{6F40E227-635C-43F4-910E-AA85FF524479}"/>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5" name="テキスト ボックス 384">
          <a:extLst>
            <a:ext uri="{FF2B5EF4-FFF2-40B4-BE49-F238E27FC236}">
              <a16:creationId xmlns:a16="http://schemas.microsoft.com/office/drawing/2014/main" id="{EAFD2DF4-757E-4FEC-A4B0-B227BDBF6C7E}"/>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6" name="直線コネクタ 385">
          <a:extLst>
            <a:ext uri="{FF2B5EF4-FFF2-40B4-BE49-F238E27FC236}">
              <a16:creationId xmlns:a16="http://schemas.microsoft.com/office/drawing/2014/main" id="{7332907A-EB07-4F82-A9BA-A1F3F66FC3B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7" name="テキスト ボックス 386">
          <a:extLst>
            <a:ext uri="{FF2B5EF4-FFF2-40B4-BE49-F238E27FC236}">
              <a16:creationId xmlns:a16="http://schemas.microsoft.com/office/drawing/2014/main" id="{DA5E6EB8-C178-46A9-9CA1-5E6ACDF08FAE}"/>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8" name="【一般廃棄物処理施設】&#10;有形固定資産減価償却率グラフ枠">
          <a:extLst>
            <a:ext uri="{FF2B5EF4-FFF2-40B4-BE49-F238E27FC236}">
              <a16:creationId xmlns:a16="http://schemas.microsoft.com/office/drawing/2014/main" id="{44C4F983-7EA5-446C-9E44-1A1AFC42FA1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23949</xdr:rowOff>
    </xdr:to>
    <xdr:cxnSp macro="">
      <xdr:nvCxnSpPr>
        <xdr:cNvPr id="389" name="直線コネクタ 388">
          <a:extLst>
            <a:ext uri="{FF2B5EF4-FFF2-40B4-BE49-F238E27FC236}">
              <a16:creationId xmlns:a16="http://schemas.microsoft.com/office/drawing/2014/main" id="{26210A8A-58B6-4F86-BA3B-113414DF4627}"/>
            </a:ext>
          </a:extLst>
        </xdr:cNvPr>
        <xdr:cNvCxnSpPr/>
      </xdr:nvCxnSpPr>
      <xdr:spPr>
        <a:xfrm flipV="1">
          <a:off x="16318864" y="5660572"/>
          <a:ext cx="0" cy="1392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27776</xdr:rowOff>
    </xdr:from>
    <xdr:ext cx="405111" cy="259045"/>
    <xdr:sp macro="" textlink="">
      <xdr:nvSpPr>
        <xdr:cNvPr id="390" name="【一般廃棄物処理施設】&#10;有形固定資産減価償却率最小値テキスト">
          <a:extLst>
            <a:ext uri="{FF2B5EF4-FFF2-40B4-BE49-F238E27FC236}">
              <a16:creationId xmlns:a16="http://schemas.microsoft.com/office/drawing/2014/main" id="{06D31AD3-8507-4519-A0F3-0C517720C67B}"/>
            </a:ext>
          </a:extLst>
        </xdr:cNvPr>
        <xdr:cNvSpPr txBox="1"/>
      </xdr:nvSpPr>
      <xdr:spPr>
        <a:xfrm>
          <a:off x="16357600" y="705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23949</xdr:rowOff>
    </xdr:from>
    <xdr:to>
      <xdr:col>86</xdr:col>
      <xdr:colOff>25400</xdr:colOff>
      <xdr:row>41</xdr:row>
      <xdr:rowOff>23949</xdr:rowOff>
    </xdr:to>
    <xdr:cxnSp macro="">
      <xdr:nvCxnSpPr>
        <xdr:cNvPr id="391" name="直線コネクタ 390">
          <a:extLst>
            <a:ext uri="{FF2B5EF4-FFF2-40B4-BE49-F238E27FC236}">
              <a16:creationId xmlns:a16="http://schemas.microsoft.com/office/drawing/2014/main" id="{B2325F2D-C9EF-445F-A997-24FB5B31B1AC}"/>
            </a:ext>
          </a:extLst>
        </xdr:cNvPr>
        <xdr:cNvCxnSpPr/>
      </xdr:nvCxnSpPr>
      <xdr:spPr>
        <a:xfrm>
          <a:off x="16230600" y="705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2" name="【一般廃棄物処理施設】&#10;有形固定資産減価償却率最大値テキスト">
          <a:extLst>
            <a:ext uri="{FF2B5EF4-FFF2-40B4-BE49-F238E27FC236}">
              <a16:creationId xmlns:a16="http://schemas.microsoft.com/office/drawing/2014/main" id="{7A7B53D2-E6B9-4370-BCB9-ADE4A0F24607}"/>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3" name="直線コネクタ 392">
          <a:extLst>
            <a:ext uri="{FF2B5EF4-FFF2-40B4-BE49-F238E27FC236}">
              <a16:creationId xmlns:a16="http://schemas.microsoft.com/office/drawing/2014/main" id="{46FF3BB7-4083-4C96-9D7D-AE223F47D69D}"/>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18885</xdr:rowOff>
    </xdr:from>
    <xdr:ext cx="405111" cy="259045"/>
    <xdr:sp macro="" textlink="">
      <xdr:nvSpPr>
        <xdr:cNvPr id="394" name="【一般廃棄物処理施設】&#10;有形固定資産減価償却率平均値テキスト">
          <a:extLst>
            <a:ext uri="{FF2B5EF4-FFF2-40B4-BE49-F238E27FC236}">
              <a16:creationId xmlns:a16="http://schemas.microsoft.com/office/drawing/2014/main" id="{20A32E83-4F41-4B07-9CCE-94D43F137D84}"/>
            </a:ext>
          </a:extLst>
        </xdr:cNvPr>
        <xdr:cNvSpPr txBox="1"/>
      </xdr:nvSpPr>
      <xdr:spPr>
        <a:xfrm>
          <a:off x="16357600" y="6191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167458</xdr:rowOff>
    </xdr:from>
    <xdr:to>
      <xdr:col>85</xdr:col>
      <xdr:colOff>177800</xdr:colOff>
      <xdr:row>37</xdr:row>
      <xdr:rowOff>97608</xdr:rowOff>
    </xdr:to>
    <xdr:sp macro="" textlink="">
      <xdr:nvSpPr>
        <xdr:cNvPr id="395" name="フローチャート: 判断 394">
          <a:extLst>
            <a:ext uri="{FF2B5EF4-FFF2-40B4-BE49-F238E27FC236}">
              <a16:creationId xmlns:a16="http://schemas.microsoft.com/office/drawing/2014/main" id="{922234AD-4711-44D8-840B-B1A6FB135424}"/>
            </a:ext>
          </a:extLst>
        </xdr:cNvPr>
        <xdr:cNvSpPr/>
      </xdr:nvSpPr>
      <xdr:spPr>
        <a:xfrm>
          <a:off x="16268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22134</xdr:rowOff>
    </xdr:from>
    <xdr:to>
      <xdr:col>81</xdr:col>
      <xdr:colOff>101600</xdr:colOff>
      <xdr:row>37</xdr:row>
      <xdr:rowOff>123734</xdr:rowOff>
    </xdr:to>
    <xdr:sp macro="" textlink="">
      <xdr:nvSpPr>
        <xdr:cNvPr id="396" name="フローチャート: 判断 395">
          <a:extLst>
            <a:ext uri="{FF2B5EF4-FFF2-40B4-BE49-F238E27FC236}">
              <a16:creationId xmlns:a16="http://schemas.microsoft.com/office/drawing/2014/main" id="{8D0D16D4-5601-4F5F-924E-4A111ABFF89D}"/>
            </a:ext>
          </a:extLst>
        </xdr:cNvPr>
        <xdr:cNvSpPr/>
      </xdr:nvSpPr>
      <xdr:spPr>
        <a:xfrm>
          <a:off x="15430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30299</xdr:rowOff>
    </xdr:from>
    <xdr:to>
      <xdr:col>76</xdr:col>
      <xdr:colOff>165100</xdr:colOff>
      <xdr:row>37</xdr:row>
      <xdr:rowOff>131899</xdr:rowOff>
    </xdr:to>
    <xdr:sp macro="" textlink="">
      <xdr:nvSpPr>
        <xdr:cNvPr id="397" name="フローチャート: 判断 396">
          <a:extLst>
            <a:ext uri="{FF2B5EF4-FFF2-40B4-BE49-F238E27FC236}">
              <a16:creationId xmlns:a16="http://schemas.microsoft.com/office/drawing/2014/main" id="{B872648A-4066-4320-B815-A0AD0D729F78}"/>
            </a:ext>
          </a:extLst>
        </xdr:cNvPr>
        <xdr:cNvSpPr/>
      </xdr:nvSpPr>
      <xdr:spPr>
        <a:xfrm>
          <a:off x="145415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160927</xdr:rowOff>
    </xdr:from>
    <xdr:to>
      <xdr:col>72</xdr:col>
      <xdr:colOff>38100</xdr:colOff>
      <xdr:row>37</xdr:row>
      <xdr:rowOff>91077</xdr:rowOff>
    </xdr:to>
    <xdr:sp macro="" textlink="">
      <xdr:nvSpPr>
        <xdr:cNvPr id="398" name="フローチャート: 判断 397">
          <a:extLst>
            <a:ext uri="{FF2B5EF4-FFF2-40B4-BE49-F238E27FC236}">
              <a16:creationId xmlns:a16="http://schemas.microsoft.com/office/drawing/2014/main" id="{98F691CD-2CD6-4C8B-BDBB-C83CC8DCE4F0}"/>
            </a:ext>
          </a:extLst>
        </xdr:cNvPr>
        <xdr:cNvSpPr/>
      </xdr:nvSpPr>
      <xdr:spPr>
        <a:xfrm>
          <a:off x="13652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id="{CB47C65F-1D57-4857-969C-19480AFD7F7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id="{F004AA79-4761-426B-B259-848F76E200A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id="{3DC5705A-5485-4626-AE4C-F050EA79C82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id="{4C23800C-4E40-4FC3-B394-9EE4A3F5074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3" name="テキスト ボックス 402">
          <a:extLst>
            <a:ext uri="{FF2B5EF4-FFF2-40B4-BE49-F238E27FC236}">
              <a16:creationId xmlns:a16="http://schemas.microsoft.com/office/drawing/2014/main" id="{A2F2A898-DB1D-45D1-8DCC-474504BF25F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67854</xdr:rowOff>
    </xdr:from>
    <xdr:to>
      <xdr:col>85</xdr:col>
      <xdr:colOff>177800</xdr:colOff>
      <xdr:row>37</xdr:row>
      <xdr:rowOff>169455</xdr:rowOff>
    </xdr:to>
    <xdr:sp macro="" textlink="">
      <xdr:nvSpPr>
        <xdr:cNvPr id="404" name="楕円 403">
          <a:extLst>
            <a:ext uri="{FF2B5EF4-FFF2-40B4-BE49-F238E27FC236}">
              <a16:creationId xmlns:a16="http://schemas.microsoft.com/office/drawing/2014/main" id="{B6427C43-1F79-4C5A-BC0F-8F79E04B89C7}"/>
            </a:ext>
          </a:extLst>
        </xdr:cNvPr>
        <xdr:cNvSpPr/>
      </xdr:nvSpPr>
      <xdr:spPr>
        <a:xfrm>
          <a:off x="16268700" y="641150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46281</xdr:rowOff>
    </xdr:from>
    <xdr:ext cx="405111" cy="259045"/>
    <xdr:sp macro="" textlink="">
      <xdr:nvSpPr>
        <xdr:cNvPr id="405" name="【一般廃棄物処理施設】&#10;有形固定資産減価償却率該当値テキスト">
          <a:extLst>
            <a:ext uri="{FF2B5EF4-FFF2-40B4-BE49-F238E27FC236}">
              <a16:creationId xmlns:a16="http://schemas.microsoft.com/office/drawing/2014/main" id="{CB001F7B-3211-48B5-866A-CB3906B191B1}"/>
            </a:ext>
          </a:extLst>
        </xdr:cNvPr>
        <xdr:cNvSpPr txBox="1"/>
      </xdr:nvSpPr>
      <xdr:spPr>
        <a:xfrm>
          <a:off x="16357600" y="6389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123372</xdr:rowOff>
    </xdr:from>
    <xdr:to>
      <xdr:col>81</xdr:col>
      <xdr:colOff>101600</xdr:colOff>
      <xdr:row>38</xdr:row>
      <xdr:rowOff>53522</xdr:rowOff>
    </xdr:to>
    <xdr:sp macro="" textlink="">
      <xdr:nvSpPr>
        <xdr:cNvPr id="406" name="楕円 405">
          <a:extLst>
            <a:ext uri="{FF2B5EF4-FFF2-40B4-BE49-F238E27FC236}">
              <a16:creationId xmlns:a16="http://schemas.microsoft.com/office/drawing/2014/main" id="{EBB7AFFC-68EC-4232-9F41-5DAA445817DD}"/>
            </a:ext>
          </a:extLst>
        </xdr:cNvPr>
        <xdr:cNvSpPr/>
      </xdr:nvSpPr>
      <xdr:spPr>
        <a:xfrm>
          <a:off x="15430500" y="646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118654</xdr:rowOff>
    </xdr:from>
    <xdr:to>
      <xdr:col>85</xdr:col>
      <xdr:colOff>127000</xdr:colOff>
      <xdr:row>38</xdr:row>
      <xdr:rowOff>2722</xdr:rowOff>
    </xdr:to>
    <xdr:cxnSp macro="">
      <xdr:nvCxnSpPr>
        <xdr:cNvPr id="407" name="直線コネクタ 406">
          <a:extLst>
            <a:ext uri="{FF2B5EF4-FFF2-40B4-BE49-F238E27FC236}">
              <a16:creationId xmlns:a16="http://schemas.microsoft.com/office/drawing/2014/main" id="{8CDEB9AB-2C0B-45B9-AEAB-4F8935CCA2A6}"/>
            </a:ext>
          </a:extLst>
        </xdr:cNvPr>
        <xdr:cNvCxnSpPr/>
      </xdr:nvCxnSpPr>
      <xdr:spPr>
        <a:xfrm flipV="1">
          <a:off x="15481300" y="6462304"/>
          <a:ext cx="838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5806</xdr:rowOff>
    </xdr:from>
    <xdr:to>
      <xdr:col>76</xdr:col>
      <xdr:colOff>165100</xdr:colOff>
      <xdr:row>38</xdr:row>
      <xdr:rowOff>107406</xdr:rowOff>
    </xdr:to>
    <xdr:sp macro="" textlink="">
      <xdr:nvSpPr>
        <xdr:cNvPr id="408" name="楕円 407">
          <a:extLst>
            <a:ext uri="{FF2B5EF4-FFF2-40B4-BE49-F238E27FC236}">
              <a16:creationId xmlns:a16="http://schemas.microsoft.com/office/drawing/2014/main" id="{B9F2A345-A8A9-41A1-B1BC-1CCA00F03FA0}"/>
            </a:ext>
          </a:extLst>
        </xdr:cNvPr>
        <xdr:cNvSpPr/>
      </xdr:nvSpPr>
      <xdr:spPr>
        <a:xfrm>
          <a:off x="14541500" y="652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2722</xdr:rowOff>
    </xdr:from>
    <xdr:to>
      <xdr:col>81</xdr:col>
      <xdr:colOff>50800</xdr:colOff>
      <xdr:row>38</xdr:row>
      <xdr:rowOff>56606</xdr:rowOff>
    </xdr:to>
    <xdr:cxnSp macro="">
      <xdr:nvCxnSpPr>
        <xdr:cNvPr id="409" name="直線コネクタ 408">
          <a:extLst>
            <a:ext uri="{FF2B5EF4-FFF2-40B4-BE49-F238E27FC236}">
              <a16:creationId xmlns:a16="http://schemas.microsoft.com/office/drawing/2014/main" id="{F95E677B-9136-4350-8BAB-5CE84FBBBFE5}"/>
            </a:ext>
          </a:extLst>
        </xdr:cNvPr>
        <xdr:cNvCxnSpPr/>
      </xdr:nvCxnSpPr>
      <xdr:spPr>
        <a:xfrm flipV="1">
          <a:off x="14592300" y="6517822"/>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140261</xdr:rowOff>
    </xdr:from>
    <xdr:ext cx="405111" cy="259045"/>
    <xdr:sp macro="" textlink="">
      <xdr:nvSpPr>
        <xdr:cNvPr id="410" name="n_1aveValue【一般廃棄物処理施設】&#10;有形固定資産減価償却率">
          <a:extLst>
            <a:ext uri="{FF2B5EF4-FFF2-40B4-BE49-F238E27FC236}">
              <a16:creationId xmlns:a16="http://schemas.microsoft.com/office/drawing/2014/main" id="{FB1B0BB2-532F-4349-8701-5D78A41C5A58}"/>
            </a:ext>
          </a:extLst>
        </xdr:cNvPr>
        <xdr:cNvSpPr txBox="1"/>
      </xdr:nvSpPr>
      <xdr:spPr>
        <a:xfrm>
          <a:off x="152660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148426</xdr:rowOff>
    </xdr:from>
    <xdr:ext cx="405111" cy="259045"/>
    <xdr:sp macro="" textlink="">
      <xdr:nvSpPr>
        <xdr:cNvPr id="411" name="n_2aveValue【一般廃棄物処理施設】&#10;有形固定資産減価償却率">
          <a:extLst>
            <a:ext uri="{FF2B5EF4-FFF2-40B4-BE49-F238E27FC236}">
              <a16:creationId xmlns:a16="http://schemas.microsoft.com/office/drawing/2014/main" id="{218DCB2F-044C-4EC1-A01F-E2D37220C87F}"/>
            </a:ext>
          </a:extLst>
        </xdr:cNvPr>
        <xdr:cNvSpPr txBox="1"/>
      </xdr:nvSpPr>
      <xdr:spPr>
        <a:xfrm>
          <a:off x="14389744" y="614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107604</xdr:rowOff>
    </xdr:from>
    <xdr:ext cx="405111" cy="259045"/>
    <xdr:sp macro="" textlink="">
      <xdr:nvSpPr>
        <xdr:cNvPr id="412" name="n_3aveValue【一般廃棄物処理施設】&#10;有形固定資産減価償却率">
          <a:extLst>
            <a:ext uri="{FF2B5EF4-FFF2-40B4-BE49-F238E27FC236}">
              <a16:creationId xmlns:a16="http://schemas.microsoft.com/office/drawing/2014/main" id="{3F99A731-AB61-4D50-9B0A-0939CC880C7A}"/>
            </a:ext>
          </a:extLst>
        </xdr:cNvPr>
        <xdr:cNvSpPr txBox="1"/>
      </xdr:nvSpPr>
      <xdr:spPr>
        <a:xfrm>
          <a:off x="13500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44649</xdr:rowOff>
    </xdr:from>
    <xdr:ext cx="405111" cy="259045"/>
    <xdr:sp macro="" textlink="">
      <xdr:nvSpPr>
        <xdr:cNvPr id="413" name="n_1mainValue【一般廃棄物処理施設】&#10;有形固定資産減価償却率">
          <a:extLst>
            <a:ext uri="{FF2B5EF4-FFF2-40B4-BE49-F238E27FC236}">
              <a16:creationId xmlns:a16="http://schemas.microsoft.com/office/drawing/2014/main" id="{E9D867CB-2EFF-4D9D-BB1E-0E121FF1FC0E}"/>
            </a:ext>
          </a:extLst>
        </xdr:cNvPr>
        <xdr:cNvSpPr txBox="1"/>
      </xdr:nvSpPr>
      <xdr:spPr>
        <a:xfrm>
          <a:off x="15266044"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98533</xdr:rowOff>
    </xdr:from>
    <xdr:ext cx="405111" cy="259045"/>
    <xdr:sp macro="" textlink="">
      <xdr:nvSpPr>
        <xdr:cNvPr id="414" name="n_2mainValue【一般廃棄物処理施設】&#10;有形固定資産減価償却率">
          <a:extLst>
            <a:ext uri="{FF2B5EF4-FFF2-40B4-BE49-F238E27FC236}">
              <a16:creationId xmlns:a16="http://schemas.microsoft.com/office/drawing/2014/main" id="{AA29B1D5-6B67-412F-829C-85FBF4BA6F30}"/>
            </a:ext>
          </a:extLst>
        </xdr:cNvPr>
        <xdr:cNvSpPr txBox="1"/>
      </xdr:nvSpPr>
      <xdr:spPr>
        <a:xfrm>
          <a:off x="1438974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5" name="正方形/長方形 414">
          <a:extLst>
            <a:ext uri="{FF2B5EF4-FFF2-40B4-BE49-F238E27FC236}">
              <a16:creationId xmlns:a16="http://schemas.microsoft.com/office/drawing/2014/main" id="{F9E5356F-239B-4265-A2A9-0894E00A162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6" name="正方形/長方形 415">
          <a:extLst>
            <a:ext uri="{FF2B5EF4-FFF2-40B4-BE49-F238E27FC236}">
              <a16:creationId xmlns:a16="http://schemas.microsoft.com/office/drawing/2014/main" id="{B023932B-47E3-4175-B850-7C158E2109B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7" name="正方形/長方形 416">
          <a:extLst>
            <a:ext uri="{FF2B5EF4-FFF2-40B4-BE49-F238E27FC236}">
              <a16:creationId xmlns:a16="http://schemas.microsoft.com/office/drawing/2014/main" id="{5DE94456-2950-4DAF-BAC6-3BB02BDE5FB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8" name="正方形/長方形 417">
          <a:extLst>
            <a:ext uri="{FF2B5EF4-FFF2-40B4-BE49-F238E27FC236}">
              <a16:creationId xmlns:a16="http://schemas.microsoft.com/office/drawing/2014/main" id="{37D06879-7557-466D-AD7A-8AC4C38A423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9" name="正方形/長方形 418">
          <a:extLst>
            <a:ext uri="{FF2B5EF4-FFF2-40B4-BE49-F238E27FC236}">
              <a16:creationId xmlns:a16="http://schemas.microsoft.com/office/drawing/2014/main" id="{08D5493F-D08D-4C76-969A-4C56AED7D44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0" name="正方形/長方形 419">
          <a:extLst>
            <a:ext uri="{FF2B5EF4-FFF2-40B4-BE49-F238E27FC236}">
              <a16:creationId xmlns:a16="http://schemas.microsoft.com/office/drawing/2014/main" id="{C1623397-C398-4E8B-96C1-01B5F83A955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1" name="正方形/長方形 420">
          <a:extLst>
            <a:ext uri="{FF2B5EF4-FFF2-40B4-BE49-F238E27FC236}">
              <a16:creationId xmlns:a16="http://schemas.microsoft.com/office/drawing/2014/main" id="{6040CE88-B1A1-42BE-9ECB-ED7165607FE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2" name="正方形/長方形 421">
          <a:extLst>
            <a:ext uri="{FF2B5EF4-FFF2-40B4-BE49-F238E27FC236}">
              <a16:creationId xmlns:a16="http://schemas.microsoft.com/office/drawing/2014/main" id="{F164D8A4-DD36-461C-8B21-AF2DB900EFB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3" name="テキスト ボックス 422">
          <a:extLst>
            <a:ext uri="{FF2B5EF4-FFF2-40B4-BE49-F238E27FC236}">
              <a16:creationId xmlns:a16="http://schemas.microsoft.com/office/drawing/2014/main" id="{1CC8CAE1-66A2-4094-8F1C-ADA8A06BB55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4" name="直線コネクタ 423">
          <a:extLst>
            <a:ext uri="{FF2B5EF4-FFF2-40B4-BE49-F238E27FC236}">
              <a16:creationId xmlns:a16="http://schemas.microsoft.com/office/drawing/2014/main" id="{99263A9C-34FC-468E-AEAA-D85D870A0B9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25" name="直線コネクタ 424">
          <a:extLst>
            <a:ext uri="{FF2B5EF4-FFF2-40B4-BE49-F238E27FC236}">
              <a16:creationId xmlns:a16="http://schemas.microsoft.com/office/drawing/2014/main" id="{87C40E24-77A5-4C59-99F7-8E445AC89831}"/>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26" name="テキスト ボックス 425">
          <a:extLst>
            <a:ext uri="{FF2B5EF4-FFF2-40B4-BE49-F238E27FC236}">
              <a16:creationId xmlns:a16="http://schemas.microsoft.com/office/drawing/2014/main" id="{56DE888B-509B-4031-BB77-7A5D2BEA9FDA}"/>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7" name="直線コネクタ 426">
          <a:extLst>
            <a:ext uri="{FF2B5EF4-FFF2-40B4-BE49-F238E27FC236}">
              <a16:creationId xmlns:a16="http://schemas.microsoft.com/office/drawing/2014/main" id="{0F59DCB1-B2C0-4E64-8E30-4B4FF657E212}"/>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28" name="テキスト ボックス 427">
          <a:extLst>
            <a:ext uri="{FF2B5EF4-FFF2-40B4-BE49-F238E27FC236}">
              <a16:creationId xmlns:a16="http://schemas.microsoft.com/office/drawing/2014/main" id="{AE3B18AC-1EE4-4889-B2C8-A7EDF397BA01}"/>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29" name="直線コネクタ 428">
          <a:extLst>
            <a:ext uri="{FF2B5EF4-FFF2-40B4-BE49-F238E27FC236}">
              <a16:creationId xmlns:a16="http://schemas.microsoft.com/office/drawing/2014/main" id="{377E35D5-6D43-4CE3-850D-89BCC33E5EC3}"/>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30" name="テキスト ボックス 429">
          <a:extLst>
            <a:ext uri="{FF2B5EF4-FFF2-40B4-BE49-F238E27FC236}">
              <a16:creationId xmlns:a16="http://schemas.microsoft.com/office/drawing/2014/main" id="{C1BC1B3B-1858-4388-AD3E-B794420C90E1}"/>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1" name="直線コネクタ 430">
          <a:extLst>
            <a:ext uri="{FF2B5EF4-FFF2-40B4-BE49-F238E27FC236}">
              <a16:creationId xmlns:a16="http://schemas.microsoft.com/office/drawing/2014/main" id="{19252B3C-0685-4B2F-9361-E3A415B45C0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32" name="テキスト ボックス 431">
          <a:extLst>
            <a:ext uri="{FF2B5EF4-FFF2-40B4-BE49-F238E27FC236}">
              <a16:creationId xmlns:a16="http://schemas.microsoft.com/office/drawing/2014/main" id="{BC64624C-ED65-49E4-B892-C75C6C590419}"/>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3" name="【一般廃棄物処理施設】&#10;一人当たり有形固定資産（償却資産）額グラフ枠">
          <a:extLst>
            <a:ext uri="{FF2B5EF4-FFF2-40B4-BE49-F238E27FC236}">
              <a16:creationId xmlns:a16="http://schemas.microsoft.com/office/drawing/2014/main" id="{14CF2E89-0DA3-4C9B-BF96-7A0618DBB19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79446</xdr:rowOff>
    </xdr:from>
    <xdr:to>
      <xdr:col>116</xdr:col>
      <xdr:colOff>62864</xdr:colOff>
      <xdr:row>41</xdr:row>
      <xdr:rowOff>10763</xdr:rowOff>
    </xdr:to>
    <xdr:cxnSp macro="">
      <xdr:nvCxnSpPr>
        <xdr:cNvPr id="434" name="直線コネクタ 433">
          <a:extLst>
            <a:ext uri="{FF2B5EF4-FFF2-40B4-BE49-F238E27FC236}">
              <a16:creationId xmlns:a16="http://schemas.microsoft.com/office/drawing/2014/main" id="{05C8E4D2-8061-4149-9BB4-DE81513C6DDB}"/>
            </a:ext>
          </a:extLst>
        </xdr:cNvPr>
        <xdr:cNvCxnSpPr/>
      </xdr:nvCxnSpPr>
      <xdr:spPr>
        <a:xfrm flipV="1">
          <a:off x="22160864" y="5737296"/>
          <a:ext cx="0" cy="1302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14590</xdr:rowOff>
    </xdr:from>
    <xdr:ext cx="469744" cy="259045"/>
    <xdr:sp macro="" textlink="">
      <xdr:nvSpPr>
        <xdr:cNvPr id="435" name="【一般廃棄物処理施設】&#10;一人当たり有形固定資産（償却資産）額最小値テキスト">
          <a:extLst>
            <a:ext uri="{FF2B5EF4-FFF2-40B4-BE49-F238E27FC236}">
              <a16:creationId xmlns:a16="http://schemas.microsoft.com/office/drawing/2014/main" id="{76B3AD12-F2B1-475F-B55B-7D6B362411AC}"/>
            </a:ext>
          </a:extLst>
        </xdr:cNvPr>
        <xdr:cNvSpPr txBox="1"/>
      </xdr:nvSpPr>
      <xdr:spPr>
        <a:xfrm>
          <a:off x="22199600" y="704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10763</xdr:rowOff>
    </xdr:from>
    <xdr:to>
      <xdr:col>116</xdr:col>
      <xdr:colOff>152400</xdr:colOff>
      <xdr:row>41</xdr:row>
      <xdr:rowOff>10763</xdr:rowOff>
    </xdr:to>
    <xdr:cxnSp macro="">
      <xdr:nvCxnSpPr>
        <xdr:cNvPr id="436" name="直線コネクタ 435">
          <a:extLst>
            <a:ext uri="{FF2B5EF4-FFF2-40B4-BE49-F238E27FC236}">
              <a16:creationId xmlns:a16="http://schemas.microsoft.com/office/drawing/2014/main" id="{6EEF1CD2-0AB3-439A-8BF0-02DB5601253B}"/>
            </a:ext>
          </a:extLst>
        </xdr:cNvPr>
        <xdr:cNvCxnSpPr/>
      </xdr:nvCxnSpPr>
      <xdr:spPr>
        <a:xfrm>
          <a:off x="22072600" y="704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26123</xdr:rowOff>
    </xdr:from>
    <xdr:ext cx="599010" cy="259045"/>
    <xdr:sp macro="" textlink="">
      <xdr:nvSpPr>
        <xdr:cNvPr id="437" name="【一般廃棄物処理施設】&#10;一人当たり有形固定資産（償却資産）額最大値テキスト">
          <a:extLst>
            <a:ext uri="{FF2B5EF4-FFF2-40B4-BE49-F238E27FC236}">
              <a16:creationId xmlns:a16="http://schemas.microsoft.com/office/drawing/2014/main" id="{C88F3584-87C7-433A-B95E-BF98BB1C10A7}"/>
            </a:ext>
          </a:extLst>
        </xdr:cNvPr>
        <xdr:cNvSpPr txBox="1"/>
      </xdr:nvSpPr>
      <xdr:spPr>
        <a:xfrm>
          <a:off x="22199600" y="551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79446</xdr:rowOff>
    </xdr:from>
    <xdr:to>
      <xdr:col>116</xdr:col>
      <xdr:colOff>152400</xdr:colOff>
      <xdr:row>33</xdr:row>
      <xdr:rowOff>79446</xdr:rowOff>
    </xdr:to>
    <xdr:cxnSp macro="">
      <xdr:nvCxnSpPr>
        <xdr:cNvPr id="438" name="直線コネクタ 437">
          <a:extLst>
            <a:ext uri="{FF2B5EF4-FFF2-40B4-BE49-F238E27FC236}">
              <a16:creationId xmlns:a16="http://schemas.microsoft.com/office/drawing/2014/main" id="{5F075FBB-EA76-496A-8FDD-488C94EAB1A8}"/>
            </a:ext>
          </a:extLst>
        </xdr:cNvPr>
        <xdr:cNvCxnSpPr/>
      </xdr:nvCxnSpPr>
      <xdr:spPr>
        <a:xfrm>
          <a:off x="22072600" y="573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160052</xdr:rowOff>
    </xdr:from>
    <xdr:ext cx="534377" cy="259045"/>
    <xdr:sp macro="" textlink="">
      <xdr:nvSpPr>
        <xdr:cNvPr id="439" name="【一般廃棄物処理施設】&#10;一人当たり有形固定資産（償却資産）額平均値テキスト">
          <a:extLst>
            <a:ext uri="{FF2B5EF4-FFF2-40B4-BE49-F238E27FC236}">
              <a16:creationId xmlns:a16="http://schemas.microsoft.com/office/drawing/2014/main" id="{9E0490AF-7D1F-4BEB-BC9F-46DD1179FCB8}"/>
            </a:ext>
          </a:extLst>
        </xdr:cNvPr>
        <xdr:cNvSpPr txBox="1"/>
      </xdr:nvSpPr>
      <xdr:spPr>
        <a:xfrm>
          <a:off x="22199600" y="6503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10175</xdr:rowOff>
    </xdr:from>
    <xdr:to>
      <xdr:col>116</xdr:col>
      <xdr:colOff>114300</xdr:colOff>
      <xdr:row>38</xdr:row>
      <xdr:rowOff>111775</xdr:rowOff>
    </xdr:to>
    <xdr:sp macro="" textlink="">
      <xdr:nvSpPr>
        <xdr:cNvPr id="440" name="フローチャート: 判断 439">
          <a:extLst>
            <a:ext uri="{FF2B5EF4-FFF2-40B4-BE49-F238E27FC236}">
              <a16:creationId xmlns:a16="http://schemas.microsoft.com/office/drawing/2014/main" id="{2FCFD802-2347-4ADB-857F-A8104E30D84E}"/>
            </a:ext>
          </a:extLst>
        </xdr:cNvPr>
        <xdr:cNvSpPr/>
      </xdr:nvSpPr>
      <xdr:spPr>
        <a:xfrm>
          <a:off x="22110700" y="652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31772</xdr:rowOff>
    </xdr:from>
    <xdr:to>
      <xdr:col>112</xdr:col>
      <xdr:colOff>38100</xdr:colOff>
      <xdr:row>38</xdr:row>
      <xdr:rowOff>133372</xdr:rowOff>
    </xdr:to>
    <xdr:sp macro="" textlink="">
      <xdr:nvSpPr>
        <xdr:cNvPr id="441" name="フローチャート: 判断 440">
          <a:extLst>
            <a:ext uri="{FF2B5EF4-FFF2-40B4-BE49-F238E27FC236}">
              <a16:creationId xmlns:a16="http://schemas.microsoft.com/office/drawing/2014/main" id="{7748713E-E31B-43FC-B594-CEC79464046E}"/>
            </a:ext>
          </a:extLst>
        </xdr:cNvPr>
        <xdr:cNvSpPr/>
      </xdr:nvSpPr>
      <xdr:spPr>
        <a:xfrm>
          <a:off x="21272500" y="654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47385</xdr:rowOff>
    </xdr:from>
    <xdr:to>
      <xdr:col>107</xdr:col>
      <xdr:colOff>101600</xdr:colOff>
      <xdr:row>38</xdr:row>
      <xdr:rowOff>148985</xdr:rowOff>
    </xdr:to>
    <xdr:sp macro="" textlink="">
      <xdr:nvSpPr>
        <xdr:cNvPr id="442" name="フローチャート: 判断 441">
          <a:extLst>
            <a:ext uri="{FF2B5EF4-FFF2-40B4-BE49-F238E27FC236}">
              <a16:creationId xmlns:a16="http://schemas.microsoft.com/office/drawing/2014/main" id="{B563D7B9-4FB1-451C-BDC8-566670D4BEF4}"/>
            </a:ext>
          </a:extLst>
        </xdr:cNvPr>
        <xdr:cNvSpPr/>
      </xdr:nvSpPr>
      <xdr:spPr>
        <a:xfrm>
          <a:off x="20383500" y="656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125978</xdr:rowOff>
    </xdr:from>
    <xdr:to>
      <xdr:col>102</xdr:col>
      <xdr:colOff>165100</xdr:colOff>
      <xdr:row>39</xdr:row>
      <xdr:rowOff>56128</xdr:rowOff>
    </xdr:to>
    <xdr:sp macro="" textlink="">
      <xdr:nvSpPr>
        <xdr:cNvPr id="443" name="フローチャート: 判断 442">
          <a:extLst>
            <a:ext uri="{FF2B5EF4-FFF2-40B4-BE49-F238E27FC236}">
              <a16:creationId xmlns:a16="http://schemas.microsoft.com/office/drawing/2014/main" id="{F8BE8A8D-CA2F-42E4-9BF3-B2627576E4B2}"/>
            </a:ext>
          </a:extLst>
        </xdr:cNvPr>
        <xdr:cNvSpPr/>
      </xdr:nvSpPr>
      <xdr:spPr>
        <a:xfrm>
          <a:off x="19494500" y="664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4" name="テキスト ボックス 443">
          <a:extLst>
            <a:ext uri="{FF2B5EF4-FFF2-40B4-BE49-F238E27FC236}">
              <a16:creationId xmlns:a16="http://schemas.microsoft.com/office/drawing/2014/main" id="{295FD97B-7452-4E2E-9977-F885A04AF7E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5" name="テキスト ボックス 444">
          <a:extLst>
            <a:ext uri="{FF2B5EF4-FFF2-40B4-BE49-F238E27FC236}">
              <a16:creationId xmlns:a16="http://schemas.microsoft.com/office/drawing/2014/main" id="{A974884D-AE57-4DD9-9251-23B83AF29CD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6" name="テキスト ボックス 445">
          <a:extLst>
            <a:ext uri="{FF2B5EF4-FFF2-40B4-BE49-F238E27FC236}">
              <a16:creationId xmlns:a16="http://schemas.microsoft.com/office/drawing/2014/main" id="{EEDFBF72-4EC1-4E5D-9C17-619D9C31D06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7" name="テキスト ボックス 446">
          <a:extLst>
            <a:ext uri="{FF2B5EF4-FFF2-40B4-BE49-F238E27FC236}">
              <a16:creationId xmlns:a16="http://schemas.microsoft.com/office/drawing/2014/main" id="{F1E576FA-14B3-4083-8A56-C5ADE672B36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8" name="テキスト ボックス 447">
          <a:extLst>
            <a:ext uri="{FF2B5EF4-FFF2-40B4-BE49-F238E27FC236}">
              <a16:creationId xmlns:a16="http://schemas.microsoft.com/office/drawing/2014/main" id="{88AA0A56-5E19-4C13-8D71-B945F3FCE93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138357</xdr:rowOff>
    </xdr:from>
    <xdr:to>
      <xdr:col>116</xdr:col>
      <xdr:colOff>114300</xdr:colOff>
      <xdr:row>37</xdr:row>
      <xdr:rowOff>68507</xdr:rowOff>
    </xdr:to>
    <xdr:sp macro="" textlink="">
      <xdr:nvSpPr>
        <xdr:cNvPr id="449" name="楕円 448">
          <a:extLst>
            <a:ext uri="{FF2B5EF4-FFF2-40B4-BE49-F238E27FC236}">
              <a16:creationId xmlns:a16="http://schemas.microsoft.com/office/drawing/2014/main" id="{A55B263F-B217-4E1C-A3D8-75F8ADA702C4}"/>
            </a:ext>
          </a:extLst>
        </xdr:cNvPr>
        <xdr:cNvSpPr/>
      </xdr:nvSpPr>
      <xdr:spPr>
        <a:xfrm>
          <a:off x="22110700" y="631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161234</xdr:rowOff>
    </xdr:from>
    <xdr:ext cx="599010" cy="259045"/>
    <xdr:sp macro="" textlink="">
      <xdr:nvSpPr>
        <xdr:cNvPr id="450" name="【一般廃棄物処理施設】&#10;一人当たり有形固定資産（償却資産）額該当値テキスト">
          <a:extLst>
            <a:ext uri="{FF2B5EF4-FFF2-40B4-BE49-F238E27FC236}">
              <a16:creationId xmlns:a16="http://schemas.microsoft.com/office/drawing/2014/main" id="{02D16699-7A76-4413-B6E5-01593648DA54}"/>
            </a:ext>
          </a:extLst>
        </xdr:cNvPr>
        <xdr:cNvSpPr txBox="1"/>
      </xdr:nvSpPr>
      <xdr:spPr>
        <a:xfrm>
          <a:off x="22199600" y="6161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150438</xdr:rowOff>
    </xdr:from>
    <xdr:to>
      <xdr:col>112</xdr:col>
      <xdr:colOff>38100</xdr:colOff>
      <xdr:row>37</xdr:row>
      <xdr:rowOff>80588</xdr:rowOff>
    </xdr:to>
    <xdr:sp macro="" textlink="">
      <xdr:nvSpPr>
        <xdr:cNvPr id="451" name="楕円 450">
          <a:extLst>
            <a:ext uri="{FF2B5EF4-FFF2-40B4-BE49-F238E27FC236}">
              <a16:creationId xmlns:a16="http://schemas.microsoft.com/office/drawing/2014/main" id="{7715E2B7-422B-43CA-BEB9-B8A8B0BE85AB}"/>
            </a:ext>
          </a:extLst>
        </xdr:cNvPr>
        <xdr:cNvSpPr/>
      </xdr:nvSpPr>
      <xdr:spPr>
        <a:xfrm>
          <a:off x="21272500" y="632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17707</xdr:rowOff>
    </xdr:from>
    <xdr:to>
      <xdr:col>116</xdr:col>
      <xdr:colOff>63500</xdr:colOff>
      <xdr:row>37</xdr:row>
      <xdr:rowOff>29788</xdr:rowOff>
    </xdr:to>
    <xdr:cxnSp macro="">
      <xdr:nvCxnSpPr>
        <xdr:cNvPr id="452" name="直線コネクタ 451">
          <a:extLst>
            <a:ext uri="{FF2B5EF4-FFF2-40B4-BE49-F238E27FC236}">
              <a16:creationId xmlns:a16="http://schemas.microsoft.com/office/drawing/2014/main" id="{B4D1AD8A-876F-4ADE-9ABA-89EC3401BD1B}"/>
            </a:ext>
          </a:extLst>
        </xdr:cNvPr>
        <xdr:cNvCxnSpPr/>
      </xdr:nvCxnSpPr>
      <xdr:spPr>
        <a:xfrm flipV="1">
          <a:off x="21323300" y="6361357"/>
          <a:ext cx="838200" cy="12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158845</xdr:rowOff>
    </xdr:from>
    <xdr:to>
      <xdr:col>107</xdr:col>
      <xdr:colOff>101600</xdr:colOff>
      <xdr:row>37</xdr:row>
      <xdr:rowOff>88995</xdr:rowOff>
    </xdr:to>
    <xdr:sp macro="" textlink="">
      <xdr:nvSpPr>
        <xdr:cNvPr id="453" name="楕円 452">
          <a:extLst>
            <a:ext uri="{FF2B5EF4-FFF2-40B4-BE49-F238E27FC236}">
              <a16:creationId xmlns:a16="http://schemas.microsoft.com/office/drawing/2014/main" id="{34B52002-B520-4F57-B9BF-D19E8E30F318}"/>
            </a:ext>
          </a:extLst>
        </xdr:cNvPr>
        <xdr:cNvSpPr/>
      </xdr:nvSpPr>
      <xdr:spPr>
        <a:xfrm>
          <a:off x="20383500" y="633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29788</xdr:rowOff>
    </xdr:from>
    <xdr:to>
      <xdr:col>111</xdr:col>
      <xdr:colOff>177800</xdr:colOff>
      <xdr:row>37</xdr:row>
      <xdr:rowOff>38195</xdr:rowOff>
    </xdr:to>
    <xdr:cxnSp macro="">
      <xdr:nvCxnSpPr>
        <xdr:cNvPr id="454" name="直線コネクタ 453">
          <a:extLst>
            <a:ext uri="{FF2B5EF4-FFF2-40B4-BE49-F238E27FC236}">
              <a16:creationId xmlns:a16="http://schemas.microsoft.com/office/drawing/2014/main" id="{130B68B1-DA73-4396-A068-14EF769D1D9F}"/>
            </a:ext>
          </a:extLst>
        </xdr:cNvPr>
        <xdr:cNvCxnSpPr/>
      </xdr:nvCxnSpPr>
      <xdr:spPr>
        <a:xfrm flipV="1">
          <a:off x="20434300" y="6373438"/>
          <a:ext cx="889000" cy="8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124499</xdr:rowOff>
    </xdr:from>
    <xdr:ext cx="534377" cy="259045"/>
    <xdr:sp macro="" textlink="">
      <xdr:nvSpPr>
        <xdr:cNvPr id="455" name="n_1aveValue【一般廃棄物処理施設】&#10;一人当たり有形固定資産（償却資産）額">
          <a:extLst>
            <a:ext uri="{FF2B5EF4-FFF2-40B4-BE49-F238E27FC236}">
              <a16:creationId xmlns:a16="http://schemas.microsoft.com/office/drawing/2014/main" id="{52DA089C-FD0C-48AF-880E-8519DF55BBFF}"/>
            </a:ext>
          </a:extLst>
        </xdr:cNvPr>
        <xdr:cNvSpPr txBox="1"/>
      </xdr:nvSpPr>
      <xdr:spPr>
        <a:xfrm>
          <a:off x="21043411" y="663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140112</xdr:rowOff>
    </xdr:from>
    <xdr:ext cx="534377" cy="259045"/>
    <xdr:sp macro="" textlink="">
      <xdr:nvSpPr>
        <xdr:cNvPr id="456" name="n_2aveValue【一般廃棄物処理施設】&#10;一人当たり有形固定資産（償却資産）額">
          <a:extLst>
            <a:ext uri="{FF2B5EF4-FFF2-40B4-BE49-F238E27FC236}">
              <a16:creationId xmlns:a16="http://schemas.microsoft.com/office/drawing/2014/main" id="{BA090F49-0847-4B24-B83B-875B791968B2}"/>
            </a:ext>
          </a:extLst>
        </xdr:cNvPr>
        <xdr:cNvSpPr txBox="1"/>
      </xdr:nvSpPr>
      <xdr:spPr>
        <a:xfrm>
          <a:off x="20167111" y="665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72655</xdr:rowOff>
    </xdr:from>
    <xdr:ext cx="534377" cy="259045"/>
    <xdr:sp macro="" textlink="">
      <xdr:nvSpPr>
        <xdr:cNvPr id="457" name="n_3aveValue【一般廃棄物処理施設】&#10;一人当たり有形固定資産（償却資産）額">
          <a:extLst>
            <a:ext uri="{FF2B5EF4-FFF2-40B4-BE49-F238E27FC236}">
              <a16:creationId xmlns:a16="http://schemas.microsoft.com/office/drawing/2014/main" id="{D5BD3529-ACA5-491E-9E4E-CF4CFCE850DC}"/>
            </a:ext>
          </a:extLst>
        </xdr:cNvPr>
        <xdr:cNvSpPr txBox="1"/>
      </xdr:nvSpPr>
      <xdr:spPr>
        <a:xfrm>
          <a:off x="19278111" y="641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97115</xdr:rowOff>
    </xdr:from>
    <xdr:ext cx="599010" cy="259045"/>
    <xdr:sp macro="" textlink="">
      <xdr:nvSpPr>
        <xdr:cNvPr id="458" name="n_1mainValue【一般廃棄物処理施設】&#10;一人当たり有形固定資産（償却資産）額">
          <a:extLst>
            <a:ext uri="{FF2B5EF4-FFF2-40B4-BE49-F238E27FC236}">
              <a16:creationId xmlns:a16="http://schemas.microsoft.com/office/drawing/2014/main" id="{8663FD72-1CE5-4B96-8F52-862D743A514E}"/>
            </a:ext>
          </a:extLst>
        </xdr:cNvPr>
        <xdr:cNvSpPr txBox="1"/>
      </xdr:nvSpPr>
      <xdr:spPr>
        <a:xfrm>
          <a:off x="21011095" y="6097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105522</xdr:rowOff>
    </xdr:from>
    <xdr:ext cx="599010" cy="259045"/>
    <xdr:sp macro="" textlink="">
      <xdr:nvSpPr>
        <xdr:cNvPr id="459" name="n_2mainValue【一般廃棄物処理施設】&#10;一人当たり有形固定資産（償却資産）額">
          <a:extLst>
            <a:ext uri="{FF2B5EF4-FFF2-40B4-BE49-F238E27FC236}">
              <a16:creationId xmlns:a16="http://schemas.microsoft.com/office/drawing/2014/main" id="{D972AB2C-A0D6-41F7-96AD-21B2DF9F9338}"/>
            </a:ext>
          </a:extLst>
        </xdr:cNvPr>
        <xdr:cNvSpPr txBox="1"/>
      </xdr:nvSpPr>
      <xdr:spPr>
        <a:xfrm>
          <a:off x="20134795" y="6106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0" name="正方形/長方形 459">
          <a:extLst>
            <a:ext uri="{FF2B5EF4-FFF2-40B4-BE49-F238E27FC236}">
              <a16:creationId xmlns:a16="http://schemas.microsoft.com/office/drawing/2014/main" id="{22021EB5-3F14-45C6-B5C4-56D98B82CA4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1" name="正方形/長方形 460">
          <a:extLst>
            <a:ext uri="{FF2B5EF4-FFF2-40B4-BE49-F238E27FC236}">
              <a16:creationId xmlns:a16="http://schemas.microsoft.com/office/drawing/2014/main" id="{C616FBEC-37A7-4EBF-A4F8-805CA986E90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2" name="正方形/長方形 461">
          <a:extLst>
            <a:ext uri="{FF2B5EF4-FFF2-40B4-BE49-F238E27FC236}">
              <a16:creationId xmlns:a16="http://schemas.microsoft.com/office/drawing/2014/main" id="{EB9DB411-446E-472F-B6F4-AEC6F3ED4DF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3" name="正方形/長方形 462">
          <a:extLst>
            <a:ext uri="{FF2B5EF4-FFF2-40B4-BE49-F238E27FC236}">
              <a16:creationId xmlns:a16="http://schemas.microsoft.com/office/drawing/2014/main" id="{C53669A4-E33A-46C2-8186-C9596A31CDA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4" name="正方形/長方形 463">
          <a:extLst>
            <a:ext uri="{FF2B5EF4-FFF2-40B4-BE49-F238E27FC236}">
              <a16:creationId xmlns:a16="http://schemas.microsoft.com/office/drawing/2014/main" id="{A7A25307-AE63-4462-A891-845CE6552BF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5" name="正方形/長方形 464">
          <a:extLst>
            <a:ext uri="{FF2B5EF4-FFF2-40B4-BE49-F238E27FC236}">
              <a16:creationId xmlns:a16="http://schemas.microsoft.com/office/drawing/2014/main" id="{2984DB2F-C73A-4292-8013-8EA32EE7CB9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6" name="正方形/長方形 465">
          <a:extLst>
            <a:ext uri="{FF2B5EF4-FFF2-40B4-BE49-F238E27FC236}">
              <a16:creationId xmlns:a16="http://schemas.microsoft.com/office/drawing/2014/main" id="{BE4113F3-C446-42DB-82B0-0E4144F4FE2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7" name="正方形/長方形 466">
          <a:extLst>
            <a:ext uri="{FF2B5EF4-FFF2-40B4-BE49-F238E27FC236}">
              <a16:creationId xmlns:a16="http://schemas.microsoft.com/office/drawing/2014/main" id="{2165871B-309E-4B91-AB8E-9B66CC679C2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8" name="テキスト ボックス 467">
          <a:extLst>
            <a:ext uri="{FF2B5EF4-FFF2-40B4-BE49-F238E27FC236}">
              <a16:creationId xmlns:a16="http://schemas.microsoft.com/office/drawing/2014/main" id="{DFD42482-0A82-46DA-B589-908AEC919D0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9" name="直線コネクタ 468">
          <a:extLst>
            <a:ext uri="{FF2B5EF4-FFF2-40B4-BE49-F238E27FC236}">
              <a16:creationId xmlns:a16="http://schemas.microsoft.com/office/drawing/2014/main" id="{6427A04B-E8C9-4FC9-B7A2-F6A1E0277D8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70" name="直線コネクタ 469">
          <a:extLst>
            <a:ext uri="{FF2B5EF4-FFF2-40B4-BE49-F238E27FC236}">
              <a16:creationId xmlns:a16="http://schemas.microsoft.com/office/drawing/2014/main" id="{C0627317-1AD3-4DF8-8CAA-30016794A0EB}"/>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71" name="テキスト ボックス 470">
          <a:extLst>
            <a:ext uri="{FF2B5EF4-FFF2-40B4-BE49-F238E27FC236}">
              <a16:creationId xmlns:a16="http://schemas.microsoft.com/office/drawing/2014/main" id="{E0362FAC-52C3-498C-8C17-78C465C5057E}"/>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72" name="直線コネクタ 471">
          <a:extLst>
            <a:ext uri="{FF2B5EF4-FFF2-40B4-BE49-F238E27FC236}">
              <a16:creationId xmlns:a16="http://schemas.microsoft.com/office/drawing/2014/main" id="{D46E72BB-1C04-4B20-BF29-9FD8368E1DA1}"/>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73" name="テキスト ボックス 472">
          <a:extLst>
            <a:ext uri="{FF2B5EF4-FFF2-40B4-BE49-F238E27FC236}">
              <a16:creationId xmlns:a16="http://schemas.microsoft.com/office/drawing/2014/main" id="{25C6F074-F795-408D-945D-EE88A6BEAFB1}"/>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74" name="直線コネクタ 473">
          <a:extLst>
            <a:ext uri="{FF2B5EF4-FFF2-40B4-BE49-F238E27FC236}">
              <a16:creationId xmlns:a16="http://schemas.microsoft.com/office/drawing/2014/main" id="{CC9DE4A8-E742-417C-BB58-BD6067A1B7DD}"/>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75" name="テキスト ボックス 474">
          <a:extLst>
            <a:ext uri="{FF2B5EF4-FFF2-40B4-BE49-F238E27FC236}">
              <a16:creationId xmlns:a16="http://schemas.microsoft.com/office/drawing/2014/main" id="{D040023B-39DE-42F3-97F3-0F2BCB2090E9}"/>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76" name="直線コネクタ 475">
          <a:extLst>
            <a:ext uri="{FF2B5EF4-FFF2-40B4-BE49-F238E27FC236}">
              <a16:creationId xmlns:a16="http://schemas.microsoft.com/office/drawing/2014/main" id="{A01B438C-1D86-4BCF-B0A7-E031A6006C9B}"/>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77" name="テキスト ボックス 476">
          <a:extLst>
            <a:ext uri="{FF2B5EF4-FFF2-40B4-BE49-F238E27FC236}">
              <a16:creationId xmlns:a16="http://schemas.microsoft.com/office/drawing/2014/main" id="{F12E52F7-5DA8-44E5-ABEF-62E0D38F2C68}"/>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78" name="直線コネクタ 477">
          <a:extLst>
            <a:ext uri="{FF2B5EF4-FFF2-40B4-BE49-F238E27FC236}">
              <a16:creationId xmlns:a16="http://schemas.microsoft.com/office/drawing/2014/main" id="{46B1AAD3-CD47-497B-BE31-A37F2F8491FA}"/>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79" name="テキスト ボックス 478">
          <a:extLst>
            <a:ext uri="{FF2B5EF4-FFF2-40B4-BE49-F238E27FC236}">
              <a16:creationId xmlns:a16="http://schemas.microsoft.com/office/drawing/2014/main" id="{9179637C-19C5-4CD3-A3E7-06B74BA7337F}"/>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0" name="直線コネクタ 479">
          <a:extLst>
            <a:ext uri="{FF2B5EF4-FFF2-40B4-BE49-F238E27FC236}">
              <a16:creationId xmlns:a16="http://schemas.microsoft.com/office/drawing/2014/main" id="{28399815-1DFD-4D5A-A125-04B7375BCCEE}"/>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81" name="テキスト ボックス 480">
          <a:extLst>
            <a:ext uri="{FF2B5EF4-FFF2-40B4-BE49-F238E27FC236}">
              <a16:creationId xmlns:a16="http://schemas.microsoft.com/office/drawing/2014/main" id="{2B6B8D86-3327-4C7B-9588-9435BECC5728}"/>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2" name="直線コネクタ 481">
          <a:extLst>
            <a:ext uri="{FF2B5EF4-FFF2-40B4-BE49-F238E27FC236}">
              <a16:creationId xmlns:a16="http://schemas.microsoft.com/office/drawing/2014/main" id="{22A30AE3-A877-4FEB-BF85-F41FB258C5C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3" name="テキスト ボックス 482">
          <a:extLst>
            <a:ext uri="{FF2B5EF4-FFF2-40B4-BE49-F238E27FC236}">
              <a16:creationId xmlns:a16="http://schemas.microsoft.com/office/drawing/2014/main" id="{9C72CD4A-7648-4601-B15E-088064CE2E31}"/>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4" name="【保健センター・保健所】&#10;有形固定資産減価償却率グラフ枠">
          <a:extLst>
            <a:ext uri="{FF2B5EF4-FFF2-40B4-BE49-F238E27FC236}">
              <a16:creationId xmlns:a16="http://schemas.microsoft.com/office/drawing/2014/main" id="{BEF6561B-44B1-4331-80BB-7C2E637F23F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86541</xdr:rowOff>
    </xdr:from>
    <xdr:to>
      <xdr:col>85</xdr:col>
      <xdr:colOff>126364</xdr:colOff>
      <xdr:row>64</xdr:row>
      <xdr:rowOff>130628</xdr:rowOff>
    </xdr:to>
    <xdr:cxnSp macro="">
      <xdr:nvCxnSpPr>
        <xdr:cNvPr id="485" name="直線コネクタ 484">
          <a:extLst>
            <a:ext uri="{FF2B5EF4-FFF2-40B4-BE49-F238E27FC236}">
              <a16:creationId xmlns:a16="http://schemas.microsoft.com/office/drawing/2014/main" id="{F149B35F-59D2-4A60-ABA0-5FC9F7874898}"/>
            </a:ext>
          </a:extLst>
        </xdr:cNvPr>
        <xdr:cNvCxnSpPr/>
      </xdr:nvCxnSpPr>
      <xdr:spPr>
        <a:xfrm flipV="1">
          <a:off x="16318864" y="9516291"/>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340478" cy="259045"/>
    <xdr:sp macro="" textlink="">
      <xdr:nvSpPr>
        <xdr:cNvPr id="486" name="【保健センター・保健所】&#10;有形固定資産減価償却率最小値テキスト">
          <a:extLst>
            <a:ext uri="{FF2B5EF4-FFF2-40B4-BE49-F238E27FC236}">
              <a16:creationId xmlns:a16="http://schemas.microsoft.com/office/drawing/2014/main" id="{34A075C7-033B-420F-A083-5D2834BA2A05}"/>
            </a:ext>
          </a:extLst>
        </xdr:cNvPr>
        <xdr:cNvSpPr txBox="1"/>
      </xdr:nvSpPr>
      <xdr:spPr>
        <a:xfrm>
          <a:off x="16357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87" name="直線コネクタ 486">
          <a:extLst>
            <a:ext uri="{FF2B5EF4-FFF2-40B4-BE49-F238E27FC236}">
              <a16:creationId xmlns:a16="http://schemas.microsoft.com/office/drawing/2014/main" id="{6C67EA9F-7163-4E53-85F7-B72CF5F2F413}"/>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33218</xdr:rowOff>
    </xdr:from>
    <xdr:ext cx="405111" cy="259045"/>
    <xdr:sp macro="" textlink="">
      <xdr:nvSpPr>
        <xdr:cNvPr id="488" name="【保健センター・保健所】&#10;有形固定資産減価償却率最大値テキスト">
          <a:extLst>
            <a:ext uri="{FF2B5EF4-FFF2-40B4-BE49-F238E27FC236}">
              <a16:creationId xmlns:a16="http://schemas.microsoft.com/office/drawing/2014/main" id="{02A5E670-61CD-4152-9A23-9CE4D4BEB097}"/>
            </a:ext>
          </a:extLst>
        </xdr:cNvPr>
        <xdr:cNvSpPr txBox="1"/>
      </xdr:nvSpPr>
      <xdr:spPr>
        <a:xfrm>
          <a:off x="16357600" y="9291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86541</xdr:rowOff>
    </xdr:from>
    <xdr:to>
      <xdr:col>86</xdr:col>
      <xdr:colOff>25400</xdr:colOff>
      <xdr:row>55</xdr:row>
      <xdr:rowOff>86541</xdr:rowOff>
    </xdr:to>
    <xdr:cxnSp macro="">
      <xdr:nvCxnSpPr>
        <xdr:cNvPr id="489" name="直線コネクタ 488">
          <a:extLst>
            <a:ext uri="{FF2B5EF4-FFF2-40B4-BE49-F238E27FC236}">
              <a16:creationId xmlns:a16="http://schemas.microsoft.com/office/drawing/2014/main" id="{7A61E5FF-6000-47AC-9D25-3C302FA784CF}"/>
            </a:ext>
          </a:extLst>
        </xdr:cNvPr>
        <xdr:cNvCxnSpPr/>
      </xdr:nvCxnSpPr>
      <xdr:spPr>
        <a:xfrm>
          <a:off x="16230600" y="9516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35758</xdr:rowOff>
    </xdr:from>
    <xdr:ext cx="405111" cy="259045"/>
    <xdr:sp macro="" textlink="">
      <xdr:nvSpPr>
        <xdr:cNvPr id="490" name="【保健センター・保健所】&#10;有形固定資産減価償却率平均値テキスト">
          <a:extLst>
            <a:ext uri="{FF2B5EF4-FFF2-40B4-BE49-F238E27FC236}">
              <a16:creationId xmlns:a16="http://schemas.microsoft.com/office/drawing/2014/main" id="{882809B6-02C0-42F4-8D8B-F0748ABE11DC}"/>
            </a:ext>
          </a:extLst>
        </xdr:cNvPr>
        <xdr:cNvSpPr txBox="1"/>
      </xdr:nvSpPr>
      <xdr:spPr>
        <a:xfrm>
          <a:off x="16357600" y="1015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12881</xdr:rowOff>
    </xdr:from>
    <xdr:to>
      <xdr:col>85</xdr:col>
      <xdr:colOff>177800</xdr:colOff>
      <xdr:row>60</xdr:row>
      <xdr:rowOff>114481</xdr:rowOff>
    </xdr:to>
    <xdr:sp macro="" textlink="">
      <xdr:nvSpPr>
        <xdr:cNvPr id="491" name="フローチャート: 判断 490">
          <a:extLst>
            <a:ext uri="{FF2B5EF4-FFF2-40B4-BE49-F238E27FC236}">
              <a16:creationId xmlns:a16="http://schemas.microsoft.com/office/drawing/2014/main" id="{79C18499-C5AC-4801-9F88-5AF90C895C1E}"/>
            </a:ext>
          </a:extLst>
        </xdr:cNvPr>
        <xdr:cNvSpPr/>
      </xdr:nvSpPr>
      <xdr:spPr>
        <a:xfrm>
          <a:off x="16268700" y="1029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14515</xdr:rowOff>
    </xdr:from>
    <xdr:to>
      <xdr:col>81</xdr:col>
      <xdr:colOff>101600</xdr:colOff>
      <xdr:row>60</xdr:row>
      <xdr:rowOff>116115</xdr:rowOff>
    </xdr:to>
    <xdr:sp macro="" textlink="">
      <xdr:nvSpPr>
        <xdr:cNvPr id="492" name="フローチャート: 判断 491">
          <a:extLst>
            <a:ext uri="{FF2B5EF4-FFF2-40B4-BE49-F238E27FC236}">
              <a16:creationId xmlns:a16="http://schemas.microsoft.com/office/drawing/2014/main" id="{F2D09A26-65B2-44EF-ADA8-4106A061288F}"/>
            </a:ext>
          </a:extLst>
        </xdr:cNvPr>
        <xdr:cNvSpPr/>
      </xdr:nvSpPr>
      <xdr:spPr>
        <a:xfrm>
          <a:off x="15430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32476</xdr:rowOff>
    </xdr:from>
    <xdr:to>
      <xdr:col>76</xdr:col>
      <xdr:colOff>165100</xdr:colOff>
      <xdr:row>60</xdr:row>
      <xdr:rowOff>134076</xdr:rowOff>
    </xdr:to>
    <xdr:sp macro="" textlink="">
      <xdr:nvSpPr>
        <xdr:cNvPr id="493" name="フローチャート: 判断 492">
          <a:extLst>
            <a:ext uri="{FF2B5EF4-FFF2-40B4-BE49-F238E27FC236}">
              <a16:creationId xmlns:a16="http://schemas.microsoft.com/office/drawing/2014/main" id="{70CC837B-5D21-4622-8A1C-2C9E6498D843}"/>
            </a:ext>
          </a:extLst>
        </xdr:cNvPr>
        <xdr:cNvSpPr/>
      </xdr:nvSpPr>
      <xdr:spPr>
        <a:xfrm>
          <a:off x="14541500" y="1031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68399</xdr:rowOff>
    </xdr:from>
    <xdr:to>
      <xdr:col>72</xdr:col>
      <xdr:colOff>38100</xdr:colOff>
      <xdr:row>60</xdr:row>
      <xdr:rowOff>169999</xdr:rowOff>
    </xdr:to>
    <xdr:sp macro="" textlink="">
      <xdr:nvSpPr>
        <xdr:cNvPr id="494" name="フローチャート: 判断 493">
          <a:extLst>
            <a:ext uri="{FF2B5EF4-FFF2-40B4-BE49-F238E27FC236}">
              <a16:creationId xmlns:a16="http://schemas.microsoft.com/office/drawing/2014/main" id="{61F3D760-F801-4D93-8107-3AC2E1D980E5}"/>
            </a:ext>
          </a:extLst>
        </xdr:cNvPr>
        <xdr:cNvSpPr/>
      </xdr:nvSpPr>
      <xdr:spPr>
        <a:xfrm>
          <a:off x="13652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5" name="テキスト ボックス 494">
          <a:extLst>
            <a:ext uri="{FF2B5EF4-FFF2-40B4-BE49-F238E27FC236}">
              <a16:creationId xmlns:a16="http://schemas.microsoft.com/office/drawing/2014/main" id="{ED0E18E8-27A7-4F1D-A798-96B38E536EB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6" name="テキスト ボックス 495">
          <a:extLst>
            <a:ext uri="{FF2B5EF4-FFF2-40B4-BE49-F238E27FC236}">
              <a16:creationId xmlns:a16="http://schemas.microsoft.com/office/drawing/2014/main" id="{97DD3FB4-1A43-4C51-A8A5-2798D38DB46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7" name="テキスト ボックス 496">
          <a:extLst>
            <a:ext uri="{FF2B5EF4-FFF2-40B4-BE49-F238E27FC236}">
              <a16:creationId xmlns:a16="http://schemas.microsoft.com/office/drawing/2014/main" id="{A92B7E94-309B-4D16-9D1E-EFBF56033A9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8" name="テキスト ボックス 497">
          <a:extLst>
            <a:ext uri="{FF2B5EF4-FFF2-40B4-BE49-F238E27FC236}">
              <a16:creationId xmlns:a16="http://schemas.microsoft.com/office/drawing/2014/main" id="{1B69E16C-A086-4B13-AF94-81CF44D2A45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D3830F52-B86F-4ED3-A221-E03C55D6582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14515</xdr:rowOff>
    </xdr:from>
    <xdr:to>
      <xdr:col>85</xdr:col>
      <xdr:colOff>177800</xdr:colOff>
      <xdr:row>60</xdr:row>
      <xdr:rowOff>116115</xdr:rowOff>
    </xdr:to>
    <xdr:sp macro="" textlink="">
      <xdr:nvSpPr>
        <xdr:cNvPr id="500" name="楕円 499">
          <a:extLst>
            <a:ext uri="{FF2B5EF4-FFF2-40B4-BE49-F238E27FC236}">
              <a16:creationId xmlns:a16="http://schemas.microsoft.com/office/drawing/2014/main" id="{EDBEEDF0-91C8-4743-AD9B-67DD1B63A17F}"/>
            </a:ext>
          </a:extLst>
        </xdr:cNvPr>
        <xdr:cNvSpPr/>
      </xdr:nvSpPr>
      <xdr:spPr>
        <a:xfrm>
          <a:off x="162687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164392</xdr:rowOff>
    </xdr:from>
    <xdr:ext cx="405111" cy="259045"/>
    <xdr:sp macro="" textlink="">
      <xdr:nvSpPr>
        <xdr:cNvPr id="501" name="【保健センター・保健所】&#10;有形固定資産減価償却率該当値テキスト">
          <a:extLst>
            <a:ext uri="{FF2B5EF4-FFF2-40B4-BE49-F238E27FC236}">
              <a16:creationId xmlns:a16="http://schemas.microsoft.com/office/drawing/2014/main" id="{4617EF0B-B66B-4BB7-9B62-E2C55F3FDFFD}"/>
            </a:ext>
          </a:extLst>
        </xdr:cNvPr>
        <xdr:cNvSpPr txBox="1"/>
      </xdr:nvSpPr>
      <xdr:spPr>
        <a:xfrm>
          <a:off x="16357600" y="1027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47172</xdr:rowOff>
    </xdr:from>
    <xdr:to>
      <xdr:col>81</xdr:col>
      <xdr:colOff>101600</xdr:colOff>
      <xdr:row>60</xdr:row>
      <xdr:rowOff>148772</xdr:rowOff>
    </xdr:to>
    <xdr:sp macro="" textlink="">
      <xdr:nvSpPr>
        <xdr:cNvPr id="502" name="楕円 501">
          <a:extLst>
            <a:ext uri="{FF2B5EF4-FFF2-40B4-BE49-F238E27FC236}">
              <a16:creationId xmlns:a16="http://schemas.microsoft.com/office/drawing/2014/main" id="{7BD2A6ED-0FA0-4E9C-B64E-49B5B69AFAE0}"/>
            </a:ext>
          </a:extLst>
        </xdr:cNvPr>
        <xdr:cNvSpPr/>
      </xdr:nvSpPr>
      <xdr:spPr>
        <a:xfrm>
          <a:off x="15430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65315</xdr:rowOff>
    </xdr:from>
    <xdr:to>
      <xdr:col>85</xdr:col>
      <xdr:colOff>127000</xdr:colOff>
      <xdr:row>60</xdr:row>
      <xdr:rowOff>97972</xdr:rowOff>
    </xdr:to>
    <xdr:cxnSp macro="">
      <xdr:nvCxnSpPr>
        <xdr:cNvPr id="503" name="直線コネクタ 502">
          <a:extLst>
            <a:ext uri="{FF2B5EF4-FFF2-40B4-BE49-F238E27FC236}">
              <a16:creationId xmlns:a16="http://schemas.microsoft.com/office/drawing/2014/main" id="{1E3354FF-20B8-4657-BDC9-63FB64602CFA}"/>
            </a:ext>
          </a:extLst>
        </xdr:cNvPr>
        <xdr:cNvCxnSpPr/>
      </xdr:nvCxnSpPr>
      <xdr:spPr>
        <a:xfrm flipV="1">
          <a:off x="15481300" y="103523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79828</xdr:rowOff>
    </xdr:from>
    <xdr:to>
      <xdr:col>76</xdr:col>
      <xdr:colOff>165100</xdr:colOff>
      <xdr:row>61</xdr:row>
      <xdr:rowOff>9978</xdr:rowOff>
    </xdr:to>
    <xdr:sp macro="" textlink="">
      <xdr:nvSpPr>
        <xdr:cNvPr id="504" name="楕円 503">
          <a:extLst>
            <a:ext uri="{FF2B5EF4-FFF2-40B4-BE49-F238E27FC236}">
              <a16:creationId xmlns:a16="http://schemas.microsoft.com/office/drawing/2014/main" id="{88BC36B7-5C9E-4B87-A065-712529F49AB5}"/>
            </a:ext>
          </a:extLst>
        </xdr:cNvPr>
        <xdr:cNvSpPr/>
      </xdr:nvSpPr>
      <xdr:spPr>
        <a:xfrm>
          <a:off x="14541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97972</xdr:rowOff>
    </xdr:from>
    <xdr:to>
      <xdr:col>81</xdr:col>
      <xdr:colOff>50800</xdr:colOff>
      <xdr:row>60</xdr:row>
      <xdr:rowOff>130628</xdr:rowOff>
    </xdr:to>
    <xdr:cxnSp macro="">
      <xdr:nvCxnSpPr>
        <xdr:cNvPr id="505" name="直線コネクタ 504">
          <a:extLst>
            <a:ext uri="{FF2B5EF4-FFF2-40B4-BE49-F238E27FC236}">
              <a16:creationId xmlns:a16="http://schemas.microsoft.com/office/drawing/2014/main" id="{F21B1251-EC87-48C0-A8E2-FD790B44CECF}"/>
            </a:ext>
          </a:extLst>
        </xdr:cNvPr>
        <xdr:cNvCxnSpPr/>
      </xdr:nvCxnSpPr>
      <xdr:spPr>
        <a:xfrm flipV="1">
          <a:off x="14592300" y="103849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112485</xdr:rowOff>
    </xdr:from>
    <xdr:to>
      <xdr:col>72</xdr:col>
      <xdr:colOff>38100</xdr:colOff>
      <xdr:row>61</xdr:row>
      <xdr:rowOff>42635</xdr:rowOff>
    </xdr:to>
    <xdr:sp macro="" textlink="">
      <xdr:nvSpPr>
        <xdr:cNvPr id="506" name="楕円 505">
          <a:extLst>
            <a:ext uri="{FF2B5EF4-FFF2-40B4-BE49-F238E27FC236}">
              <a16:creationId xmlns:a16="http://schemas.microsoft.com/office/drawing/2014/main" id="{4A653861-C495-4640-8785-3CE72B69E521}"/>
            </a:ext>
          </a:extLst>
        </xdr:cNvPr>
        <xdr:cNvSpPr/>
      </xdr:nvSpPr>
      <xdr:spPr>
        <a:xfrm>
          <a:off x="13652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130628</xdr:rowOff>
    </xdr:from>
    <xdr:to>
      <xdr:col>76</xdr:col>
      <xdr:colOff>114300</xdr:colOff>
      <xdr:row>60</xdr:row>
      <xdr:rowOff>163285</xdr:rowOff>
    </xdr:to>
    <xdr:cxnSp macro="">
      <xdr:nvCxnSpPr>
        <xdr:cNvPr id="507" name="直線コネクタ 506">
          <a:extLst>
            <a:ext uri="{FF2B5EF4-FFF2-40B4-BE49-F238E27FC236}">
              <a16:creationId xmlns:a16="http://schemas.microsoft.com/office/drawing/2014/main" id="{D454ACAC-8E97-483C-AE17-10A4BD6BBF7B}"/>
            </a:ext>
          </a:extLst>
        </xdr:cNvPr>
        <xdr:cNvCxnSpPr/>
      </xdr:nvCxnSpPr>
      <xdr:spPr>
        <a:xfrm flipV="1">
          <a:off x="13703300" y="104176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132642</xdr:rowOff>
    </xdr:from>
    <xdr:ext cx="405111" cy="259045"/>
    <xdr:sp macro="" textlink="">
      <xdr:nvSpPr>
        <xdr:cNvPr id="508" name="n_1aveValue【保健センター・保健所】&#10;有形固定資産減価償却率">
          <a:extLst>
            <a:ext uri="{FF2B5EF4-FFF2-40B4-BE49-F238E27FC236}">
              <a16:creationId xmlns:a16="http://schemas.microsoft.com/office/drawing/2014/main" id="{58788E4B-CF87-47C4-AEC0-BF56107CC2DA}"/>
            </a:ext>
          </a:extLst>
        </xdr:cNvPr>
        <xdr:cNvSpPr txBox="1"/>
      </xdr:nvSpPr>
      <xdr:spPr>
        <a:xfrm>
          <a:off x="15266044" y="10076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150603</xdr:rowOff>
    </xdr:from>
    <xdr:ext cx="405111" cy="259045"/>
    <xdr:sp macro="" textlink="">
      <xdr:nvSpPr>
        <xdr:cNvPr id="509" name="n_2aveValue【保健センター・保健所】&#10;有形固定資産減価償却率">
          <a:extLst>
            <a:ext uri="{FF2B5EF4-FFF2-40B4-BE49-F238E27FC236}">
              <a16:creationId xmlns:a16="http://schemas.microsoft.com/office/drawing/2014/main" id="{9D284C80-181F-4C31-8B03-060BF6A5E4A7}"/>
            </a:ext>
          </a:extLst>
        </xdr:cNvPr>
        <xdr:cNvSpPr txBox="1"/>
      </xdr:nvSpPr>
      <xdr:spPr>
        <a:xfrm>
          <a:off x="14389744" y="1009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15076</xdr:rowOff>
    </xdr:from>
    <xdr:ext cx="405111" cy="259045"/>
    <xdr:sp macro="" textlink="">
      <xdr:nvSpPr>
        <xdr:cNvPr id="510" name="n_3aveValue【保健センター・保健所】&#10;有形固定資産減価償却率">
          <a:extLst>
            <a:ext uri="{FF2B5EF4-FFF2-40B4-BE49-F238E27FC236}">
              <a16:creationId xmlns:a16="http://schemas.microsoft.com/office/drawing/2014/main" id="{19BC92A8-9813-4D26-B440-7AB64737083D}"/>
            </a:ext>
          </a:extLst>
        </xdr:cNvPr>
        <xdr:cNvSpPr txBox="1"/>
      </xdr:nvSpPr>
      <xdr:spPr>
        <a:xfrm>
          <a:off x="13500744" y="1013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139899</xdr:rowOff>
    </xdr:from>
    <xdr:ext cx="405111" cy="259045"/>
    <xdr:sp macro="" textlink="">
      <xdr:nvSpPr>
        <xdr:cNvPr id="511" name="n_1mainValue【保健センター・保健所】&#10;有形固定資産減価償却率">
          <a:extLst>
            <a:ext uri="{FF2B5EF4-FFF2-40B4-BE49-F238E27FC236}">
              <a16:creationId xmlns:a16="http://schemas.microsoft.com/office/drawing/2014/main" id="{C2BA93AD-9DD1-4F91-ACBB-234045F49F65}"/>
            </a:ext>
          </a:extLst>
        </xdr:cNvPr>
        <xdr:cNvSpPr txBox="1"/>
      </xdr:nvSpPr>
      <xdr:spPr>
        <a:xfrm>
          <a:off x="15266044" y="1042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1105</xdr:rowOff>
    </xdr:from>
    <xdr:ext cx="405111" cy="259045"/>
    <xdr:sp macro="" textlink="">
      <xdr:nvSpPr>
        <xdr:cNvPr id="512" name="n_2mainValue【保健センター・保健所】&#10;有形固定資産減価償却率">
          <a:extLst>
            <a:ext uri="{FF2B5EF4-FFF2-40B4-BE49-F238E27FC236}">
              <a16:creationId xmlns:a16="http://schemas.microsoft.com/office/drawing/2014/main" id="{44175AFD-385C-4EDC-900E-DEF57DD06ACF}"/>
            </a:ext>
          </a:extLst>
        </xdr:cNvPr>
        <xdr:cNvSpPr txBox="1"/>
      </xdr:nvSpPr>
      <xdr:spPr>
        <a:xfrm>
          <a:off x="14389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33762</xdr:rowOff>
    </xdr:from>
    <xdr:ext cx="405111" cy="259045"/>
    <xdr:sp macro="" textlink="">
      <xdr:nvSpPr>
        <xdr:cNvPr id="513" name="n_3mainValue【保健センター・保健所】&#10;有形固定資産減価償却率">
          <a:extLst>
            <a:ext uri="{FF2B5EF4-FFF2-40B4-BE49-F238E27FC236}">
              <a16:creationId xmlns:a16="http://schemas.microsoft.com/office/drawing/2014/main" id="{C04184BF-FC0F-41A6-9447-14ADAFE45A9E}"/>
            </a:ext>
          </a:extLst>
        </xdr:cNvPr>
        <xdr:cNvSpPr txBox="1"/>
      </xdr:nvSpPr>
      <xdr:spPr>
        <a:xfrm>
          <a:off x="135007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4" name="正方形/長方形 513">
          <a:extLst>
            <a:ext uri="{FF2B5EF4-FFF2-40B4-BE49-F238E27FC236}">
              <a16:creationId xmlns:a16="http://schemas.microsoft.com/office/drawing/2014/main" id="{79F251FD-A0FB-4FA3-84F5-D2CE6377A77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5" name="正方形/長方形 514">
          <a:extLst>
            <a:ext uri="{FF2B5EF4-FFF2-40B4-BE49-F238E27FC236}">
              <a16:creationId xmlns:a16="http://schemas.microsoft.com/office/drawing/2014/main" id="{22601DC8-0AC2-4BB0-9439-0270114DE94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6" name="正方形/長方形 515">
          <a:extLst>
            <a:ext uri="{FF2B5EF4-FFF2-40B4-BE49-F238E27FC236}">
              <a16:creationId xmlns:a16="http://schemas.microsoft.com/office/drawing/2014/main" id="{F749099E-C3C8-4262-B387-0009138E5EF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7" name="正方形/長方形 516">
          <a:extLst>
            <a:ext uri="{FF2B5EF4-FFF2-40B4-BE49-F238E27FC236}">
              <a16:creationId xmlns:a16="http://schemas.microsoft.com/office/drawing/2014/main" id="{B0F286B8-72E7-43C5-AE37-C117EE83ED0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8" name="正方形/長方形 517">
          <a:extLst>
            <a:ext uri="{FF2B5EF4-FFF2-40B4-BE49-F238E27FC236}">
              <a16:creationId xmlns:a16="http://schemas.microsoft.com/office/drawing/2014/main" id="{6F89F07E-B09F-42D1-B398-6A3A6D29B72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9" name="正方形/長方形 518">
          <a:extLst>
            <a:ext uri="{FF2B5EF4-FFF2-40B4-BE49-F238E27FC236}">
              <a16:creationId xmlns:a16="http://schemas.microsoft.com/office/drawing/2014/main" id="{5403F160-6DFB-4E5F-A74A-F9B043BF284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0" name="正方形/長方形 519">
          <a:extLst>
            <a:ext uri="{FF2B5EF4-FFF2-40B4-BE49-F238E27FC236}">
              <a16:creationId xmlns:a16="http://schemas.microsoft.com/office/drawing/2014/main" id="{B9BA4F26-CE4C-437B-BCE5-B332C83D4D3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1" name="正方形/長方形 520">
          <a:extLst>
            <a:ext uri="{FF2B5EF4-FFF2-40B4-BE49-F238E27FC236}">
              <a16:creationId xmlns:a16="http://schemas.microsoft.com/office/drawing/2014/main" id="{4E386543-0D87-4133-ADC8-A9AB5BEF43F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2" name="テキスト ボックス 521">
          <a:extLst>
            <a:ext uri="{FF2B5EF4-FFF2-40B4-BE49-F238E27FC236}">
              <a16:creationId xmlns:a16="http://schemas.microsoft.com/office/drawing/2014/main" id="{2BA855BE-1F13-4443-9E6A-122B73BAD3F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3" name="直線コネクタ 522">
          <a:extLst>
            <a:ext uri="{FF2B5EF4-FFF2-40B4-BE49-F238E27FC236}">
              <a16:creationId xmlns:a16="http://schemas.microsoft.com/office/drawing/2014/main" id="{0EE0DA5B-CC7D-4A27-A29A-F2EA3D939A6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24" name="直線コネクタ 523">
          <a:extLst>
            <a:ext uri="{FF2B5EF4-FFF2-40B4-BE49-F238E27FC236}">
              <a16:creationId xmlns:a16="http://schemas.microsoft.com/office/drawing/2014/main" id="{4DC2245C-840C-4843-9D22-B6158A77D296}"/>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25" name="テキスト ボックス 524">
          <a:extLst>
            <a:ext uri="{FF2B5EF4-FFF2-40B4-BE49-F238E27FC236}">
              <a16:creationId xmlns:a16="http://schemas.microsoft.com/office/drawing/2014/main" id="{7352C39F-7187-461B-99B3-DD2EF725DE85}"/>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26" name="直線コネクタ 525">
          <a:extLst>
            <a:ext uri="{FF2B5EF4-FFF2-40B4-BE49-F238E27FC236}">
              <a16:creationId xmlns:a16="http://schemas.microsoft.com/office/drawing/2014/main" id="{A1D11C7A-6231-479B-9C35-30E52F39AA7D}"/>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27" name="テキスト ボックス 526">
          <a:extLst>
            <a:ext uri="{FF2B5EF4-FFF2-40B4-BE49-F238E27FC236}">
              <a16:creationId xmlns:a16="http://schemas.microsoft.com/office/drawing/2014/main" id="{5762CF15-26C1-4113-BBA1-9953611093F7}"/>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28" name="直線コネクタ 527">
          <a:extLst>
            <a:ext uri="{FF2B5EF4-FFF2-40B4-BE49-F238E27FC236}">
              <a16:creationId xmlns:a16="http://schemas.microsoft.com/office/drawing/2014/main" id="{C208C289-91BA-4EDA-91D7-46D5F7AA43DE}"/>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29" name="テキスト ボックス 528">
          <a:extLst>
            <a:ext uri="{FF2B5EF4-FFF2-40B4-BE49-F238E27FC236}">
              <a16:creationId xmlns:a16="http://schemas.microsoft.com/office/drawing/2014/main" id="{ECF607DC-07EA-4079-9A9B-DEB8F8B19A28}"/>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0" name="直線コネクタ 529">
          <a:extLst>
            <a:ext uri="{FF2B5EF4-FFF2-40B4-BE49-F238E27FC236}">
              <a16:creationId xmlns:a16="http://schemas.microsoft.com/office/drawing/2014/main" id="{CAB7FBF2-CCD8-435D-AEB2-1723CADA69CF}"/>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1" name="テキスト ボックス 530">
          <a:extLst>
            <a:ext uri="{FF2B5EF4-FFF2-40B4-BE49-F238E27FC236}">
              <a16:creationId xmlns:a16="http://schemas.microsoft.com/office/drawing/2014/main" id="{5903E351-BECB-403A-8331-09B09FA517CD}"/>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2" name="直線コネクタ 531">
          <a:extLst>
            <a:ext uri="{FF2B5EF4-FFF2-40B4-BE49-F238E27FC236}">
              <a16:creationId xmlns:a16="http://schemas.microsoft.com/office/drawing/2014/main" id="{4920C433-D7C9-47F5-860E-9B0561FE0F5C}"/>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33" name="テキスト ボックス 532">
          <a:extLst>
            <a:ext uri="{FF2B5EF4-FFF2-40B4-BE49-F238E27FC236}">
              <a16:creationId xmlns:a16="http://schemas.microsoft.com/office/drawing/2014/main" id="{B3FB6D2F-E074-459E-84FB-4888D09634EF}"/>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4" name="直線コネクタ 533">
          <a:extLst>
            <a:ext uri="{FF2B5EF4-FFF2-40B4-BE49-F238E27FC236}">
              <a16:creationId xmlns:a16="http://schemas.microsoft.com/office/drawing/2014/main" id="{320E3406-32E9-4D37-BF21-6C0196AE983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5" name="テキスト ボックス 534">
          <a:extLst>
            <a:ext uri="{FF2B5EF4-FFF2-40B4-BE49-F238E27FC236}">
              <a16:creationId xmlns:a16="http://schemas.microsoft.com/office/drawing/2014/main" id="{66EF73C0-EDCF-4DBE-8285-C07B259669D9}"/>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6" name="【保健センター・保健所】&#10;一人当たり面積グラフ枠">
          <a:extLst>
            <a:ext uri="{FF2B5EF4-FFF2-40B4-BE49-F238E27FC236}">
              <a16:creationId xmlns:a16="http://schemas.microsoft.com/office/drawing/2014/main" id="{B63434FA-804D-4A50-AC5E-7B79CA4C54B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83820</xdr:rowOff>
    </xdr:from>
    <xdr:to>
      <xdr:col>116</xdr:col>
      <xdr:colOff>62864</xdr:colOff>
      <xdr:row>63</xdr:row>
      <xdr:rowOff>163830</xdr:rowOff>
    </xdr:to>
    <xdr:cxnSp macro="">
      <xdr:nvCxnSpPr>
        <xdr:cNvPr id="537" name="直線コネクタ 536">
          <a:extLst>
            <a:ext uri="{FF2B5EF4-FFF2-40B4-BE49-F238E27FC236}">
              <a16:creationId xmlns:a16="http://schemas.microsoft.com/office/drawing/2014/main" id="{FAC8FF3C-86D7-4592-8DF7-3EF716FE34AB}"/>
            </a:ext>
          </a:extLst>
        </xdr:cNvPr>
        <xdr:cNvCxnSpPr/>
      </xdr:nvCxnSpPr>
      <xdr:spPr>
        <a:xfrm flipV="1">
          <a:off x="22160864" y="96850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167657</xdr:rowOff>
    </xdr:from>
    <xdr:ext cx="469744" cy="259045"/>
    <xdr:sp macro="" textlink="">
      <xdr:nvSpPr>
        <xdr:cNvPr id="538" name="【保健センター・保健所】&#10;一人当たり面積最小値テキスト">
          <a:extLst>
            <a:ext uri="{FF2B5EF4-FFF2-40B4-BE49-F238E27FC236}">
              <a16:creationId xmlns:a16="http://schemas.microsoft.com/office/drawing/2014/main" id="{C99F336D-5611-4F1B-80AB-FF4A2C411226}"/>
            </a:ext>
          </a:extLst>
        </xdr:cNvPr>
        <xdr:cNvSpPr txBox="1"/>
      </xdr:nvSpPr>
      <xdr:spPr>
        <a:xfrm>
          <a:off x="22199600"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163830</xdr:rowOff>
    </xdr:from>
    <xdr:to>
      <xdr:col>116</xdr:col>
      <xdr:colOff>152400</xdr:colOff>
      <xdr:row>63</xdr:row>
      <xdr:rowOff>163830</xdr:rowOff>
    </xdr:to>
    <xdr:cxnSp macro="">
      <xdr:nvCxnSpPr>
        <xdr:cNvPr id="539" name="直線コネクタ 538">
          <a:extLst>
            <a:ext uri="{FF2B5EF4-FFF2-40B4-BE49-F238E27FC236}">
              <a16:creationId xmlns:a16="http://schemas.microsoft.com/office/drawing/2014/main" id="{CB4F1793-B9A4-4758-ACA3-6B02E8D79B05}"/>
            </a:ext>
          </a:extLst>
        </xdr:cNvPr>
        <xdr:cNvCxnSpPr/>
      </xdr:nvCxnSpPr>
      <xdr:spPr>
        <a:xfrm>
          <a:off x="22072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30497</xdr:rowOff>
    </xdr:from>
    <xdr:ext cx="469744" cy="259045"/>
    <xdr:sp macro="" textlink="">
      <xdr:nvSpPr>
        <xdr:cNvPr id="540" name="【保健センター・保健所】&#10;一人当たり面積最大値テキスト">
          <a:extLst>
            <a:ext uri="{FF2B5EF4-FFF2-40B4-BE49-F238E27FC236}">
              <a16:creationId xmlns:a16="http://schemas.microsoft.com/office/drawing/2014/main" id="{8F9DED5B-994B-44A1-97FC-5CC4E6C0BFA7}"/>
            </a:ext>
          </a:extLst>
        </xdr:cNvPr>
        <xdr:cNvSpPr txBox="1"/>
      </xdr:nvSpPr>
      <xdr:spPr>
        <a:xfrm>
          <a:off x="22199600" y="946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83820</xdr:rowOff>
    </xdr:from>
    <xdr:to>
      <xdr:col>116</xdr:col>
      <xdr:colOff>152400</xdr:colOff>
      <xdr:row>56</xdr:row>
      <xdr:rowOff>83820</xdr:rowOff>
    </xdr:to>
    <xdr:cxnSp macro="">
      <xdr:nvCxnSpPr>
        <xdr:cNvPr id="541" name="直線コネクタ 540">
          <a:extLst>
            <a:ext uri="{FF2B5EF4-FFF2-40B4-BE49-F238E27FC236}">
              <a16:creationId xmlns:a16="http://schemas.microsoft.com/office/drawing/2014/main" id="{A9778ACC-B80F-4FD8-B44B-CBCA586869FE}"/>
            </a:ext>
          </a:extLst>
        </xdr:cNvPr>
        <xdr:cNvCxnSpPr/>
      </xdr:nvCxnSpPr>
      <xdr:spPr>
        <a:xfrm>
          <a:off x="22072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129557</xdr:rowOff>
    </xdr:from>
    <xdr:ext cx="469744" cy="259045"/>
    <xdr:sp macro="" textlink="">
      <xdr:nvSpPr>
        <xdr:cNvPr id="542" name="【保健センター・保健所】&#10;一人当たり面積平均値テキスト">
          <a:extLst>
            <a:ext uri="{FF2B5EF4-FFF2-40B4-BE49-F238E27FC236}">
              <a16:creationId xmlns:a16="http://schemas.microsoft.com/office/drawing/2014/main" id="{B0240C73-7A57-423D-A714-7245D58DA3F9}"/>
            </a:ext>
          </a:extLst>
        </xdr:cNvPr>
        <xdr:cNvSpPr txBox="1"/>
      </xdr:nvSpPr>
      <xdr:spPr>
        <a:xfrm>
          <a:off x="22199600" y="10588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543" name="フローチャート: 判断 542">
          <a:extLst>
            <a:ext uri="{FF2B5EF4-FFF2-40B4-BE49-F238E27FC236}">
              <a16:creationId xmlns:a16="http://schemas.microsoft.com/office/drawing/2014/main" id="{7D24CAB5-1D85-4A78-9B82-73B7D342E1DA}"/>
            </a:ext>
          </a:extLst>
        </xdr:cNvPr>
        <xdr:cNvSpPr/>
      </xdr:nvSpPr>
      <xdr:spPr>
        <a:xfrm>
          <a:off x="22110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135890</xdr:rowOff>
    </xdr:from>
    <xdr:to>
      <xdr:col>112</xdr:col>
      <xdr:colOff>38100</xdr:colOff>
      <xdr:row>62</xdr:row>
      <xdr:rowOff>66040</xdr:rowOff>
    </xdr:to>
    <xdr:sp macro="" textlink="">
      <xdr:nvSpPr>
        <xdr:cNvPr id="544" name="フローチャート: 判断 543">
          <a:extLst>
            <a:ext uri="{FF2B5EF4-FFF2-40B4-BE49-F238E27FC236}">
              <a16:creationId xmlns:a16="http://schemas.microsoft.com/office/drawing/2014/main" id="{AB895130-D359-412A-A59A-3809EA38C16B}"/>
            </a:ext>
          </a:extLst>
        </xdr:cNvPr>
        <xdr:cNvSpPr/>
      </xdr:nvSpPr>
      <xdr:spPr>
        <a:xfrm>
          <a:off x="21272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128270</xdr:rowOff>
    </xdr:from>
    <xdr:to>
      <xdr:col>107</xdr:col>
      <xdr:colOff>101600</xdr:colOff>
      <xdr:row>62</xdr:row>
      <xdr:rowOff>58420</xdr:rowOff>
    </xdr:to>
    <xdr:sp macro="" textlink="">
      <xdr:nvSpPr>
        <xdr:cNvPr id="545" name="フローチャート: 判断 544">
          <a:extLst>
            <a:ext uri="{FF2B5EF4-FFF2-40B4-BE49-F238E27FC236}">
              <a16:creationId xmlns:a16="http://schemas.microsoft.com/office/drawing/2014/main" id="{018C25E6-EE56-4660-AE26-08A0AAF46F9F}"/>
            </a:ext>
          </a:extLst>
        </xdr:cNvPr>
        <xdr:cNvSpPr/>
      </xdr:nvSpPr>
      <xdr:spPr>
        <a:xfrm>
          <a:off x="20383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120650</xdr:rowOff>
    </xdr:from>
    <xdr:to>
      <xdr:col>102</xdr:col>
      <xdr:colOff>165100</xdr:colOff>
      <xdr:row>62</xdr:row>
      <xdr:rowOff>50800</xdr:rowOff>
    </xdr:to>
    <xdr:sp macro="" textlink="">
      <xdr:nvSpPr>
        <xdr:cNvPr id="546" name="フローチャート: 判断 545">
          <a:extLst>
            <a:ext uri="{FF2B5EF4-FFF2-40B4-BE49-F238E27FC236}">
              <a16:creationId xmlns:a16="http://schemas.microsoft.com/office/drawing/2014/main" id="{1DEBCEDD-9D21-4131-8C87-155D569ED12F}"/>
            </a:ext>
          </a:extLst>
        </xdr:cNvPr>
        <xdr:cNvSpPr/>
      </xdr:nvSpPr>
      <xdr:spPr>
        <a:xfrm>
          <a:off x="19494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3287811E-2A43-4C80-9327-D5041FD620E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A244F885-7C9E-4E20-907B-1926D730DE9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4B8584DB-506F-4EB5-9C63-77984AF62B1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D2699E39-D0EF-4EBE-9BB1-00F7E89EB59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C1DB9306-C826-487D-8742-39C5D3E6652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21590</xdr:rowOff>
    </xdr:from>
    <xdr:to>
      <xdr:col>116</xdr:col>
      <xdr:colOff>114300</xdr:colOff>
      <xdr:row>61</xdr:row>
      <xdr:rowOff>123190</xdr:rowOff>
    </xdr:to>
    <xdr:sp macro="" textlink="">
      <xdr:nvSpPr>
        <xdr:cNvPr id="552" name="楕円 551">
          <a:extLst>
            <a:ext uri="{FF2B5EF4-FFF2-40B4-BE49-F238E27FC236}">
              <a16:creationId xmlns:a16="http://schemas.microsoft.com/office/drawing/2014/main" id="{8758CECB-205B-4272-A15F-1AFBA2A87430}"/>
            </a:ext>
          </a:extLst>
        </xdr:cNvPr>
        <xdr:cNvSpPr/>
      </xdr:nvSpPr>
      <xdr:spPr>
        <a:xfrm>
          <a:off x="22110700" y="1048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44467</xdr:rowOff>
    </xdr:from>
    <xdr:ext cx="469744" cy="259045"/>
    <xdr:sp macro="" textlink="">
      <xdr:nvSpPr>
        <xdr:cNvPr id="553" name="【保健センター・保健所】&#10;一人当たり面積該当値テキスト">
          <a:extLst>
            <a:ext uri="{FF2B5EF4-FFF2-40B4-BE49-F238E27FC236}">
              <a16:creationId xmlns:a16="http://schemas.microsoft.com/office/drawing/2014/main" id="{B453CA73-DB46-4528-88EF-214D9E67835E}"/>
            </a:ext>
          </a:extLst>
        </xdr:cNvPr>
        <xdr:cNvSpPr txBox="1"/>
      </xdr:nvSpPr>
      <xdr:spPr>
        <a:xfrm>
          <a:off x="22199600"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29210</xdr:rowOff>
    </xdr:from>
    <xdr:to>
      <xdr:col>112</xdr:col>
      <xdr:colOff>38100</xdr:colOff>
      <xdr:row>61</xdr:row>
      <xdr:rowOff>130810</xdr:rowOff>
    </xdr:to>
    <xdr:sp macro="" textlink="">
      <xdr:nvSpPr>
        <xdr:cNvPr id="554" name="楕円 553">
          <a:extLst>
            <a:ext uri="{FF2B5EF4-FFF2-40B4-BE49-F238E27FC236}">
              <a16:creationId xmlns:a16="http://schemas.microsoft.com/office/drawing/2014/main" id="{28F1DC11-B37B-488F-B338-5355ADF07487}"/>
            </a:ext>
          </a:extLst>
        </xdr:cNvPr>
        <xdr:cNvSpPr/>
      </xdr:nvSpPr>
      <xdr:spPr>
        <a:xfrm>
          <a:off x="21272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72390</xdr:rowOff>
    </xdr:from>
    <xdr:to>
      <xdr:col>116</xdr:col>
      <xdr:colOff>63500</xdr:colOff>
      <xdr:row>61</xdr:row>
      <xdr:rowOff>80010</xdr:rowOff>
    </xdr:to>
    <xdr:cxnSp macro="">
      <xdr:nvCxnSpPr>
        <xdr:cNvPr id="555" name="直線コネクタ 554">
          <a:extLst>
            <a:ext uri="{FF2B5EF4-FFF2-40B4-BE49-F238E27FC236}">
              <a16:creationId xmlns:a16="http://schemas.microsoft.com/office/drawing/2014/main" id="{6CDA43B7-C4D3-40BD-96A3-F4EEC26E08B0}"/>
            </a:ext>
          </a:extLst>
        </xdr:cNvPr>
        <xdr:cNvCxnSpPr/>
      </xdr:nvCxnSpPr>
      <xdr:spPr>
        <a:xfrm flipV="1">
          <a:off x="21323300" y="105308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29210</xdr:rowOff>
    </xdr:from>
    <xdr:to>
      <xdr:col>107</xdr:col>
      <xdr:colOff>101600</xdr:colOff>
      <xdr:row>61</xdr:row>
      <xdr:rowOff>130810</xdr:rowOff>
    </xdr:to>
    <xdr:sp macro="" textlink="">
      <xdr:nvSpPr>
        <xdr:cNvPr id="556" name="楕円 555">
          <a:extLst>
            <a:ext uri="{FF2B5EF4-FFF2-40B4-BE49-F238E27FC236}">
              <a16:creationId xmlns:a16="http://schemas.microsoft.com/office/drawing/2014/main" id="{0C3AE04B-4AD5-494E-8DCC-34AF4BCEE197}"/>
            </a:ext>
          </a:extLst>
        </xdr:cNvPr>
        <xdr:cNvSpPr/>
      </xdr:nvSpPr>
      <xdr:spPr>
        <a:xfrm>
          <a:off x="20383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80010</xdr:rowOff>
    </xdr:from>
    <xdr:to>
      <xdr:col>111</xdr:col>
      <xdr:colOff>177800</xdr:colOff>
      <xdr:row>61</xdr:row>
      <xdr:rowOff>80010</xdr:rowOff>
    </xdr:to>
    <xdr:cxnSp macro="">
      <xdr:nvCxnSpPr>
        <xdr:cNvPr id="557" name="直線コネクタ 556">
          <a:extLst>
            <a:ext uri="{FF2B5EF4-FFF2-40B4-BE49-F238E27FC236}">
              <a16:creationId xmlns:a16="http://schemas.microsoft.com/office/drawing/2014/main" id="{E84F1210-E6F1-4131-AE7A-37A481108A2F}"/>
            </a:ext>
          </a:extLst>
        </xdr:cNvPr>
        <xdr:cNvCxnSpPr/>
      </xdr:nvCxnSpPr>
      <xdr:spPr>
        <a:xfrm>
          <a:off x="20434300" y="10538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36830</xdr:rowOff>
    </xdr:from>
    <xdr:to>
      <xdr:col>102</xdr:col>
      <xdr:colOff>165100</xdr:colOff>
      <xdr:row>61</xdr:row>
      <xdr:rowOff>138430</xdr:rowOff>
    </xdr:to>
    <xdr:sp macro="" textlink="">
      <xdr:nvSpPr>
        <xdr:cNvPr id="558" name="楕円 557">
          <a:extLst>
            <a:ext uri="{FF2B5EF4-FFF2-40B4-BE49-F238E27FC236}">
              <a16:creationId xmlns:a16="http://schemas.microsoft.com/office/drawing/2014/main" id="{BE46B863-3B10-433B-9711-7D176045DD49}"/>
            </a:ext>
          </a:extLst>
        </xdr:cNvPr>
        <xdr:cNvSpPr/>
      </xdr:nvSpPr>
      <xdr:spPr>
        <a:xfrm>
          <a:off x="19494500" y="104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80010</xdr:rowOff>
    </xdr:from>
    <xdr:to>
      <xdr:col>107</xdr:col>
      <xdr:colOff>50800</xdr:colOff>
      <xdr:row>61</xdr:row>
      <xdr:rowOff>87630</xdr:rowOff>
    </xdr:to>
    <xdr:cxnSp macro="">
      <xdr:nvCxnSpPr>
        <xdr:cNvPr id="559" name="直線コネクタ 558">
          <a:extLst>
            <a:ext uri="{FF2B5EF4-FFF2-40B4-BE49-F238E27FC236}">
              <a16:creationId xmlns:a16="http://schemas.microsoft.com/office/drawing/2014/main" id="{D806B22B-B1EC-4BED-B9EE-6D8470441685}"/>
            </a:ext>
          </a:extLst>
        </xdr:cNvPr>
        <xdr:cNvCxnSpPr/>
      </xdr:nvCxnSpPr>
      <xdr:spPr>
        <a:xfrm flipV="1">
          <a:off x="19545300" y="105384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57167</xdr:rowOff>
    </xdr:from>
    <xdr:ext cx="469744" cy="259045"/>
    <xdr:sp macro="" textlink="">
      <xdr:nvSpPr>
        <xdr:cNvPr id="560" name="n_1aveValue【保健センター・保健所】&#10;一人当たり面積">
          <a:extLst>
            <a:ext uri="{FF2B5EF4-FFF2-40B4-BE49-F238E27FC236}">
              <a16:creationId xmlns:a16="http://schemas.microsoft.com/office/drawing/2014/main" id="{22CC4020-74DE-4BCD-84E3-D13F294F555C}"/>
            </a:ext>
          </a:extLst>
        </xdr:cNvPr>
        <xdr:cNvSpPr txBox="1"/>
      </xdr:nvSpPr>
      <xdr:spPr>
        <a:xfrm>
          <a:off x="21075727"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49547</xdr:rowOff>
    </xdr:from>
    <xdr:ext cx="469744" cy="259045"/>
    <xdr:sp macro="" textlink="">
      <xdr:nvSpPr>
        <xdr:cNvPr id="561" name="n_2aveValue【保健センター・保健所】&#10;一人当たり面積">
          <a:extLst>
            <a:ext uri="{FF2B5EF4-FFF2-40B4-BE49-F238E27FC236}">
              <a16:creationId xmlns:a16="http://schemas.microsoft.com/office/drawing/2014/main" id="{277EAC57-5DAF-4AA7-B296-787A5FE2B79E}"/>
            </a:ext>
          </a:extLst>
        </xdr:cNvPr>
        <xdr:cNvSpPr txBox="1"/>
      </xdr:nvSpPr>
      <xdr:spPr>
        <a:xfrm>
          <a:off x="20199427" y="1067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41927</xdr:rowOff>
    </xdr:from>
    <xdr:ext cx="469744" cy="259045"/>
    <xdr:sp macro="" textlink="">
      <xdr:nvSpPr>
        <xdr:cNvPr id="562" name="n_3aveValue【保健センター・保健所】&#10;一人当たり面積">
          <a:extLst>
            <a:ext uri="{FF2B5EF4-FFF2-40B4-BE49-F238E27FC236}">
              <a16:creationId xmlns:a16="http://schemas.microsoft.com/office/drawing/2014/main" id="{CBDC8275-8ECC-4D79-9F38-0D193651EDCE}"/>
            </a:ext>
          </a:extLst>
        </xdr:cNvPr>
        <xdr:cNvSpPr txBox="1"/>
      </xdr:nvSpPr>
      <xdr:spPr>
        <a:xfrm>
          <a:off x="19310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147337</xdr:rowOff>
    </xdr:from>
    <xdr:ext cx="469744" cy="259045"/>
    <xdr:sp macro="" textlink="">
      <xdr:nvSpPr>
        <xdr:cNvPr id="563" name="n_1mainValue【保健センター・保健所】&#10;一人当たり面積">
          <a:extLst>
            <a:ext uri="{FF2B5EF4-FFF2-40B4-BE49-F238E27FC236}">
              <a16:creationId xmlns:a16="http://schemas.microsoft.com/office/drawing/2014/main" id="{6B41DEF2-0E37-46A7-BDEF-862CC931F150}"/>
            </a:ext>
          </a:extLst>
        </xdr:cNvPr>
        <xdr:cNvSpPr txBox="1"/>
      </xdr:nvSpPr>
      <xdr:spPr>
        <a:xfrm>
          <a:off x="21075727" y="1026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147337</xdr:rowOff>
    </xdr:from>
    <xdr:ext cx="469744" cy="259045"/>
    <xdr:sp macro="" textlink="">
      <xdr:nvSpPr>
        <xdr:cNvPr id="564" name="n_2mainValue【保健センター・保健所】&#10;一人当たり面積">
          <a:extLst>
            <a:ext uri="{FF2B5EF4-FFF2-40B4-BE49-F238E27FC236}">
              <a16:creationId xmlns:a16="http://schemas.microsoft.com/office/drawing/2014/main" id="{6C7351D9-ED98-4B0B-9923-640894C8DFC1}"/>
            </a:ext>
          </a:extLst>
        </xdr:cNvPr>
        <xdr:cNvSpPr txBox="1"/>
      </xdr:nvSpPr>
      <xdr:spPr>
        <a:xfrm>
          <a:off x="20199427" y="1026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154957</xdr:rowOff>
    </xdr:from>
    <xdr:ext cx="469744" cy="259045"/>
    <xdr:sp macro="" textlink="">
      <xdr:nvSpPr>
        <xdr:cNvPr id="565" name="n_3mainValue【保健センター・保健所】&#10;一人当たり面積">
          <a:extLst>
            <a:ext uri="{FF2B5EF4-FFF2-40B4-BE49-F238E27FC236}">
              <a16:creationId xmlns:a16="http://schemas.microsoft.com/office/drawing/2014/main" id="{EE5ECEC2-7450-4168-BE96-645186732291}"/>
            </a:ext>
          </a:extLst>
        </xdr:cNvPr>
        <xdr:cNvSpPr txBox="1"/>
      </xdr:nvSpPr>
      <xdr:spPr>
        <a:xfrm>
          <a:off x="19310427"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6" name="正方形/長方形 565">
          <a:extLst>
            <a:ext uri="{FF2B5EF4-FFF2-40B4-BE49-F238E27FC236}">
              <a16:creationId xmlns:a16="http://schemas.microsoft.com/office/drawing/2014/main" id="{17C5589C-7A02-42A3-B222-2D431C439AB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7" name="正方形/長方形 566">
          <a:extLst>
            <a:ext uri="{FF2B5EF4-FFF2-40B4-BE49-F238E27FC236}">
              <a16:creationId xmlns:a16="http://schemas.microsoft.com/office/drawing/2014/main" id="{5378F882-4505-4A60-86B5-7C86101F9BC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8" name="正方形/長方形 567">
          <a:extLst>
            <a:ext uri="{FF2B5EF4-FFF2-40B4-BE49-F238E27FC236}">
              <a16:creationId xmlns:a16="http://schemas.microsoft.com/office/drawing/2014/main" id="{76AA87BB-1AED-41C5-B117-EF185CF93DC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9" name="正方形/長方形 568">
          <a:extLst>
            <a:ext uri="{FF2B5EF4-FFF2-40B4-BE49-F238E27FC236}">
              <a16:creationId xmlns:a16="http://schemas.microsoft.com/office/drawing/2014/main" id="{2C76A405-DA47-4582-85A2-B43899A2660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0" name="正方形/長方形 569">
          <a:extLst>
            <a:ext uri="{FF2B5EF4-FFF2-40B4-BE49-F238E27FC236}">
              <a16:creationId xmlns:a16="http://schemas.microsoft.com/office/drawing/2014/main" id="{FAC9C90F-0BFB-4208-90FF-FD73A04DB57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1" name="正方形/長方形 570">
          <a:extLst>
            <a:ext uri="{FF2B5EF4-FFF2-40B4-BE49-F238E27FC236}">
              <a16:creationId xmlns:a16="http://schemas.microsoft.com/office/drawing/2014/main" id="{C1344807-A116-4355-9E8A-74A50F900A4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2" name="正方形/長方形 571">
          <a:extLst>
            <a:ext uri="{FF2B5EF4-FFF2-40B4-BE49-F238E27FC236}">
              <a16:creationId xmlns:a16="http://schemas.microsoft.com/office/drawing/2014/main" id="{2E6BB8D2-0AE4-4547-BD7E-2DD80C36810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3" name="正方形/長方形 572">
          <a:extLst>
            <a:ext uri="{FF2B5EF4-FFF2-40B4-BE49-F238E27FC236}">
              <a16:creationId xmlns:a16="http://schemas.microsoft.com/office/drawing/2014/main" id="{CAE980C4-AB07-4DDE-BC79-FD5F1D18758A}"/>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4" name="テキスト ボックス 573">
          <a:extLst>
            <a:ext uri="{FF2B5EF4-FFF2-40B4-BE49-F238E27FC236}">
              <a16:creationId xmlns:a16="http://schemas.microsoft.com/office/drawing/2014/main" id="{1E063DF8-2A83-46DA-B367-84B109F6B4B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5" name="直線コネクタ 574">
          <a:extLst>
            <a:ext uri="{FF2B5EF4-FFF2-40B4-BE49-F238E27FC236}">
              <a16:creationId xmlns:a16="http://schemas.microsoft.com/office/drawing/2014/main" id="{A5210432-750C-444F-90AC-B69EE005338E}"/>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76" name="直線コネクタ 575">
          <a:extLst>
            <a:ext uri="{FF2B5EF4-FFF2-40B4-BE49-F238E27FC236}">
              <a16:creationId xmlns:a16="http://schemas.microsoft.com/office/drawing/2014/main" id="{205EFC3C-99E2-4790-96FA-660E60E8DD45}"/>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77" name="テキスト ボックス 576">
          <a:extLst>
            <a:ext uri="{FF2B5EF4-FFF2-40B4-BE49-F238E27FC236}">
              <a16:creationId xmlns:a16="http://schemas.microsoft.com/office/drawing/2014/main" id="{7DF5ADC8-AD7F-4F3A-A5AE-1DC781AA10A5}"/>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8" name="直線コネクタ 577">
          <a:extLst>
            <a:ext uri="{FF2B5EF4-FFF2-40B4-BE49-F238E27FC236}">
              <a16:creationId xmlns:a16="http://schemas.microsoft.com/office/drawing/2014/main" id="{6327C018-E3E7-4A6F-8CEA-2994D8049A66}"/>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9" name="テキスト ボックス 578">
          <a:extLst>
            <a:ext uri="{FF2B5EF4-FFF2-40B4-BE49-F238E27FC236}">
              <a16:creationId xmlns:a16="http://schemas.microsoft.com/office/drawing/2014/main" id="{B8AD5118-C011-493F-853D-E579F8C62E54}"/>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0" name="直線コネクタ 579">
          <a:extLst>
            <a:ext uri="{FF2B5EF4-FFF2-40B4-BE49-F238E27FC236}">
              <a16:creationId xmlns:a16="http://schemas.microsoft.com/office/drawing/2014/main" id="{85B278BA-923F-4E98-80DA-E8C23DBF90FD}"/>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1" name="テキスト ボックス 580">
          <a:extLst>
            <a:ext uri="{FF2B5EF4-FFF2-40B4-BE49-F238E27FC236}">
              <a16:creationId xmlns:a16="http://schemas.microsoft.com/office/drawing/2014/main" id="{66F58BFA-E349-4650-AB89-C05C9862638F}"/>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2" name="直線コネクタ 581">
          <a:extLst>
            <a:ext uri="{FF2B5EF4-FFF2-40B4-BE49-F238E27FC236}">
              <a16:creationId xmlns:a16="http://schemas.microsoft.com/office/drawing/2014/main" id="{8A8B9F86-60FD-4B9F-9DB6-5C5B08B8CB53}"/>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3" name="テキスト ボックス 582">
          <a:extLst>
            <a:ext uri="{FF2B5EF4-FFF2-40B4-BE49-F238E27FC236}">
              <a16:creationId xmlns:a16="http://schemas.microsoft.com/office/drawing/2014/main" id="{68FCA8CD-79E8-4073-B322-A85C1BC66935}"/>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4" name="直線コネクタ 583">
          <a:extLst>
            <a:ext uri="{FF2B5EF4-FFF2-40B4-BE49-F238E27FC236}">
              <a16:creationId xmlns:a16="http://schemas.microsoft.com/office/drawing/2014/main" id="{67E88446-78EC-4C84-A330-A2D536CFFED1}"/>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5" name="テキスト ボックス 584">
          <a:extLst>
            <a:ext uri="{FF2B5EF4-FFF2-40B4-BE49-F238E27FC236}">
              <a16:creationId xmlns:a16="http://schemas.microsoft.com/office/drawing/2014/main" id="{67364F31-6BF4-4735-9CB3-B3AA9337062B}"/>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6" name="直線コネクタ 585">
          <a:extLst>
            <a:ext uri="{FF2B5EF4-FFF2-40B4-BE49-F238E27FC236}">
              <a16:creationId xmlns:a16="http://schemas.microsoft.com/office/drawing/2014/main" id="{B68D2419-7FAD-492F-A220-4832CD848D49}"/>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87" name="テキスト ボックス 586">
          <a:extLst>
            <a:ext uri="{FF2B5EF4-FFF2-40B4-BE49-F238E27FC236}">
              <a16:creationId xmlns:a16="http://schemas.microsoft.com/office/drawing/2014/main" id="{6413227B-769B-4766-A10C-114E5AA55F22}"/>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8" name="直線コネクタ 587">
          <a:extLst>
            <a:ext uri="{FF2B5EF4-FFF2-40B4-BE49-F238E27FC236}">
              <a16:creationId xmlns:a16="http://schemas.microsoft.com/office/drawing/2014/main" id="{DB1DE3EF-C95B-4948-834E-D359196314A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9" name="テキスト ボックス 588">
          <a:extLst>
            <a:ext uri="{FF2B5EF4-FFF2-40B4-BE49-F238E27FC236}">
              <a16:creationId xmlns:a16="http://schemas.microsoft.com/office/drawing/2014/main" id="{DB4881DB-0AE1-4FA8-AB22-3F673BA41464}"/>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0" name="【消防施設】&#10;有形固定資産減価償却率グラフ枠">
          <a:extLst>
            <a:ext uri="{FF2B5EF4-FFF2-40B4-BE49-F238E27FC236}">
              <a16:creationId xmlns:a16="http://schemas.microsoft.com/office/drawing/2014/main" id="{1EF1EFD8-FFC2-447D-85CC-697569B0DA6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116477</xdr:rowOff>
    </xdr:from>
    <xdr:to>
      <xdr:col>85</xdr:col>
      <xdr:colOff>126364</xdr:colOff>
      <xdr:row>86</xdr:row>
      <xdr:rowOff>33201</xdr:rowOff>
    </xdr:to>
    <xdr:cxnSp macro="">
      <xdr:nvCxnSpPr>
        <xdr:cNvPr id="591" name="直線コネクタ 590">
          <a:extLst>
            <a:ext uri="{FF2B5EF4-FFF2-40B4-BE49-F238E27FC236}">
              <a16:creationId xmlns:a16="http://schemas.microsoft.com/office/drawing/2014/main" id="{E43A0A70-FC05-453A-92F2-D9684AE5D1D9}"/>
            </a:ext>
          </a:extLst>
        </xdr:cNvPr>
        <xdr:cNvCxnSpPr/>
      </xdr:nvCxnSpPr>
      <xdr:spPr>
        <a:xfrm flipV="1">
          <a:off x="16318864" y="13489577"/>
          <a:ext cx="0" cy="1288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37028</xdr:rowOff>
    </xdr:from>
    <xdr:ext cx="340478" cy="259045"/>
    <xdr:sp macro="" textlink="">
      <xdr:nvSpPr>
        <xdr:cNvPr id="592" name="【消防施設】&#10;有形固定資産減価償却率最小値テキスト">
          <a:extLst>
            <a:ext uri="{FF2B5EF4-FFF2-40B4-BE49-F238E27FC236}">
              <a16:creationId xmlns:a16="http://schemas.microsoft.com/office/drawing/2014/main" id="{74389B7D-89B5-4B3E-98A4-8A98216681C0}"/>
            </a:ext>
          </a:extLst>
        </xdr:cNvPr>
        <xdr:cNvSpPr txBox="1"/>
      </xdr:nvSpPr>
      <xdr:spPr>
        <a:xfrm>
          <a:off x="16357600" y="147817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33201</xdr:rowOff>
    </xdr:from>
    <xdr:to>
      <xdr:col>86</xdr:col>
      <xdr:colOff>25400</xdr:colOff>
      <xdr:row>86</xdr:row>
      <xdr:rowOff>33201</xdr:rowOff>
    </xdr:to>
    <xdr:cxnSp macro="">
      <xdr:nvCxnSpPr>
        <xdr:cNvPr id="593" name="直線コネクタ 592">
          <a:extLst>
            <a:ext uri="{FF2B5EF4-FFF2-40B4-BE49-F238E27FC236}">
              <a16:creationId xmlns:a16="http://schemas.microsoft.com/office/drawing/2014/main" id="{0AB3A1FA-4FB1-46FD-A63A-7A6BF7837148}"/>
            </a:ext>
          </a:extLst>
        </xdr:cNvPr>
        <xdr:cNvCxnSpPr/>
      </xdr:nvCxnSpPr>
      <xdr:spPr>
        <a:xfrm>
          <a:off x="16230600" y="1477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63154</xdr:rowOff>
    </xdr:from>
    <xdr:ext cx="405111" cy="259045"/>
    <xdr:sp macro="" textlink="">
      <xdr:nvSpPr>
        <xdr:cNvPr id="594" name="【消防施設】&#10;有形固定資産減価償却率最大値テキスト">
          <a:extLst>
            <a:ext uri="{FF2B5EF4-FFF2-40B4-BE49-F238E27FC236}">
              <a16:creationId xmlns:a16="http://schemas.microsoft.com/office/drawing/2014/main" id="{AD14AFBC-07E8-4215-8C8A-499485CCF4A7}"/>
            </a:ext>
          </a:extLst>
        </xdr:cNvPr>
        <xdr:cNvSpPr txBox="1"/>
      </xdr:nvSpPr>
      <xdr:spPr>
        <a:xfrm>
          <a:off x="16357600" y="1326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116477</xdr:rowOff>
    </xdr:from>
    <xdr:to>
      <xdr:col>86</xdr:col>
      <xdr:colOff>25400</xdr:colOff>
      <xdr:row>78</xdr:row>
      <xdr:rowOff>116477</xdr:rowOff>
    </xdr:to>
    <xdr:cxnSp macro="">
      <xdr:nvCxnSpPr>
        <xdr:cNvPr id="595" name="直線コネクタ 594">
          <a:extLst>
            <a:ext uri="{FF2B5EF4-FFF2-40B4-BE49-F238E27FC236}">
              <a16:creationId xmlns:a16="http://schemas.microsoft.com/office/drawing/2014/main" id="{AF84689A-45DA-461B-88C0-4B2E21A6E20A}"/>
            </a:ext>
          </a:extLst>
        </xdr:cNvPr>
        <xdr:cNvCxnSpPr/>
      </xdr:nvCxnSpPr>
      <xdr:spPr>
        <a:xfrm>
          <a:off x="16230600" y="1348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47733</xdr:rowOff>
    </xdr:from>
    <xdr:ext cx="405111" cy="259045"/>
    <xdr:sp macro="" textlink="">
      <xdr:nvSpPr>
        <xdr:cNvPr id="596" name="【消防施設】&#10;有形固定資産減価償却率平均値テキスト">
          <a:extLst>
            <a:ext uri="{FF2B5EF4-FFF2-40B4-BE49-F238E27FC236}">
              <a16:creationId xmlns:a16="http://schemas.microsoft.com/office/drawing/2014/main" id="{21602FEC-14ED-431D-914B-A7CCD861C1F6}"/>
            </a:ext>
          </a:extLst>
        </xdr:cNvPr>
        <xdr:cNvSpPr txBox="1"/>
      </xdr:nvSpPr>
      <xdr:spPr>
        <a:xfrm>
          <a:off x="16357600" y="13763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24856</xdr:rowOff>
    </xdr:from>
    <xdr:to>
      <xdr:col>85</xdr:col>
      <xdr:colOff>177800</xdr:colOff>
      <xdr:row>81</xdr:row>
      <xdr:rowOff>126456</xdr:rowOff>
    </xdr:to>
    <xdr:sp macro="" textlink="">
      <xdr:nvSpPr>
        <xdr:cNvPr id="597" name="フローチャート: 判断 596">
          <a:extLst>
            <a:ext uri="{FF2B5EF4-FFF2-40B4-BE49-F238E27FC236}">
              <a16:creationId xmlns:a16="http://schemas.microsoft.com/office/drawing/2014/main" id="{DA1D175D-9297-4CB1-923E-CCEE871799F7}"/>
            </a:ext>
          </a:extLst>
        </xdr:cNvPr>
        <xdr:cNvSpPr/>
      </xdr:nvSpPr>
      <xdr:spPr>
        <a:xfrm>
          <a:off x="16268700" y="139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52614</xdr:rowOff>
    </xdr:from>
    <xdr:to>
      <xdr:col>81</xdr:col>
      <xdr:colOff>101600</xdr:colOff>
      <xdr:row>81</xdr:row>
      <xdr:rowOff>154214</xdr:rowOff>
    </xdr:to>
    <xdr:sp macro="" textlink="">
      <xdr:nvSpPr>
        <xdr:cNvPr id="598" name="フローチャート: 判断 597">
          <a:extLst>
            <a:ext uri="{FF2B5EF4-FFF2-40B4-BE49-F238E27FC236}">
              <a16:creationId xmlns:a16="http://schemas.microsoft.com/office/drawing/2014/main" id="{D548DA12-79AD-4B2A-BD6C-93A381735A2E}"/>
            </a:ext>
          </a:extLst>
        </xdr:cNvPr>
        <xdr:cNvSpPr/>
      </xdr:nvSpPr>
      <xdr:spPr>
        <a:xfrm>
          <a:off x="15430500" y="1394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70576</xdr:rowOff>
    </xdr:from>
    <xdr:to>
      <xdr:col>76</xdr:col>
      <xdr:colOff>165100</xdr:colOff>
      <xdr:row>82</xdr:row>
      <xdr:rowOff>726</xdr:rowOff>
    </xdr:to>
    <xdr:sp macro="" textlink="">
      <xdr:nvSpPr>
        <xdr:cNvPr id="599" name="フローチャート: 判断 598">
          <a:extLst>
            <a:ext uri="{FF2B5EF4-FFF2-40B4-BE49-F238E27FC236}">
              <a16:creationId xmlns:a16="http://schemas.microsoft.com/office/drawing/2014/main" id="{38127B24-8261-46D2-9A39-9078678391FE}"/>
            </a:ext>
          </a:extLst>
        </xdr:cNvPr>
        <xdr:cNvSpPr/>
      </xdr:nvSpPr>
      <xdr:spPr>
        <a:xfrm>
          <a:off x="14541500" y="139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64044</xdr:rowOff>
    </xdr:from>
    <xdr:to>
      <xdr:col>72</xdr:col>
      <xdr:colOff>38100</xdr:colOff>
      <xdr:row>80</xdr:row>
      <xdr:rowOff>165644</xdr:rowOff>
    </xdr:to>
    <xdr:sp macro="" textlink="">
      <xdr:nvSpPr>
        <xdr:cNvPr id="600" name="フローチャート: 判断 599">
          <a:extLst>
            <a:ext uri="{FF2B5EF4-FFF2-40B4-BE49-F238E27FC236}">
              <a16:creationId xmlns:a16="http://schemas.microsoft.com/office/drawing/2014/main" id="{0FF2DC1B-798A-4ABA-86D3-2DCC873DBEB8}"/>
            </a:ext>
          </a:extLst>
        </xdr:cNvPr>
        <xdr:cNvSpPr/>
      </xdr:nvSpPr>
      <xdr:spPr>
        <a:xfrm>
          <a:off x="13652500" y="1378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1" name="テキスト ボックス 600">
          <a:extLst>
            <a:ext uri="{FF2B5EF4-FFF2-40B4-BE49-F238E27FC236}">
              <a16:creationId xmlns:a16="http://schemas.microsoft.com/office/drawing/2014/main" id="{EFC7597E-B962-415D-983D-23509093C46B}"/>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2" name="テキスト ボックス 601">
          <a:extLst>
            <a:ext uri="{FF2B5EF4-FFF2-40B4-BE49-F238E27FC236}">
              <a16:creationId xmlns:a16="http://schemas.microsoft.com/office/drawing/2014/main" id="{82086D6A-7633-49DB-A9DF-B0FCBEF2A45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3" name="テキスト ボックス 602">
          <a:extLst>
            <a:ext uri="{FF2B5EF4-FFF2-40B4-BE49-F238E27FC236}">
              <a16:creationId xmlns:a16="http://schemas.microsoft.com/office/drawing/2014/main" id="{8FD95F57-9825-4168-BBF6-23E55B184E0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4" name="テキスト ボックス 603">
          <a:extLst>
            <a:ext uri="{FF2B5EF4-FFF2-40B4-BE49-F238E27FC236}">
              <a16:creationId xmlns:a16="http://schemas.microsoft.com/office/drawing/2014/main" id="{66AC8CF8-3EEC-42F5-A2BB-5557F5F230E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5" name="テキスト ボックス 604">
          <a:extLst>
            <a:ext uri="{FF2B5EF4-FFF2-40B4-BE49-F238E27FC236}">
              <a16:creationId xmlns:a16="http://schemas.microsoft.com/office/drawing/2014/main" id="{9299F341-2CA8-47C4-B1E3-5647412EA39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158750</xdr:rowOff>
    </xdr:from>
    <xdr:to>
      <xdr:col>85</xdr:col>
      <xdr:colOff>177800</xdr:colOff>
      <xdr:row>83</xdr:row>
      <xdr:rowOff>88900</xdr:rowOff>
    </xdr:to>
    <xdr:sp macro="" textlink="">
      <xdr:nvSpPr>
        <xdr:cNvPr id="606" name="楕円 605">
          <a:extLst>
            <a:ext uri="{FF2B5EF4-FFF2-40B4-BE49-F238E27FC236}">
              <a16:creationId xmlns:a16="http://schemas.microsoft.com/office/drawing/2014/main" id="{007F1DB9-9A0D-4043-BAC6-F9EDE0998872}"/>
            </a:ext>
          </a:extLst>
        </xdr:cNvPr>
        <xdr:cNvSpPr/>
      </xdr:nvSpPr>
      <xdr:spPr>
        <a:xfrm>
          <a:off x="162687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137177</xdr:rowOff>
    </xdr:from>
    <xdr:ext cx="405111" cy="259045"/>
    <xdr:sp macro="" textlink="">
      <xdr:nvSpPr>
        <xdr:cNvPr id="607" name="【消防施設】&#10;有形固定資産減価償却率該当値テキスト">
          <a:extLst>
            <a:ext uri="{FF2B5EF4-FFF2-40B4-BE49-F238E27FC236}">
              <a16:creationId xmlns:a16="http://schemas.microsoft.com/office/drawing/2014/main" id="{8EC082B6-F46B-4010-A9BE-F407B027BA14}"/>
            </a:ext>
          </a:extLst>
        </xdr:cNvPr>
        <xdr:cNvSpPr txBox="1"/>
      </xdr:nvSpPr>
      <xdr:spPr>
        <a:xfrm>
          <a:off x="16357600"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147320</xdr:rowOff>
    </xdr:from>
    <xdr:to>
      <xdr:col>81</xdr:col>
      <xdr:colOff>101600</xdr:colOff>
      <xdr:row>83</xdr:row>
      <xdr:rowOff>77470</xdr:rowOff>
    </xdr:to>
    <xdr:sp macro="" textlink="">
      <xdr:nvSpPr>
        <xdr:cNvPr id="608" name="楕円 607">
          <a:extLst>
            <a:ext uri="{FF2B5EF4-FFF2-40B4-BE49-F238E27FC236}">
              <a16:creationId xmlns:a16="http://schemas.microsoft.com/office/drawing/2014/main" id="{1619C287-9F26-4E48-A681-D553E814F158}"/>
            </a:ext>
          </a:extLst>
        </xdr:cNvPr>
        <xdr:cNvSpPr/>
      </xdr:nvSpPr>
      <xdr:spPr>
        <a:xfrm>
          <a:off x="15430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26670</xdr:rowOff>
    </xdr:from>
    <xdr:to>
      <xdr:col>85</xdr:col>
      <xdr:colOff>127000</xdr:colOff>
      <xdr:row>83</xdr:row>
      <xdr:rowOff>38100</xdr:rowOff>
    </xdr:to>
    <xdr:cxnSp macro="">
      <xdr:nvCxnSpPr>
        <xdr:cNvPr id="609" name="直線コネクタ 608">
          <a:extLst>
            <a:ext uri="{FF2B5EF4-FFF2-40B4-BE49-F238E27FC236}">
              <a16:creationId xmlns:a16="http://schemas.microsoft.com/office/drawing/2014/main" id="{B4356563-F64C-45B4-B80A-66CB37BEC39B}"/>
            </a:ext>
          </a:extLst>
        </xdr:cNvPr>
        <xdr:cNvCxnSpPr/>
      </xdr:nvCxnSpPr>
      <xdr:spPr>
        <a:xfrm>
          <a:off x="15481300" y="142570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363</xdr:rowOff>
    </xdr:from>
    <xdr:to>
      <xdr:col>76</xdr:col>
      <xdr:colOff>165100</xdr:colOff>
      <xdr:row>83</xdr:row>
      <xdr:rowOff>101963</xdr:rowOff>
    </xdr:to>
    <xdr:sp macro="" textlink="">
      <xdr:nvSpPr>
        <xdr:cNvPr id="610" name="楕円 609">
          <a:extLst>
            <a:ext uri="{FF2B5EF4-FFF2-40B4-BE49-F238E27FC236}">
              <a16:creationId xmlns:a16="http://schemas.microsoft.com/office/drawing/2014/main" id="{F6C75595-B072-48D1-951C-13968A85C52C}"/>
            </a:ext>
          </a:extLst>
        </xdr:cNvPr>
        <xdr:cNvSpPr/>
      </xdr:nvSpPr>
      <xdr:spPr>
        <a:xfrm>
          <a:off x="14541500" y="1423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26670</xdr:rowOff>
    </xdr:from>
    <xdr:to>
      <xdr:col>81</xdr:col>
      <xdr:colOff>50800</xdr:colOff>
      <xdr:row>83</xdr:row>
      <xdr:rowOff>51163</xdr:rowOff>
    </xdr:to>
    <xdr:cxnSp macro="">
      <xdr:nvCxnSpPr>
        <xdr:cNvPr id="611" name="直線コネクタ 610">
          <a:extLst>
            <a:ext uri="{FF2B5EF4-FFF2-40B4-BE49-F238E27FC236}">
              <a16:creationId xmlns:a16="http://schemas.microsoft.com/office/drawing/2014/main" id="{AED7DEB6-9759-4EB7-8870-26AB4A8F6181}"/>
            </a:ext>
          </a:extLst>
        </xdr:cNvPr>
        <xdr:cNvCxnSpPr/>
      </xdr:nvCxnSpPr>
      <xdr:spPr>
        <a:xfrm flipV="1">
          <a:off x="14592300" y="1425702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170741</xdr:rowOff>
    </xdr:from>
    <xdr:ext cx="405111" cy="259045"/>
    <xdr:sp macro="" textlink="">
      <xdr:nvSpPr>
        <xdr:cNvPr id="612" name="n_1aveValue【消防施設】&#10;有形固定資産減価償却率">
          <a:extLst>
            <a:ext uri="{FF2B5EF4-FFF2-40B4-BE49-F238E27FC236}">
              <a16:creationId xmlns:a16="http://schemas.microsoft.com/office/drawing/2014/main" id="{A950BD63-B9C2-4022-8F67-D35324463304}"/>
            </a:ext>
          </a:extLst>
        </xdr:cNvPr>
        <xdr:cNvSpPr txBox="1"/>
      </xdr:nvSpPr>
      <xdr:spPr>
        <a:xfrm>
          <a:off x="15266044" y="1371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17253</xdr:rowOff>
    </xdr:from>
    <xdr:ext cx="405111" cy="259045"/>
    <xdr:sp macro="" textlink="">
      <xdr:nvSpPr>
        <xdr:cNvPr id="613" name="n_2aveValue【消防施設】&#10;有形固定資産減価償却率">
          <a:extLst>
            <a:ext uri="{FF2B5EF4-FFF2-40B4-BE49-F238E27FC236}">
              <a16:creationId xmlns:a16="http://schemas.microsoft.com/office/drawing/2014/main" id="{C2586EC2-B829-4D9B-B751-531A69EFD4FB}"/>
            </a:ext>
          </a:extLst>
        </xdr:cNvPr>
        <xdr:cNvSpPr txBox="1"/>
      </xdr:nvSpPr>
      <xdr:spPr>
        <a:xfrm>
          <a:off x="14389744" y="1373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10721</xdr:rowOff>
    </xdr:from>
    <xdr:ext cx="405111" cy="259045"/>
    <xdr:sp macro="" textlink="">
      <xdr:nvSpPr>
        <xdr:cNvPr id="614" name="n_3aveValue【消防施設】&#10;有形固定資産減価償却率">
          <a:extLst>
            <a:ext uri="{FF2B5EF4-FFF2-40B4-BE49-F238E27FC236}">
              <a16:creationId xmlns:a16="http://schemas.microsoft.com/office/drawing/2014/main" id="{800B5773-9B37-4975-B9FF-3C424B009331}"/>
            </a:ext>
          </a:extLst>
        </xdr:cNvPr>
        <xdr:cNvSpPr txBox="1"/>
      </xdr:nvSpPr>
      <xdr:spPr>
        <a:xfrm>
          <a:off x="13500744" y="1355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68597</xdr:rowOff>
    </xdr:from>
    <xdr:ext cx="405111" cy="259045"/>
    <xdr:sp macro="" textlink="">
      <xdr:nvSpPr>
        <xdr:cNvPr id="615" name="n_1mainValue【消防施設】&#10;有形固定資産減価償却率">
          <a:extLst>
            <a:ext uri="{FF2B5EF4-FFF2-40B4-BE49-F238E27FC236}">
              <a16:creationId xmlns:a16="http://schemas.microsoft.com/office/drawing/2014/main" id="{DF436BFE-D8A1-4270-B758-381674DC54F5}"/>
            </a:ext>
          </a:extLst>
        </xdr:cNvPr>
        <xdr:cNvSpPr txBox="1"/>
      </xdr:nvSpPr>
      <xdr:spPr>
        <a:xfrm>
          <a:off x="152660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93090</xdr:rowOff>
    </xdr:from>
    <xdr:ext cx="405111" cy="259045"/>
    <xdr:sp macro="" textlink="">
      <xdr:nvSpPr>
        <xdr:cNvPr id="616" name="n_2mainValue【消防施設】&#10;有形固定資産減価償却率">
          <a:extLst>
            <a:ext uri="{FF2B5EF4-FFF2-40B4-BE49-F238E27FC236}">
              <a16:creationId xmlns:a16="http://schemas.microsoft.com/office/drawing/2014/main" id="{9FE79291-1D57-4716-B1C0-EEEE9019A5F6}"/>
            </a:ext>
          </a:extLst>
        </xdr:cNvPr>
        <xdr:cNvSpPr txBox="1"/>
      </xdr:nvSpPr>
      <xdr:spPr>
        <a:xfrm>
          <a:off x="14389744" y="1432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7" name="正方形/長方形 616">
          <a:extLst>
            <a:ext uri="{FF2B5EF4-FFF2-40B4-BE49-F238E27FC236}">
              <a16:creationId xmlns:a16="http://schemas.microsoft.com/office/drawing/2014/main" id="{57B5DEDA-F1F9-44FF-939A-DC02F9ED4B3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8" name="正方形/長方形 617">
          <a:extLst>
            <a:ext uri="{FF2B5EF4-FFF2-40B4-BE49-F238E27FC236}">
              <a16:creationId xmlns:a16="http://schemas.microsoft.com/office/drawing/2014/main" id="{8382C414-E363-4617-996A-45E90C2F742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9" name="正方形/長方形 618">
          <a:extLst>
            <a:ext uri="{FF2B5EF4-FFF2-40B4-BE49-F238E27FC236}">
              <a16:creationId xmlns:a16="http://schemas.microsoft.com/office/drawing/2014/main" id="{CE3BBA04-6A4E-4D26-AE50-B7EB2D519C3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0" name="正方形/長方形 619">
          <a:extLst>
            <a:ext uri="{FF2B5EF4-FFF2-40B4-BE49-F238E27FC236}">
              <a16:creationId xmlns:a16="http://schemas.microsoft.com/office/drawing/2014/main" id="{C41C1649-1675-49F5-96F9-B4017A8E5B1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1" name="正方形/長方形 620">
          <a:extLst>
            <a:ext uri="{FF2B5EF4-FFF2-40B4-BE49-F238E27FC236}">
              <a16:creationId xmlns:a16="http://schemas.microsoft.com/office/drawing/2014/main" id="{5615B278-9BA7-4FB2-B704-82FEDF41A6C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2" name="正方形/長方形 621">
          <a:extLst>
            <a:ext uri="{FF2B5EF4-FFF2-40B4-BE49-F238E27FC236}">
              <a16:creationId xmlns:a16="http://schemas.microsoft.com/office/drawing/2014/main" id="{35F8026E-E733-4BC6-AF6E-7C12F6BCEF1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3" name="正方形/長方形 622">
          <a:extLst>
            <a:ext uri="{FF2B5EF4-FFF2-40B4-BE49-F238E27FC236}">
              <a16:creationId xmlns:a16="http://schemas.microsoft.com/office/drawing/2014/main" id="{116D6E37-76A7-4867-B8BE-BF488C7E522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4" name="正方形/長方形 623">
          <a:extLst>
            <a:ext uri="{FF2B5EF4-FFF2-40B4-BE49-F238E27FC236}">
              <a16:creationId xmlns:a16="http://schemas.microsoft.com/office/drawing/2014/main" id="{93F235D2-A64F-4DAA-B1E4-625676119B9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5" name="テキスト ボックス 624">
          <a:extLst>
            <a:ext uri="{FF2B5EF4-FFF2-40B4-BE49-F238E27FC236}">
              <a16:creationId xmlns:a16="http://schemas.microsoft.com/office/drawing/2014/main" id="{BA649D45-8A4F-411E-9299-87C01252C00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6" name="直線コネクタ 625">
          <a:extLst>
            <a:ext uri="{FF2B5EF4-FFF2-40B4-BE49-F238E27FC236}">
              <a16:creationId xmlns:a16="http://schemas.microsoft.com/office/drawing/2014/main" id="{D077E493-4DD9-4C0B-B15E-8F18A7872197}"/>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27" name="直線コネクタ 626">
          <a:extLst>
            <a:ext uri="{FF2B5EF4-FFF2-40B4-BE49-F238E27FC236}">
              <a16:creationId xmlns:a16="http://schemas.microsoft.com/office/drawing/2014/main" id="{B1035030-B367-410E-835E-24AA63EA9286}"/>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28" name="テキスト ボックス 627">
          <a:extLst>
            <a:ext uri="{FF2B5EF4-FFF2-40B4-BE49-F238E27FC236}">
              <a16:creationId xmlns:a16="http://schemas.microsoft.com/office/drawing/2014/main" id="{66276A82-05D3-4EC1-971A-18C2A351B34D}"/>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29" name="直線コネクタ 628">
          <a:extLst>
            <a:ext uri="{FF2B5EF4-FFF2-40B4-BE49-F238E27FC236}">
              <a16:creationId xmlns:a16="http://schemas.microsoft.com/office/drawing/2014/main" id="{C72BEE7F-83B4-4289-9522-7588E8166DA1}"/>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30" name="テキスト ボックス 629">
          <a:extLst>
            <a:ext uri="{FF2B5EF4-FFF2-40B4-BE49-F238E27FC236}">
              <a16:creationId xmlns:a16="http://schemas.microsoft.com/office/drawing/2014/main" id="{E3895547-BEEF-4D6A-849B-4BA4030BE24C}"/>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31" name="直線コネクタ 630">
          <a:extLst>
            <a:ext uri="{FF2B5EF4-FFF2-40B4-BE49-F238E27FC236}">
              <a16:creationId xmlns:a16="http://schemas.microsoft.com/office/drawing/2014/main" id="{70C47A14-2D7B-4354-AA55-F19613B73EA2}"/>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32" name="テキスト ボックス 631">
          <a:extLst>
            <a:ext uri="{FF2B5EF4-FFF2-40B4-BE49-F238E27FC236}">
              <a16:creationId xmlns:a16="http://schemas.microsoft.com/office/drawing/2014/main" id="{237B9C71-00C1-46F8-8BB2-991DBE3F540E}"/>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33" name="直線コネクタ 632">
          <a:extLst>
            <a:ext uri="{FF2B5EF4-FFF2-40B4-BE49-F238E27FC236}">
              <a16:creationId xmlns:a16="http://schemas.microsoft.com/office/drawing/2014/main" id="{867B5E20-468B-4BE2-94A8-5068FEE21CBA}"/>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34" name="テキスト ボックス 633">
          <a:extLst>
            <a:ext uri="{FF2B5EF4-FFF2-40B4-BE49-F238E27FC236}">
              <a16:creationId xmlns:a16="http://schemas.microsoft.com/office/drawing/2014/main" id="{B979EAC8-B2E5-4E8A-8E1F-D2107C6AB9D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5" name="直線コネクタ 634">
          <a:extLst>
            <a:ext uri="{FF2B5EF4-FFF2-40B4-BE49-F238E27FC236}">
              <a16:creationId xmlns:a16="http://schemas.microsoft.com/office/drawing/2014/main" id="{63788B32-55C3-4AB6-9B81-D763680C193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6" name="テキスト ボックス 635">
          <a:extLst>
            <a:ext uri="{FF2B5EF4-FFF2-40B4-BE49-F238E27FC236}">
              <a16:creationId xmlns:a16="http://schemas.microsoft.com/office/drawing/2014/main" id="{E2F16822-1F49-498E-ABD6-B2D1F94045A4}"/>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7" name="【消防施設】&#10;一人当たり面積グラフ枠">
          <a:extLst>
            <a:ext uri="{FF2B5EF4-FFF2-40B4-BE49-F238E27FC236}">
              <a16:creationId xmlns:a16="http://schemas.microsoft.com/office/drawing/2014/main" id="{82A43145-AD5F-4FC4-A48C-1293069FE626}"/>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80</xdr:row>
      <xdr:rowOff>1524</xdr:rowOff>
    </xdr:from>
    <xdr:to>
      <xdr:col>116</xdr:col>
      <xdr:colOff>62864</xdr:colOff>
      <xdr:row>86</xdr:row>
      <xdr:rowOff>6096</xdr:rowOff>
    </xdr:to>
    <xdr:cxnSp macro="">
      <xdr:nvCxnSpPr>
        <xdr:cNvPr id="638" name="直線コネクタ 637">
          <a:extLst>
            <a:ext uri="{FF2B5EF4-FFF2-40B4-BE49-F238E27FC236}">
              <a16:creationId xmlns:a16="http://schemas.microsoft.com/office/drawing/2014/main" id="{509A1FB8-F367-47B7-B82E-D86C95DCD174}"/>
            </a:ext>
          </a:extLst>
        </xdr:cNvPr>
        <xdr:cNvCxnSpPr/>
      </xdr:nvCxnSpPr>
      <xdr:spPr>
        <a:xfrm flipV="1">
          <a:off x="22160864" y="13717524"/>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639" name="【消防施設】&#10;一人当たり面積最小値テキスト">
          <a:extLst>
            <a:ext uri="{FF2B5EF4-FFF2-40B4-BE49-F238E27FC236}">
              <a16:creationId xmlns:a16="http://schemas.microsoft.com/office/drawing/2014/main" id="{D0917C90-984D-495A-9EAD-A8800C022F59}"/>
            </a:ext>
          </a:extLst>
        </xdr:cNvPr>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640" name="直線コネクタ 639">
          <a:extLst>
            <a:ext uri="{FF2B5EF4-FFF2-40B4-BE49-F238E27FC236}">
              <a16:creationId xmlns:a16="http://schemas.microsoft.com/office/drawing/2014/main" id="{8BA5BF40-EC98-4F49-B165-00A66F7D56D5}"/>
            </a:ext>
          </a:extLst>
        </xdr:cNvPr>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119651</xdr:rowOff>
    </xdr:from>
    <xdr:ext cx="469744" cy="259045"/>
    <xdr:sp macro="" textlink="">
      <xdr:nvSpPr>
        <xdr:cNvPr id="641" name="【消防施設】&#10;一人当たり面積最大値テキスト">
          <a:extLst>
            <a:ext uri="{FF2B5EF4-FFF2-40B4-BE49-F238E27FC236}">
              <a16:creationId xmlns:a16="http://schemas.microsoft.com/office/drawing/2014/main" id="{46772D0B-9EF6-4EDD-A7BB-935503875744}"/>
            </a:ext>
          </a:extLst>
        </xdr:cNvPr>
        <xdr:cNvSpPr txBox="1"/>
      </xdr:nvSpPr>
      <xdr:spPr>
        <a:xfrm>
          <a:off x="22199600" y="1349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80</xdr:row>
      <xdr:rowOff>1524</xdr:rowOff>
    </xdr:from>
    <xdr:to>
      <xdr:col>116</xdr:col>
      <xdr:colOff>152400</xdr:colOff>
      <xdr:row>80</xdr:row>
      <xdr:rowOff>1524</xdr:rowOff>
    </xdr:to>
    <xdr:cxnSp macro="">
      <xdr:nvCxnSpPr>
        <xdr:cNvPr id="642" name="直線コネクタ 641">
          <a:extLst>
            <a:ext uri="{FF2B5EF4-FFF2-40B4-BE49-F238E27FC236}">
              <a16:creationId xmlns:a16="http://schemas.microsoft.com/office/drawing/2014/main" id="{E5044628-8C2A-46E9-9D1C-C3C650F4F131}"/>
            </a:ext>
          </a:extLst>
        </xdr:cNvPr>
        <xdr:cNvCxnSpPr/>
      </xdr:nvCxnSpPr>
      <xdr:spPr>
        <a:xfrm>
          <a:off x="22072600" y="13717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90188</xdr:rowOff>
    </xdr:from>
    <xdr:ext cx="469744" cy="259045"/>
    <xdr:sp macro="" textlink="">
      <xdr:nvSpPr>
        <xdr:cNvPr id="643" name="【消防施設】&#10;一人当たり面積平均値テキスト">
          <a:extLst>
            <a:ext uri="{FF2B5EF4-FFF2-40B4-BE49-F238E27FC236}">
              <a16:creationId xmlns:a16="http://schemas.microsoft.com/office/drawing/2014/main" id="{25CB0D05-6615-4CD4-8171-7492756B84C0}"/>
            </a:ext>
          </a:extLst>
        </xdr:cNvPr>
        <xdr:cNvSpPr txBox="1"/>
      </xdr:nvSpPr>
      <xdr:spPr>
        <a:xfrm>
          <a:off x="22199600" y="1414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644" name="フローチャート: 判断 643">
          <a:extLst>
            <a:ext uri="{FF2B5EF4-FFF2-40B4-BE49-F238E27FC236}">
              <a16:creationId xmlns:a16="http://schemas.microsoft.com/office/drawing/2014/main" id="{9D512B4D-81FA-4DB2-9242-617D4D364F23}"/>
            </a:ext>
          </a:extLst>
        </xdr:cNvPr>
        <xdr:cNvSpPr/>
      </xdr:nvSpPr>
      <xdr:spPr>
        <a:xfrm>
          <a:off x="22110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39878</xdr:rowOff>
    </xdr:from>
    <xdr:to>
      <xdr:col>112</xdr:col>
      <xdr:colOff>38100</xdr:colOff>
      <xdr:row>83</xdr:row>
      <xdr:rowOff>141478</xdr:rowOff>
    </xdr:to>
    <xdr:sp macro="" textlink="">
      <xdr:nvSpPr>
        <xdr:cNvPr id="645" name="フローチャート: 判断 644">
          <a:extLst>
            <a:ext uri="{FF2B5EF4-FFF2-40B4-BE49-F238E27FC236}">
              <a16:creationId xmlns:a16="http://schemas.microsoft.com/office/drawing/2014/main" id="{93862617-CEA9-49EE-847B-BDE49C922A41}"/>
            </a:ext>
          </a:extLst>
        </xdr:cNvPr>
        <xdr:cNvSpPr/>
      </xdr:nvSpPr>
      <xdr:spPr>
        <a:xfrm>
          <a:off x="21272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58165</xdr:rowOff>
    </xdr:from>
    <xdr:to>
      <xdr:col>107</xdr:col>
      <xdr:colOff>101600</xdr:colOff>
      <xdr:row>83</xdr:row>
      <xdr:rowOff>159765</xdr:rowOff>
    </xdr:to>
    <xdr:sp macro="" textlink="">
      <xdr:nvSpPr>
        <xdr:cNvPr id="646" name="フローチャート: 判断 645">
          <a:extLst>
            <a:ext uri="{FF2B5EF4-FFF2-40B4-BE49-F238E27FC236}">
              <a16:creationId xmlns:a16="http://schemas.microsoft.com/office/drawing/2014/main" id="{3FE0BCC0-8CE7-421A-A96D-B7AF1862BAEC}"/>
            </a:ext>
          </a:extLst>
        </xdr:cNvPr>
        <xdr:cNvSpPr/>
      </xdr:nvSpPr>
      <xdr:spPr>
        <a:xfrm>
          <a:off x="20383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647" name="フローチャート: 判断 646">
          <a:extLst>
            <a:ext uri="{FF2B5EF4-FFF2-40B4-BE49-F238E27FC236}">
              <a16:creationId xmlns:a16="http://schemas.microsoft.com/office/drawing/2014/main" id="{4F3F7387-78AF-48D5-B88E-5A11AF8D98B5}"/>
            </a:ext>
          </a:extLst>
        </xdr:cNvPr>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8" name="テキスト ボックス 647">
          <a:extLst>
            <a:ext uri="{FF2B5EF4-FFF2-40B4-BE49-F238E27FC236}">
              <a16:creationId xmlns:a16="http://schemas.microsoft.com/office/drawing/2014/main" id="{9747DC90-F5BE-43FC-95B5-DF20BFADFD6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9" name="テキスト ボックス 648">
          <a:extLst>
            <a:ext uri="{FF2B5EF4-FFF2-40B4-BE49-F238E27FC236}">
              <a16:creationId xmlns:a16="http://schemas.microsoft.com/office/drawing/2014/main" id="{98607C9D-B140-4ED8-9D38-DC5D2CACBE6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0" name="テキスト ボックス 649">
          <a:extLst>
            <a:ext uri="{FF2B5EF4-FFF2-40B4-BE49-F238E27FC236}">
              <a16:creationId xmlns:a16="http://schemas.microsoft.com/office/drawing/2014/main" id="{06A3D866-C8AF-4FCC-9F45-F925EA07949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1" name="テキスト ボックス 650">
          <a:extLst>
            <a:ext uri="{FF2B5EF4-FFF2-40B4-BE49-F238E27FC236}">
              <a16:creationId xmlns:a16="http://schemas.microsoft.com/office/drawing/2014/main" id="{847D12A6-2111-453E-8D07-76BE1347914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id="{C1756F73-E9F0-432D-BC1B-8E5CE6B150DC}"/>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653" name="楕円 652">
          <a:extLst>
            <a:ext uri="{FF2B5EF4-FFF2-40B4-BE49-F238E27FC236}">
              <a16:creationId xmlns:a16="http://schemas.microsoft.com/office/drawing/2014/main" id="{100D0C57-4564-4DE8-B8EC-ECA9F9557822}"/>
            </a:ext>
          </a:extLst>
        </xdr:cNvPr>
        <xdr:cNvSpPr/>
      </xdr:nvSpPr>
      <xdr:spPr>
        <a:xfrm>
          <a:off x="221107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137177</xdr:rowOff>
    </xdr:from>
    <xdr:ext cx="469744" cy="259045"/>
    <xdr:sp macro="" textlink="">
      <xdr:nvSpPr>
        <xdr:cNvPr id="654" name="【消防施設】&#10;一人当たり面積該当値テキスト">
          <a:extLst>
            <a:ext uri="{FF2B5EF4-FFF2-40B4-BE49-F238E27FC236}">
              <a16:creationId xmlns:a16="http://schemas.microsoft.com/office/drawing/2014/main" id="{3DA9FD29-53F7-4CA6-9B2B-F81C79F2AE5B}"/>
            </a:ext>
          </a:extLst>
        </xdr:cNvPr>
        <xdr:cNvSpPr txBox="1"/>
      </xdr:nvSpPr>
      <xdr:spPr>
        <a:xfrm>
          <a:off x="22199600"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163322</xdr:rowOff>
    </xdr:from>
    <xdr:to>
      <xdr:col>112</xdr:col>
      <xdr:colOff>38100</xdr:colOff>
      <xdr:row>84</xdr:row>
      <xdr:rowOff>93472</xdr:rowOff>
    </xdr:to>
    <xdr:sp macro="" textlink="">
      <xdr:nvSpPr>
        <xdr:cNvPr id="655" name="楕円 654">
          <a:extLst>
            <a:ext uri="{FF2B5EF4-FFF2-40B4-BE49-F238E27FC236}">
              <a16:creationId xmlns:a16="http://schemas.microsoft.com/office/drawing/2014/main" id="{FF8C46CE-F3F0-4B60-9346-FCA146F36215}"/>
            </a:ext>
          </a:extLst>
        </xdr:cNvPr>
        <xdr:cNvSpPr/>
      </xdr:nvSpPr>
      <xdr:spPr>
        <a:xfrm>
          <a:off x="21272500" y="1439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38100</xdr:rowOff>
    </xdr:from>
    <xdr:to>
      <xdr:col>116</xdr:col>
      <xdr:colOff>63500</xdr:colOff>
      <xdr:row>84</xdr:row>
      <xdr:rowOff>42672</xdr:rowOff>
    </xdr:to>
    <xdr:cxnSp macro="">
      <xdr:nvCxnSpPr>
        <xdr:cNvPr id="656" name="直線コネクタ 655">
          <a:extLst>
            <a:ext uri="{FF2B5EF4-FFF2-40B4-BE49-F238E27FC236}">
              <a16:creationId xmlns:a16="http://schemas.microsoft.com/office/drawing/2014/main" id="{F9D3C5A4-9D0E-464F-BF34-86D81FBBFC14}"/>
            </a:ext>
          </a:extLst>
        </xdr:cNvPr>
        <xdr:cNvCxnSpPr/>
      </xdr:nvCxnSpPr>
      <xdr:spPr>
        <a:xfrm flipV="1">
          <a:off x="21323300" y="144399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1015</xdr:rowOff>
    </xdr:from>
    <xdr:to>
      <xdr:col>107</xdr:col>
      <xdr:colOff>101600</xdr:colOff>
      <xdr:row>84</xdr:row>
      <xdr:rowOff>102615</xdr:rowOff>
    </xdr:to>
    <xdr:sp macro="" textlink="">
      <xdr:nvSpPr>
        <xdr:cNvPr id="657" name="楕円 656">
          <a:extLst>
            <a:ext uri="{FF2B5EF4-FFF2-40B4-BE49-F238E27FC236}">
              <a16:creationId xmlns:a16="http://schemas.microsoft.com/office/drawing/2014/main" id="{32134D92-FA6C-4166-A801-4057F8A17CE7}"/>
            </a:ext>
          </a:extLst>
        </xdr:cNvPr>
        <xdr:cNvSpPr/>
      </xdr:nvSpPr>
      <xdr:spPr>
        <a:xfrm>
          <a:off x="20383500" y="144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42672</xdr:rowOff>
    </xdr:from>
    <xdr:to>
      <xdr:col>111</xdr:col>
      <xdr:colOff>177800</xdr:colOff>
      <xdr:row>84</xdr:row>
      <xdr:rowOff>51815</xdr:rowOff>
    </xdr:to>
    <xdr:cxnSp macro="">
      <xdr:nvCxnSpPr>
        <xdr:cNvPr id="658" name="直線コネクタ 657">
          <a:extLst>
            <a:ext uri="{FF2B5EF4-FFF2-40B4-BE49-F238E27FC236}">
              <a16:creationId xmlns:a16="http://schemas.microsoft.com/office/drawing/2014/main" id="{8F258424-F001-4D73-B6A2-EEE2FD555904}"/>
            </a:ext>
          </a:extLst>
        </xdr:cNvPr>
        <xdr:cNvCxnSpPr/>
      </xdr:nvCxnSpPr>
      <xdr:spPr>
        <a:xfrm flipV="1">
          <a:off x="20434300" y="14444472"/>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158005</xdr:rowOff>
    </xdr:from>
    <xdr:ext cx="469744" cy="259045"/>
    <xdr:sp macro="" textlink="">
      <xdr:nvSpPr>
        <xdr:cNvPr id="659" name="n_1aveValue【消防施設】&#10;一人当たり面積">
          <a:extLst>
            <a:ext uri="{FF2B5EF4-FFF2-40B4-BE49-F238E27FC236}">
              <a16:creationId xmlns:a16="http://schemas.microsoft.com/office/drawing/2014/main" id="{AB502639-4110-4B8C-89A7-385C07513FE8}"/>
            </a:ext>
          </a:extLst>
        </xdr:cNvPr>
        <xdr:cNvSpPr txBox="1"/>
      </xdr:nvSpPr>
      <xdr:spPr>
        <a:xfrm>
          <a:off x="21075727" y="1404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4842</xdr:rowOff>
    </xdr:from>
    <xdr:ext cx="469744" cy="259045"/>
    <xdr:sp macro="" textlink="">
      <xdr:nvSpPr>
        <xdr:cNvPr id="660" name="n_2aveValue【消防施設】&#10;一人当たり面積">
          <a:extLst>
            <a:ext uri="{FF2B5EF4-FFF2-40B4-BE49-F238E27FC236}">
              <a16:creationId xmlns:a16="http://schemas.microsoft.com/office/drawing/2014/main" id="{F89147B7-7602-4A11-9140-1667246113AB}"/>
            </a:ext>
          </a:extLst>
        </xdr:cNvPr>
        <xdr:cNvSpPr txBox="1"/>
      </xdr:nvSpPr>
      <xdr:spPr>
        <a:xfrm>
          <a:off x="201994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36847</xdr:rowOff>
    </xdr:from>
    <xdr:ext cx="469744" cy="259045"/>
    <xdr:sp macro="" textlink="">
      <xdr:nvSpPr>
        <xdr:cNvPr id="661" name="n_3aveValue【消防施設】&#10;一人当たり面積">
          <a:extLst>
            <a:ext uri="{FF2B5EF4-FFF2-40B4-BE49-F238E27FC236}">
              <a16:creationId xmlns:a16="http://schemas.microsoft.com/office/drawing/2014/main" id="{F3070010-8095-422E-AB29-3EAC3AC84BFC}"/>
            </a:ext>
          </a:extLst>
        </xdr:cNvPr>
        <xdr:cNvSpPr txBox="1"/>
      </xdr:nvSpPr>
      <xdr:spPr>
        <a:xfrm>
          <a:off x="19310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84599</xdr:rowOff>
    </xdr:from>
    <xdr:ext cx="469744" cy="259045"/>
    <xdr:sp macro="" textlink="">
      <xdr:nvSpPr>
        <xdr:cNvPr id="662" name="n_1mainValue【消防施設】&#10;一人当たり面積">
          <a:extLst>
            <a:ext uri="{FF2B5EF4-FFF2-40B4-BE49-F238E27FC236}">
              <a16:creationId xmlns:a16="http://schemas.microsoft.com/office/drawing/2014/main" id="{9555DF03-2A45-4CF4-B03F-CF2D3F87054E}"/>
            </a:ext>
          </a:extLst>
        </xdr:cNvPr>
        <xdr:cNvSpPr txBox="1"/>
      </xdr:nvSpPr>
      <xdr:spPr>
        <a:xfrm>
          <a:off x="21075727" y="1448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93742</xdr:rowOff>
    </xdr:from>
    <xdr:ext cx="469744" cy="259045"/>
    <xdr:sp macro="" textlink="">
      <xdr:nvSpPr>
        <xdr:cNvPr id="663" name="n_2mainValue【消防施設】&#10;一人当たり面積">
          <a:extLst>
            <a:ext uri="{FF2B5EF4-FFF2-40B4-BE49-F238E27FC236}">
              <a16:creationId xmlns:a16="http://schemas.microsoft.com/office/drawing/2014/main" id="{E1DE8E2E-F90F-47A5-AC98-1ADB93D03CA6}"/>
            </a:ext>
          </a:extLst>
        </xdr:cNvPr>
        <xdr:cNvSpPr txBox="1"/>
      </xdr:nvSpPr>
      <xdr:spPr>
        <a:xfrm>
          <a:off x="201994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64" name="正方形/長方形 663">
          <a:extLst>
            <a:ext uri="{FF2B5EF4-FFF2-40B4-BE49-F238E27FC236}">
              <a16:creationId xmlns:a16="http://schemas.microsoft.com/office/drawing/2014/main" id="{2ACD667B-C4EA-4B63-91D4-514BF3838BB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5" name="正方形/長方形 664">
          <a:extLst>
            <a:ext uri="{FF2B5EF4-FFF2-40B4-BE49-F238E27FC236}">
              <a16:creationId xmlns:a16="http://schemas.microsoft.com/office/drawing/2014/main" id="{7D05F69B-8FE6-4B02-8D27-A9ED480D959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6" name="正方形/長方形 665">
          <a:extLst>
            <a:ext uri="{FF2B5EF4-FFF2-40B4-BE49-F238E27FC236}">
              <a16:creationId xmlns:a16="http://schemas.microsoft.com/office/drawing/2014/main" id="{3DAFF60F-31FC-4BDB-ABE5-102F58F05C0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7" name="正方形/長方形 666">
          <a:extLst>
            <a:ext uri="{FF2B5EF4-FFF2-40B4-BE49-F238E27FC236}">
              <a16:creationId xmlns:a16="http://schemas.microsoft.com/office/drawing/2014/main" id="{EBB07E58-0458-4BE6-A24F-CF7D3404B8E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8" name="正方形/長方形 667">
          <a:extLst>
            <a:ext uri="{FF2B5EF4-FFF2-40B4-BE49-F238E27FC236}">
              <a16:creationId xmlns:a16="http://schemas.microsoft.com/office/drawing/2014/main" id="{776BD03F-2CBD-4CAA-B84E-B867AB4353F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9" name="正方形/長方形 668">
          <a:extLst>
            <a:ext uri="{FF2B5EF4-FFF2-40B4-BE49-F238E27FC236}">
              <a16:creationId xmlns:a16="http://schemas.microsoft.com/office/drawing/2014/main" id="{485301EC-539B-4D1D-A20A-A086D1E4BFB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0" name="正方形/長方形 669">
          <a:extLst>
            <a:ext uri="{FF2B5EF4-FFF2-40B4-BE49-F238E27FC236}">
              <a16:creationId xmlns:a16="http://schemas.microsoft.com/office/drawing/2014/main" id="{7241C411-EE75-4AE8-A9EA-BE070C84603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1" name="正方形/長方形 670">
          <a:extLst>
            <a:ext uri="{FF2B5EF4-FFF2-40B4-BE49-F238E27FC236}">
              <a16:creationId xmlns:a16="http://schemas.microsoft.com/office/drawing/2014/main" id="{F11C7ABB-DF76-4863-BCDB-91E642C895E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72" name="テキスト ボックス 671">
          <a:extLst>
            <a:ext uri="{FF2B5EF4-FFF2-40B4-BE49-F238E27FC236}">
              <a16:creationId xmlns:a16="http://schemas.microsoft.com/office/drawing/2014/main" id="{D182ACD1-686F-4FF3-9F5F-1AB225FEC11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3" name="直線コネクタ 672">
          <a:extLst>
            <a:ext uri="{FF2B5EF4-FFF2-40B4-BE49-F238E27FC236}">
              <a16:creationId xmlns:a16="http://schemas.microsoft.com/office/drawing/2014/main" id="{000F5F4B-97BE-49DA-9638-8AABE474495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74" name="直線コネクタ 673">
          <a:extLst>
            <a:ext uri="{FF2B5EF4-FFF2-40B4-BE49-F238E27FC236}">
              <a16:creationId xmlns:a16="http://schemas.microsoft.com/office/drawing/2014/main" id="{8F661B44-E2CB-475F-ABDB-51FBF5693BBA}"/>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75" name="テキスト ボックス 674">
          <a:extLst>
            <a:ext uri="{FF2B5EF4-FFF2-40B4-BE49-F238E27FC236}">
              <a16:creationId xmlns:a16="http://schemas.microsoft.com/office/drawing/2014/main" id="{88F9CAF3-BE83-4B86-8EBC-76967D9076EF}"/>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76" name="直線コネクタ 675">
          <a:extLst>
            <a:ext uri="{FF2B5EF4-FFF2-40B4-BE49-F238E27FC236}">
              <a16:creationId xmlns:a16="http://schemas.microsoft.com/office/drawing/2014/main" id="{BCD9B6B3-8502-445F-A3EF-784E9D2AA606}"/>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77" name="テキスト ボックス 676">
          <a:extLst>
            <a:ext uri="{FF2B5EF4-FFF2-40B4-BE49-F238E27FC236}">
              <a16:creationId xmlns:a16="http://schemas.microsoft.com/office/drawing/2014/main" id="{976CCFA5-E5E4-48F1-A890-73FB99A421B1}"/>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78" name="直線コネクタ 677">
          <a:extLst>
            <a:ext uri="{FF2B5EF4-FFF2-40B4-BE49-F238E27FC236}">
              <a16:creationId xmlns:a16="http://schemas.microsoft.com/office/drawing/2014/main" id="{11A59021-A76F-455D-878C-CA6F5635B1CA}"/>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79" name="テキスト ボックス 678">
          <a:extLst>
            <a:ext uri="{FF2B5EF4-FFF2-40B4-BE49-F238E27FC236}">
              <a16:creationId xmlns:a16="http://schemas.microsoft.com/office/drawing/2014/main" id="{2267FAE1-3491-450A-8C75-03995AE27788}"/>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80" name="直線コネクタ 679">
          <a:extLst>
            <a:ext uri="{FF2B5EF4-FFF2-40B4-BE49-F238E27FC236}">
              <a16:creationId xmlns:a16="http://schemas.microsoft.com/office/drawing/2014/main" id="{FDA52AE4-631D-4C74-9D10-8813DE50F2A6}"/>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81" name="テキスト ボックス 680">
          <a:extLst>
            <a:ext uri="{FF2B5EF4-FFF2-40B4-BE49-F238E27FC236}">
              <a16:creationId xmlns:a16="http://schemas.microsoft.com/office/drawing/2014/main" id="{D770E099-518D-425E-BE15-D8EB6B5040D8}"/>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82" name="直線コネクタ 681">
          <a:extLst>
            <a:ext uri="{FF2B5EF4-FFF2-40B4-BE49-F238E27FC236}">
              <a16:creationId xmlns:a16="http://schemas.microsoft.com/office/drawing/2014/main" id="{03C5B51B-A964-44F4-8453-8CC213ED0253}"/>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83" name="テキスト ボックス 682">
          <a:extLst>
            <a:ext uri="{FF2B5EF4-FFF2-40B4-BE49-F238E27FC236}">
              <a16:creationId xmlns:a16="http://schemas.microsoft.com/office/drawing/2014/main" id="{B42A6C75-5476-4F50-BF16-C2BFE910FE14}"/>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84" name="直線コネクタ 683">
          <a:extLst>
            <a:ext uri="{FF2B5EF4-FFF2-40B4-BE49-F238E27FC236}">
              <a16:creationId xmlns:a16="http://schemas.microsoft.com/office/drawing/2014/main" id="{6723ACEF-C15E-4C02-969E-3B54462C34C3}"/>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85" name="テキスト ボックス 684">
          <a:extLst>
            <a:ext uri="{FF2B5EF4-FFF2-40B4-BE49-F238E27FC236}">
              <a16:creationId xmlns:a16="http://schemas.microsoft.com/office/drawing/2014/main" id="{7820B428-BCBD-4970-80F5-B73CC0DE01BE}"/>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6" name="直線コネクタ 685">
          <a:extLst>
            <a:ext uri="{FF2B5EF4-FFF2-40B4-BE49-F238E27FC236}">
              <a16:creationId xmlns:a16="http://schemas.microsoft.com/office/drawing/2014/main" id="{BE55C6D8-74E3-4124-AFFA-00B43BE6577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87" name="テキスト ボックス 686">
          <a:extLst>
            <a:ext uri="{FF2B5EF4-FFF2-40B4-BE49-F238E27FC236}">
              <a16:creationId xmlns:a16="http://schemas.microsoft.com/office/drawing/2014/main" id="{A1B4310F-A965-4E81-9207-DA6CAF98925A}"/>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88" name="【庁舎】&#10;有形固定資産減価償却率グラフ枠">
          <a:extLst>
            <a:ext uri="{FF2B5EF4-FFF2-40B4-BE49-F238E27FC236}">
              <a16:creationId xmlns:a16="http://schemas.microsoft.com/office/drawing/2014/main" id="{3A34864C-DE01-4E7D-B271-FF443DD35C3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30480</xdr:rowOff>
    </xdr:from>
    <xdr:to>
      <xdr:col>85</xdr:col>
      <xdr:colOff>126364</xdr:colOff>
      <xdr:row>109</xdr:row>
      <xdr:rowOff>35379</xdr:rowOff>
    </xdr:to>
    <xdr:cxnSp macro="">
      <xdr:nvCxnSpPr>
        <xdr:cNvPr id="689" name="直線コネクタ 688">
          <a:extLst>
            <a:ext uri="{FF2B5EF4-FFF2-40B4-BE49-F238E27FC236}">
              <a16:creationId xmlns:a16="http://schemas.microsoft.com/office/drawing/2014/main" id="{B9CDCCEC-84C0-4921-933E-7387D5C919F2}"/>
            </a:ext>
          </a:extLst>
        </xdr:cNvPr>
        <xdr:cNvCxnSpPr/>
      </xdr:nvCxnSpPr>
      <xdr:spPr>
        <a:xfrm flipV="1">
          <a:off x="16318864" y="17175480"/>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340478" cy="259045"/>
    <xdr:sp macro="" textlink="">
      <xdr:nvSpPr>
        <xdr:cNvPr id="690" name="【庁舎】&#10;有形固定資産減価償却率最小値テキスト">
          <a:extLst>
            <a:ext uri="{FF2B5EF4-FFF2-40B4-BE49-F238E27FC236}">
              <a16:creationId xmlns:a16="http://schemas.microsoft.com/office/drawing/2014/main" id="{1F70119E-F661-4258-BFC0-930F4639DF1F}"/>
            </a:ext>
          </a:extLst>
        </xdr:cNvPr>
        <xdr:cNvSpPr txBox="1"/>
      </xdr:nvSpPr>
      <xdr:spPr>
        <a:xfrm>
          <a:off x="163576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91" name="直線コネクタ 690">
          <a:extLst>
            <a:ext uri="{FF2B5EF4-FFF2-40B4-BE49-F238E27FC236}">
              <a16:creationId xmlns:a16="http://schemas.microsoft.com/office/drawing/2014/main" id="{A2C94705-B12B-42EB-B08B-BB300902432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148607</xdr:rowOff>
    </xdr:from>
    <xdr:ext cx="405111" cy="259045"/>
    <xdr:sp macro="" textlink="">
      <xdr:nvSpPr>
        <xdr:cNvPr id="692" name="【庁舎】&#10;有形固定資産減価償却率最大値テキスト">
          <a:extLst>
            <a:ext uri="{FF2B5EF4-FFF2-40B4-BE49-F238E27FC236}">
              <a16:creationId xmlns:a16="http://schemas.microsoft.com/office/drawing/2014/main" id="{1E1DEB19-5513-42F6-9E94-535A09817DBE}"/>
            </a:ext>
          </a:extLst>
        </xdr:cNvPr>
        <xdr:cNvSpPr txBox="1"/>
      </xdr:nvSpPr>
      <xdr:spPr>
        <a:xfrm>
          <a:off x="16357600" y="1695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30480</xdr:rowOff>
    </xdr:from>
    <xdr:to>
      <xdr:col>86</xdr:col>
      <xdr:colOff>25400</xdr:colOff>
      <xdr:row>100</xdr:row>
      <xdr:rowOff>30480</xdr:rowOff>
    </xdr:to>
    <xdr:cxnSp macro="">
      <xdr:nvCxnSpPr>
        <xdr:cNvPr id="693" name="直線コネクタ 692">
          <a:extLst>
            <a:ext uri="{FF2B5EF4-FFF2-40B4-BE49-F238E27FC236}">
              <a16:creationId xmlns:a16="http://schemas.microsoft.com/office/drawing/2014/main" id="{7CAC5294-9099-4F42-B3B0-73B5073E01AB}"/>
            </a:ext>
          </a:extLst>
        </xdr:cNvPr>
        <xdr:cNvCxnSpPr/>
      </xdr:nvCxnSpPr>
      <xdr:spPr>
        <a:xfrm>
          <a:off x="16230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49547</xdr:rowOff>
    </xdr:from>
    <xdr:ext cx="405111" cy="259045"/>
    <xdr:sp macro="" textlink="">
      <xdr:nvSpPr>
        <xdr:cNvPr id="694" name="【庁舎】&#10;有形固定資産減価償却率平均値テキスト">
          <a:extLst>
            <a:ext uri="{FF2B5EF4-FFF2-40B4-BE49-F238E27FC236}">
              <a16:creationId xmlns:a16="http://schemas.microsoft.com/office/drawing/2014/main" id="{47F866CA-E196-4FB6-BE0F-181AAC7C47DE}"/>
            </a:ext>
          </a:extLst>
        </xdr:cNvPr>
        <xdr:cNvSpPr txBox="1"/>
      </xdr:nvSpPr>
      <xdr:spPr>
        <a:xfrm>
          <a:off x="16357600" y="1805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695" name="フローチャート: 判断 694">
          <a:extLst>
            <a:ext uri="{FF2B5EF4-FFF2-40B4-BE49-F238E27FC236}">
              <a16:creationId xmlns:a16="http://schemas.microsoft.com/office/drawing/2014/main" id="{6B47E376-1F27-447F-A68A-62B7223645DC}"/>
            </a:ext>
          </a:extLst>
        </xdr:cNvPr>
        <xdr:cNvSpPr/>
      </xdr:nvSpPr>
      <xdr:spPr>
        <a:xfrm>
          <a:off x="16268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44994</xdr:rowOff>
    </xdr:from>
    <xdr:to>
      <xdr:col>81</xdr:col>
      <xdr:colOff>101600</xdr:colOff>
      <xdr:row>104</xdr:row>
      <xdr:rowOff>146594</xdr:rowOff>
    </xdr:to>
    <xdr:sp macro="" textlink="">
      <xdr:nvSpPr>
        <xdr:cNvPr id="696" name="フローチャート: 判断 695">
          <a:extLst>
            <a:ext uri="{FF2B5EF4-FFF2-40B4-BE49-F238E27FC236}">
              <a16:creationId xmlns:a16="http://schemas.microsoft.com/office/drawing/2014/main" id="{6B42C813-9E79-44FB-8F93-4E6E20E9E0ED}"/>
            </a:ext>
          </a:extLst>
        </xdr:cNvPr>
        <xdr:cNvSpPr/>
      </xdr:nvSpPr>
      <xdr:spPr>
        <a:xfrm>
          <a:off x="15430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64588</xdr:rowOff>
    </xdr:from>
    <xdr:to>
      <xdr:col>76</xdr:col>
      <xdr:colOff>165100</xdr:colOff>
      <xdr:row>104</xdr:row>
      <xdr:rowOff>166188</xdr:rowOff>
    </xdr:to>
    <xdr:sp macro="" textlink="">
      <xdr:nvSpPr>
        <xdr:cNvPr id="697" name="フローチャート: 判断 696">
          <a:extLst>
            <a:ext uri="{FF2B5EF4-FFF2-40B4-BE49-F238E27FC236}">
              <a16:creationId xmlns:a16="http://schemas.microsoft.com/office/drawing/2014/main" id="{E64D7E58-FBE6-4825-885F-D0E877ADA757}"/>
            </a:ext>
          </a:extLst>
        </xdr:cNvPr>
        <xdr:cNvSpPr/>
      </xdr:nvSpPr>
      <xdr:spPr>
        <a:xfrm>
          <a:off x="14541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170724</xdr:rowOff>
    </xdr:from>
    <xdr:to>
      <xdr:col>72</xdr:col>
      <xdr:colOff>38100</xdr:colOff>
      <xdr:row>104</xdr:row>
      <xdr:rowOff>100874</xdr:rowOff>
    </xdr:to>
    <xdr:sp macro="" textlink="">
      <xdr:nvSpPr>
        <xdr:cNvPr id="698" name="フローチャート: 判断 697">
          <a:extLst>
            <a:ext uri="{FF2B5EF4-FFF2-40B4-BE49-F238E27FC236}">
              <a16:creationId xmlns:a16="http://schemas.microsoft.com/office/drawing/2014/main" id="{2EB0482A-9735-4DD2-9094-781A7C29A5DB}"/>
            </a:ext>
          </a:extLst>
        </xdr:cNvPr>
        <xdr:cNvSpPr/>
      </xdr:nvSpPr>
      <xdr:spPr>
        <a:xfrm>
          <a:off x="13652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99" name="テキスト ボックス 698">
          <a:extLst>
            <a:ext uri="{FF2B5EF4-FFF2-40B4-BE49-F238E27FC236}">
              <a16:creationId xmlns:a16="http://schemas.microsoft.com/office/drawing/2014/main" id="{07626A3D-BAD4-4D53-BE19-D49E8751304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0" name="テキスト ボックス 699">
          <a:extLst>
            <a:ext uri="{FF2B5EF4-FFF2-40B4-BE49-F238E27FC236}">
              <a16:creationId xmlns:a16="http://schemas.microsoft.com/office/drawing/2014/main" id="{3D516971-CBB2-4BAD-89CE-448F868D6EA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1" name="テキスト ボックス 700">
          <a:extLst>
            <a:ext uri="{FF2B5EF4-FFF2-40B4-BE49-F238E27FC236}">
              <a16:creationId xmlns:a16="http://schemas.microsoft.com/office/drawing/2014/main" id="{26238648-E1BA-4AFA-8096-C37F0759DAD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2" name="テキスト ボックス 701">
          <a:extLst>
            <a:ext uri="{FF2B5EF4-FFF2-40B4-BE49-F238E27FC236}">
              <a16:creationId xmlns:a16="http://schemas.microsoft.com/office/drawing/2014/main" id="{B54F7F2F-1EED-4782-ADEB-F42A7BB2CAB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3" name="テキスト ボックス 702">
          <a:extLst>
            <a:ext uri="{FF2B5EF4-FFF2-40B4-BE49-F238E27FC236}">
              <a16:creationId xmlns:a16="http://schemas.microsoft.com/office/drawing/2014/main" id="{BFC9945D-8C41-4AFC-9927-AA3F9D815C4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118473</xdr:rowOff>
    </xdr:from>
    <xdr:to>
      <xdr:col>85</xdr:col>
      <xdr:colOff>177800</xdr:colOff>
      <xdr:row>103</xdr:row>
      <xdr:rowOff>48623</xdr:rowOff>
    </xdr:to>
    <xdr:sp macro="" textlink="">
      <xdr:nvSpPr>
        <xdr:cNvPr id="704" name="楕円 703">
          <a:extLst>
            <a:ext uri="{FF2B5EF4-FFF2-40B4-BE49-F238E27FC236}">
              <a16:creationId xmlns:a16="http://schemas.microsoft.com/office/drawing/2014/main" id="{DA26EA0C-59B7-4110-AA38-EC301B5ECE14}"/>
            </a:ext>
          </a:extLst>
        </xdr:cNvPr>
        <xdr:cNvSpPr/>
      </xdr:nvSpPr>
      <xdr:spPr>
        <a:xfrm>
          <a:off x="16268700" y="1760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141350</xdr:rowOff>
    </xdr:from>
    <xdr:ext cx="405111" cy="259045"/>
    <xdr:sp macro="" textlink="">
      <xdr:nvSpPr>
        <xdr:cNvPr id="705" name="【庁舎】&#10;有形固定資産減価償却率該当値テキスト">
          <a:extLst>
            <a:ext uri="{FF2B5EF4-FFF2-40B4-BE49-F238E27FC236}">
              <a16:creationId xmlns:a16="http://schemas.microsoft.com/office/drawing/2014/main" id="{383D666E-262A-4B23-A484-1DA3ADA0FB34}"/>
            </a:ext>
          </a:extLst>
        </xdr:cNvPr>
        <xdr:cNvSpPr txBox="1"/>
      </xdr:nvSpPr>
      <xdr:spPr>
        <a:xfrm>
          <a:off x="16357600" y="17457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152763</xdr:rowOff>
    </xdr:from>
    <xdr:to>
      <xdr:col>81</xdr:col>
      <xdr:colOff>101600</xdr:colOff>
      <xdr:row>103</xdr:row>
      <xdr:rowOff>82913</xdr:rowOff>
    </xdr:to>
    <xdr:sp macro="" textlink="">
      <xdr:nvSpPr>
        <xdr:cNvPr id="706" name="楕円 705">
          <a:extLst>
            <a:ext uri="{FF2B5EF4-FFF2-40B4-BE49-F238E27FC236}">
              <a16:creationId xmlns:a16="http://schemas.microsoft.com/office/drawing/2014/main" id="{838D4AA7-47D9-4680-ABB3-C02C8DADF26E}"/>
            </a:ext>
          </a:extLst>
        </xdr:cNvPr>
        <xdr:cNvSpPr/>
      </xdr:nvSpPr>
      <xdr:spPr>
        <a:xfrm>
          <a:off x="15430500" y="1764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169273</xdr:rowOff>
    </xdr:from>
    <xdr:to>
      <xdr:col>85</xdr:col>
      <xdr:colOff>127000</xdr:colOff>
      <xdr:row>103</xdr:row>
      <xdr:rowOff>32113</xdr:rowOff>
    </xdr:to>
    <xdr:cxnSp macro="">
      <xdr:nvCxnSpPr>
        <xdr:cNvPr id="707" name="直線コネクタ 706">
          <a:extLst>
            <a:ext uri="{FF2B5EF4-FFF2-40B4-BE49-F238E27FC236}">
              <a16:creationId xmlns:a16="http://schemas.microsoft.com/office/drawing/2014/main" id="{CDED5D5D-BE4A-4340-970D-624240A585D2}"/>
            </a:ext>
          </a:extLst>
        </xdr:cNvPr>
        <xdr:cNvCxnSpPr/>
      </xdr:nvCxnSpPr>
      <xdr:spPr>
        <a:xfrm flipV="1">
          <a:off x="15481300" y="17657173"/>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13970</xdr:rowOff>
    </xdr:from>
    <xdr:to>
      <xdr:col>76</xdr:col>
      <xdr:colOff>165100</xdr:colOff>
      <xdr:row>103</xdr:row>
      <xdr:rowOff>115570</xdr:rowOff>
    </xdr:to>
    <xdr:sp macro="" textlink="">
      <xdr:nvSpPr>
        <xdr:cNvPr id="708" name="楕円 707">
          <a:extLst>
            <a:ext uri="{FF2B5EF4-FFF2-40B4-BE49-F238E27FC236}">
              <a16:creationId xmlns:a16="http://schemas.microsoft.com/office/drawing/2014/main" id="{3717CDEE-A532-4C38-9961-A00DEA488B1E}"/>
            </a:ext>
          </a:extLst>
        </xdr:cNvPr>
        <xdr:cNvSpPr/>
      </xdr:nvSpPr>
      <xdr:spPr>
        <a:xfrm>
          <a:off x="145415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32113</xdr:rowOff>
    </xdr:from>
    <xdr:to>
      <xdr:col>81</xdr:col>
      <xdr:colOff>50800</xdr:colOff>
      <xdr:row>103</xdr:row>
      <xdr:rowOff>64770</xdr:rowOff>
    </xdr:to>
    <xdr:cxnSp macro="">
      <xdr:nvCxnSpPr>
        <xdr:cNvPr id="709" name="直線コネクタ 708">
          <a:extLst>
            <a:ext uri="{FF2B5EF4-FFF2-40B4-BE49-F238E27FC236}">
              <a16:creationId xmlns:a16="http://schemas.microsoft.com/office/drawing/2014/main" id="{C1A238EA-1EF2-4D57-BA33-F31C14984AE4}"/>
            </a:ext>
          </a:extLst>
        </xdr:cNvPr>
        <xdr:cNvCxnSpPr/>
      </xdr:nvCxnSpPr>
      <xdr:spPr>
        <a:xfrm flipV="1">
          <a:off x="14592300" y="1769146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48261</xdr:rowOff>
    </xdr:from>
    <xdr:to>
      <xdr:col>72</xdr:col>
      <xdr:colOff>38100</xdr:colOff>
      <xdr:row>103</xdr:row>
      <xdr:rowOff>149861</xdr:rowOff>
    </xdr:to>
    <xdr:sp macro="" textlink="">
      <xdr:nvSpPr>
        <xdr:cNvPr id="710" name="楕円 709">
          <a:extLst>
            <a:ext uri="{FF2B5EF4-FFF2-40B4-BE49-F238E27FC236}">
              <a16:creationId xmlns:a16="http://schemas.microsoft.com/office/drawing/2014/main" id="{AC80B493-823A-4AA7-A2AD-C202DDD3BABF}"/>
            </a:ext>
          </a:extLst>
        </xdr:cNvPr>
        <xdr:cNvSpPr/>
      </xdr:nvSpPr>
      <xdr:spPr>
        <a:xfrm>
          <a:off x="13652500" y="177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64770</xdr:rowOff>
    </xdr:from>
    <xdr:to>
      <xdr:col>76</xdr:col>
      <xdr:colOff>114300</xdr:colOff>
      <xdr:row>103</xdr:row>
      <xdr:rowOff>99061</xdr:rowOff>
    </xdr:to>
    <xdr:cxnSp macro="">
      <xdr:nvCxnSpPr>
        <xdr:cNvPr id="711" name="直線コネクタ 710">
          <a:extLst>
            <a:ext uri="{FF2B5EF4-FFF2-40B4-BE49-F238E27FC236}">
              <a16:creationId xmlns:a16="http://schemas.microsoft.com/office/drawing/2014/main" id="{ECE483F1-9F2A-4986-B6B5-7B7B3FC7F610}"/>
            </a:ext>
          </a:extLst>
        </xdr:cNvPr>
        <xdr:cNvCxnSpPr/>
      </xdr:nvCxnSpPr>
      <xdr:spPr>
        <a:xfrm flipV="1">
          <a:off x="13703300" y="177241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137721</xdr:rowOff>
    </xdr:from>
    <xdr:ext cx="405111" cy="259045"/>
    <xdr:sp macro="" textlink="">
      <xdr:nvSpPr>
        <xdr:cNvPr id="712" name="n_1aveValue【庁舎】&#10;有形固定資産減価償却率">
          <a:extLst>
            <a:ext uri="{FF2B5EF4-FFF2-40B4-BE49-F238E27FC236}">
              <a16:creationId xmlns:a16="http://schemas.microsoft.com/office/drawing/2014/main" id="{8FD45498-33AA-47C2-83E3-605F4B0E9B0D}"/>
            </a:ext>
          </a:extLst>
        </xdr:cNvPr>
        <xdr:cNvSpPr txBox="1"/>
      </xdr:nvSpPr>
      <xdr:spPr>
        <a:xfrm>
          <a:off x="15266044" y="1796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157315</xdr:rowOff>
    </xdr:from>
    <xdr:ext cx="405111" cy="259045"/>
    <xdr:sp macro="" textlink="">
      <xdr:nvSpPr>
        <xdr:cNvPr id="713" name="n_2aveValue【庁舎】&#10;有形固定資産減価償却率">
          <a:extLst>
            <a:ext uri="{FF2B5EF4-FFF2-40B4-BE49-F238E27FC236}">
              <a16:creationId xmlns:a16="http://schemas.microsoft.com/office/drawing/2014/main" id="{3120205B-E6A5-4BB2-86BD-EB418BFF2D78}"/>
            </a:ext>
          </a:extLst>
        </xdr:cNvPr>
        <xdr:cNvSpPr txBox="1"/>
      </xdr:nvSpPr>
      <xdr:spPr>
        <a:xfrm>
          <a:off x="14389744" y="1798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92001</xdr:rowOff>
    </xdr:from>
    <xdr:ext cx="405111" cy="259045"/>
    <xdr:sp macro="" textlink="">
      <xdr:nvSpPr>
        <xdr:cNvPr id="714" name="n_3aveValue【庁舎】&#10;有形固定資産減価償却率">
          <a:extLst>
            <a:ext uri="{FF2B5EF4-FFF2-40B4-BE49-F238E27FC236}">
              <a16:creationId xmlns:a16="http://schemas.microsoft.com/office/drawing/2014/main" id="{6149B08C-3A31-43FA-8027-58FF00E2B9D2}"/>
            </a:ext>
          </a:extLst>
        </xdr:cNvPr>
        <xdr:cNvSpPr txBox="1"/>
      </xdr:nvSpPr>
      <xdr:spPr>
        <a:xfrm>
          <a:off x="13500744" y="1792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99440</xdr:rowOff>
    </xdr:from>
    <xdr:ext cx="405111" cy="259045"/>
    <xdr:sp macro="" textlink="">
      <xdr:nvSpPr>
        <xdr:cNvPr id="715" name="n_1mainValue【庁舎】&#10;有形固定資産減価償却率">
          <a:extLst>
            <a:ext uri="{FF2B5EF4-FFF2-40B4-BE49-F238E27FC236}">
              <a16:creationId xmlns:a16="http://schemas.microsoft.com/office/drawing/2014/main" id="{547391F8-7B9F-48B3-BCE8-64173F7D5A27}"/>
            </a:ext>
          </a:extLst>
        </xdr:cNvPr>
        <xdr:cNvSpPr txBox="1"/>
      </xdr:nvSpPr>
      <xdr:spPr>
        <a:xfrm>
          <a:off x="15266044" y="1741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132097</xdr:rowOff>
    </xdr:from>
    <xdr:ext cx="405111" cy="259045"/>
    <xdr:sp macro="" textlink="">
      <xdr:nvSpPr>
        <xdr:cNvPr id="716" name="n_2mainValue【庁舎】&#10;有形固定資産減価償却率">
          <a:extLst>
            <a:ext uri="{FF2B5EF4-FFF2-40B4-BE49-F238E27FC236}">
              <a16:creationId xmlns:a16="http://schemas.microsoft.com/office/drawing/2014/main" id="{322254C3-6DBE-4640-BECF-2CBCA780E280}"/>
            </a:ext>
          </a:extLst>
        </xdr:cNvPr>
        <xdr:cNvSpPr txBox="1"/>
      </xdr:nvSpPr>
      <xdr:spPr>
        <a:xfrm>
          <a:off x="14389744" y="1744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166388</xdr:rowOff>
    </xdr:from>
    <xdr:ext cx="405111" cy="259045"/>
    <xdr:sp macro="" textlink="">
      <xdr:nvSpPr>
        <xdr:cNvPr id="717" name="n_3mainValue【庁舎】&#10;有形固定資産減価償却率">
          <a:extLst>
            <a:ext uri="{FF2B5EF4-FFF2-40B4-BE49-F238E27FC236}">
              <a16:creationId xmlns:a16="http://schemas.microsoft.com/office/drawing/2014/main" id="{04D508AE-C777-42EE-B956-0DB9A19B68EE}"/>
            </a:ext>
          </a:extLst>
        </xdr:cNvPr>
        <xdr:cNvSpPr txBox="1"/>
      </xdr:nvSpPr>
      <xdr:spPr>
        <a:xfrm>
          <a:off x="13500744" y="1748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18" name="正方形/長方形 717">
          <a:extLst>
            <a:ext uri="{FF2B5EF4-FFF2-40B4-BE49-F238E27FC236}">
              <a16:creationId xmlns:a16="http://schemas.microsoft.com/office/drawing/2014/main" id="{C74D2F44-675A-423C-B1D0-C0FBFCE9F92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9" name="正方形/長方形 718">
          <a:extLst>
            <a:ext uri="{FF2B5EF4-FFF2-40B4-BE49-F238E27FC236}">
              <a16:creationId xmlns:a16="http://schemas.microsoft.com/office/drawing/2014/main" id="{8BABDB8C-551B-4DEB-B6CF-F3BC6AED727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0" name="正方形/長方形 719">
          <a:extLst>
            <a:ext uri="{FF2B5EF4-FFF2-40B4-BE49-F238E27FC236}">
              <a16:creationId xmlns:a16="http://schemas.microsoft.com/office/drawing/2014/main" id="{E9B87307-4B80-4112-84D7-B1EC19D9CAC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1" name="正方形/長方形 720">
          <a:extLst>
            <a:ext uri="{FF2B5EF4-FFF2-40B4-BE49-F238E27FC236}">
              <a16:creationId xmlns:a16="http://schemas.microsoft.com/office/drawing/2014/main" id="{A7FBD0BA-49C6-4CF7-A7AD-3A310B1D08F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2" name="正方形/長方形 721">
          <a:extLst>
            <a:ext uri="{FF2B5EF4-FFF2-40B4-BE49-F238E27FC236}">
              <a16:creationId xmlns:a16="http://schemas.microsoft.com/office/drawing/2014/main" id="{B6381FE3-B217-4124-A491-E306FC6C934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3" name="正方形/長方形 722">
          <a:extLst>
            <a:ext uri="{FF2B5EF4-FFF2-40B4-BE49-F238E27FC236}">
              <a16:creationId xmlns:a16="http://schemas.microsoft.com/office/drawing/2014/main" id="{EC309E24-314C-47D1-A323-0C7831D88CE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4" name="正方形/長方形 723">
          <a:extLst>
            <a:ext uri="{FF2B5EF4-FFF2-40B4-BE49-F238E27FC236}">
              <a16:creationId xmlns:a16="http://schemas.microsoft.com/office/drawing/2014/main" id="{FDEBC134-910D-4745-B61F-E035EAC29C7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5" name="正方形/長方形 724">
          <a:extLst>
            <a:ext uri="{FF2B5EF4-FFF2-40B4-BE49-F238E27FC236}">
              <a16:creationId xmlns:a16="http://schemas.microsoft.com/office/drawing/2014/main" id="{A781D023-B3EC-41A7-B14E-B272B400BDF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26" name="テキスト ボックス 725">
          <a:extLst>
            <a:ext uri="{FF2B5EF4-FFF2-40B4-BE49-F238E27FC236}">
              <a16:creationId xmlns:a16="http://schemas.microsoft.com/office/drawing/2014/main" id="{67FFF272-76DC-48EA-9077-8018FB6BBB1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27" name="直線コネクタ 726">
          <a:extLst>
            <a:ext uri="{FF2B5EF4-FFF2-40B4-BE49-F238E27FC236}">
              <a16:creationId xmlns:a16="http://schemas.microsoft.com/office/drawing/2014/main" id="{E5B6E7F7-3A93-4839-9272-0587D221ED5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28" name="直線コネクタ 727">
          <a:extLst>
            <a:ext uri="{FF2B5EF4-FFF2-40B4-BE49-F238E27FC236}">
              <a16:creationId xmlns:a16="http://schemas.microsoft.com/office/drawing/2014/main" id="{4CC85703-EB41-4071-9096-FD15DB57520F}"/>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29" name="テキスト ボックス 728">
          <a:extLst>
            <a:ext uri="{FF2B5EF4-FFF2-40B4-BE49-F238E27FC236}">
              <a16:creationId xmlns:a16="http://schemas.microsoft.com/office/drawing/2014/main" id="{3F100687-B262-4EE8-88B6-C106147D0A39}"/>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30" name="直線コネクタ 729">
          <a:extLst>
            <a:ext uri="{FF2B5EF4-FFF2-40B4-BE49-F238E27FC236}">
              <a16:creationId xmlns:a16="http://schemas.microsoft.com/office/drawing/2014/main" id="{A3EB2B4F-4044-456F-96F9-9CC2227853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31" name="テキスト ボックス 730">
          <a:extLst>
            <a:ext uri="{FF2B5EF4-FFF2-40B4-BE49-F238E27FC236}">
              <a16:creationId xmlns:a16="http://schemas.microsoft.com/office/drawing/2014/main" id="{4D938858-0E6C-46D7-B72A-4D514D8F888B}"/>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32" name="直線コネクタ 731">
          <a:extLst>
            <a:ext uri="{FF2B5EF4-FFF2-40B4-BE49-F238E27FC236}">
              <a16:creationId xmlns:a16="http://schemas.microsoft.com/office/drawing/2014/main" id="{E0E107FE-606B-41BA-8DA9-AD9B9B82CC9E}"/>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33" name="テキスト ボックス 732">
          <a:extLst>
            <a:ext uri="{FF2B5EF4-FFF2-40B4-BE49-F238E27FC236}">
              <a16:creationId xmlns:a16="http://schemas.microsoft.com/office/drawing/2014/main" id="{480D11DB-C542-4367-8168-5CEF90CE3E24}"/>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34" name="直線コネクタ 733">
          <a:extLst>
            <a:ext uri="{FF2B5EF4-FFF2-40B4-BE49-F238E27FC236}">
              <a16:creationId xmlns:a16="http://schemas.microsoft.com/office/drawing/2014/main" id="{54D24551-1143-4764-B8CA-F059EFEEE378}"/>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35" name="テキスト ボックス 734">
          <a:extLst>
            <a:ext uri="{FF2B5EF4-FFF2-40B4-BE49-F238E27FC236}">
              <a16:creationId xmlns:a16="http://schemas.microsoft.com/office/drawing/2014/main" id="{F5A1F524-EB37-4117-AC85-2A2B8CB871CD}"/>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36" name="直線コネクタ 735">
          <a:extLst>
            <a:ext uri="{FF2B5EF4-FFF2-40B4-BE49-F238E27FC236}">
              <a16:creationId xmlns:a16="http://schemas.microsoft.com/office/drawing/2014/main" id="{6AE3BD2E-62A7-48EF-A873-9097B4AB2B03}"/>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37" name="テキスト ボックス 736">
          <a:extLst>
            <a:ext uri="{FF2B5EF4-FFF2-40B4-BE49-F238E27FC236}">
              <a16:creationId xmlns:a16="http://schemas.microsoft.com/office/drawing/2014/main" id="{1B0DA498-6346-44F8-B422-259175D105F3}"/>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38" name="直線コネクタ 737">
          <a:extLst>
            <a:ext uri="{FF2B5EF4-FFF2-40B4-BE49-F238E27FC236}">
              <a16:creationId xmlns:a16="http://schemas.microsoft.com/office/drawing/2014/main" id="{D5DFB383-1768-4AAF-9E3E-770A40C3F2B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39" name="テキスト ボックス 738">
          <a:extLst>
            <a:ext uri="{FF2B5EF4-FFF2-40B4-BE49-F238E27FC236}">
              <a16:creationId xmlns:a16="http://schemas.microsoft.com/office/drawing/2014/main" id="{8630B2C1-7C77-4E23-A207-4F5545B69CE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0" name="【庁舎】&#10;一人当たり面積グラフ枠">
          <a:extLst>
            <a:ext uri="{FF2B5EF4-FFF2-40B4-BE49-F238E27FC236}">
              <a16:creationId xmlns:a16="http://schemas.microsoft.com/office/drawing/2014/main" id="{712CA5E8-430E-4417-BF6E-FF26DE58FCA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160020</xdr:rowOff>
    </xdr:from>
    <xdr:to>
      <xdr:col>116</xdr:col>
      <xdr:colOff>62864</xdr:colOff>
      <xdr:row>108</xdr:row>
      <xdr:rowOff>34289</xdr:rowOff>
    </xdr:to>
    <xdr:cxnSp macro="">
      <xdr:nvCxnSpPr>
        <xdr:cNvPr id="741" name="直線コネクタ 740">
          <a:extLst>
            <a:ext uri="{FF2B5EF4-FFF2-40B4-BE49-F238E27FC236}">
              <a16:creationId xmlns:a16="http://schemas.microsoft.com/office/drawing/2014/main" id="{3CF870D7-291B-455B-A445-F62094FD5D74}"/>
            </a:ext>
          </a:extLst>
        </xdr:cNvPr>
        <xdr:cNvCxnSpPr/>
      </xdr:nvCxnSpPr>
      <xdr:spPr>
        <a:xfrm flipV="1">
          <a:off x="22160864" y="17305020"/>
          <a:ext cx="0" cy="1245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38116</xdr:rowOff>
    </xdr:from>
    <xdr:ext cx="469744" cy="259045"/>
    <xdr:sp macro="" textlink="">
      <xdr:nvSpPr>
        <xdr:cNvPr id="742" name="【庁舎】&#10;一人当たり面積最小値テキスト">
          <a:extLst>
            <a:ext uri="{FF2B5EF4-FFF2-40B4-BE49-F238E27FC236}">
              <a16:creationId xmlns:a16="http://schemas.microsoft.com/office/drawing/2014/main" id="{40D493BF-AA8A-44A3-9ED1-86B235607A3C}"/>
            </a:ext>
          </a:extLst>
        </xdr:cNvPr>
        <xdr:cNvSpPr txBox="1"/>
      </xdr:nvSpPr>
      <xdr:spPr>
        <a:xfrm>
          <a:off x="22199600" y="1855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34289</xdr:rowOff>
    </xdr:from>
    <xdr:to>
      <xdr:col>116</xdr:col>
      <xdr:colOff>152400</xdr:colOff>
      <xdr:row>108</xdr:row>
      <xdr:rowOff>34289</xdr:rowOff>
    </xdr:to>
    <xdr:cxnSp macro="">
      <xdr:nvCxnSpPr>
        <xdr:cNvPr id="743" name="直線コネクタ 742">
          <a:extLst>
            <a:ext uri="{FF2B5EF4-FFF2-40B4-BE49-F238E27FC236}">
              <a16:creationId xmlns:a16="http://schemas.microsoft.com/office/drawing/2014/main" id="{A9EC9036-6FCE-4884-B7B9-C348944D02D4}"/>
            </a:ext>
          </a:extLst>
        </xdr:cNvPr>
        <xdr:cNvCxnSpPr/>
      </xdr:nvCxnSpPr>
      <xdr:spPr>
        <a:xfrm>
          <a:off x="22072600" y="1855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106697</xdr:rowOff>
    </xdr:from>
    <xdr:ext cx="469744" cy="259045"/>
    <xdr:sp macro="" textlink="">
      <xdr:nvSpPr>
        <xdr:cNvPr id="744" name="【庁舎】&#10;一人当たり面積最大値テキスト">
          <a:extLst>
            <a:ext uri="{FF2B5EF4-FFF2-40B4-BE49-F238E27FC236}">
              <a16:creationId xmlns:a16="http://schemas.microsoft.com/office/drawing/2014/main" id="{9DB03BE1-68F1-481F-812E-A568FDF655A0}"/>
            </a:ext>
          </a:extLst>
        </xdr:cNvPr>
        <xdr:cNvSpPr txBox="1"/>
      </xdr:nvSpPr>
      <xdr:spPr>
        <a:xfrm>
          <a:off x="22199600" y="1708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160020</xdr:rowOff>
    </xdr:from>
    <xdr:to>
      <xdr:col>116</xdr:col>
      <xdr:colOff>152400</xdr:colOff>
      <xdr:row>100</xdr:row>
      <xdr:rowOff>160020</xdr:rowOff>
    </xdr:to>
    <xdr:cxnSp macro="">
      <xdr:nvCxnSpPr>
        <xdr:cNvPr id="745" name="直線コネクタ 744">
          <a:extLst>
            <a:ext uri="{FF2B5EF4-FFF2-40B4-BE49-F238E27FC236}">
              <a16:creationId xmlns:a16="http://schemas.microsoft.com/office/drawing/2014/main" id="{C202DC68-D846-4DD5-A24E-F9085F81D26B}"/>
            </a:ext>
          </a:extLst>
        </xdr:cNvPr>
        <xdr:cNvCxnSpPr/>
      </xdr:nvCxnSpPr>
      <xdr:spPr>
        <a:xfrm>
          <a:off x="22072600" y="1730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135907</xdr:rowOff>
    </xdr:from>
    <xdr:ext cx="469744" cy="259045"/>
    <xdr:sp macro="" textlink="">
      <xdr:nvSpPr>
        <xdr:cNvPr id="746" name="【庁舎】&#10;一人当たり面積平均値テキスト">
          <a:extLst>
            <a:ext uri="{FF2B5EF4-FFF2-40B4-BE49-F238E27FC236}">
              <a16:creationId xmlns:a16="http://schemas.microsoft.com/office/drawing/2014/main" id="{B0751DEB-2700-4D18-B96E-1595D41CB284}"/>
            </a:ext>
          </a:extLst>
        </xdr:cNvPr>
        <xdr:cNvSpPr txBox="1"/>
      </xdr:nvSpPr>
      <xdr:spPr>
        <a:xfrm>
          <a:off x="22199600" y="17966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113030</xdr:rowOff>
    </xdr:from>
    <xdr:to>
      <xdr:col>116</xdr:col>
      <xdr:colOff>114300</xdr:colOff>
      <xdr:row>106</xdr:row>
      <xdr:rowOff>43180</xdr:rowOff>
    </xdr:to>
    <xdr:sp macro="" textlink="">
      <xdr:nvSpPr>
        <xdr:cNvPr id="747" name="フローチャート: 判断 746">
          <a:extLst>
            <a:ext uri="{FF2B5EF4-FFF2-40B4-BE49-F238E27FC236}">
              <a16:creationId xmlns:a16="http://schemas.microsoft.com/office/drawing/2014/main" id="{515A8286-F87D-4F60-83FE-9B78D5D33C2B}"/>
            </a:ext>
          </a:extLst>
        </xdr:cNvPr>
        <xdr:cNvSpPr/>
      </xdr:nvSpPr>
      <xdr:spPr>
        <a:xfrm>
          <a:off x="221107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111125</xdr:rowOff>
    </xdr:from>
    <xdr:to>
      <xdr:col>112</xdr:col>
      <xdr:colOff>38100</xdr:colOff>
      <xdr:row>106</xdr:row>
      <xdr:rowOff>41275</xdr:rowOff>
    </xdr:to>
    <xdr:sp macro="" textlink="">
      <xdr:nvSpPr>
        <xdr:cNvPr id="748" name="フローチャート: 判断 747">
          <a:extLst>
            <a:ext uri="{FF2B5EF4-FFF2-40B4-BE49-F238E27FC236}">
              <a16:creationId xmlns:a16="http://schemas.microsoft.com/office/drawing/2014/main" id="{863A6ACB-91DC-4C82-916F-D1D0828422C0}"/>
            </a:ext>
          </a:extLst>
        </xdr:cNvPr>
        <xdr:cNvSpPr/>
      </xdr:nvSpPr>
      <xdr:spPr>
        <a:xfrm>
          <a:off x="21272500" y="181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42545</xdr:rowOff>
    </xdr:from>
    <xdr:to>
      <xdr:col>107</xdr:col>
      <xdr:colOff>101600</xdr:colOff>
      <xdr:row>105</xdr:row>
      <xdr:rowOff>144145</xdr:rowOff>
    </xdr:to>
    <xdr:sp macro="" textlink="">
      <xdr:nvSpPr>
        <xdr:cNvPr id="749" name="フローチャート: 判断 748">
          <a:extLst>
            <a:ext uri="{FF2B5EF4-FFF2-40B4-BE49-F238E27FC236}">
              <a16:creationId xmlns:a16="http://schemas.microsoft.com/office/drawing/2014/main" id="{EEF17D8F-ABB3-4FA1-9C28-353EA6333E2F}"/>
            </a:ext>
          </a:extLst>
        </xdr:cNvPr>
        <xdr:cNvSpPr/>
      </xdr:nvSpPr>
      <xdr:spPr>
        <a:xfrm>
          <a:off x="20383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6350</xdr:rowOff>
    </xdr:from>
    <xdr:to>
      <xdr:col>102</xdr:col>
      <xdr:colOff>165100</xdr:colOff>
      <xdr:row>106</xdr:row>
      <xdr:rowOff>107950</xdr:rowOff>
    </xdr:to>
    <xdr:sp macro="" textlink="">
      <xdr:nvSpPr>
        <xdr:cNvPr id="750" name="フローチャート: 判断 749">
          <a:extLst>
            <a:ext uri="{FF2B5EF4-FFF2-40B4-BE49-F238E27FC236}">
              <a16:creationId xmlns:a16="http://schemas.microsoft.com/office/drawing/2014/main" id="{CBF6B738-E123-4164-804A-B684F186DB08}"/>
            </a:ext>
          </a:extLst>
        </xdr:cNvPr>
        <xdr:cNvSpPr/>
      </xdr:nvSpPr>
      <xdr:spPr>
        <a:xfrm>
          <a:off x="19494500" y="1818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1" name="テキスト ボックス 750">
          <a:extLst>
            <a:ext uri="{FF2B5EF4-FFF2-40B4-BE49-F238E27FC236}">
              <a16:creationId xmlns:a16="http://schemas.microsoft.com/office/drawing/2014/main" id="{A733033D-5078-45C7-9481-DB1B8D4CA37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2" name="テキスト ボックス 751">
          <a:extLst>
            <a:ext uri="{FF2B5EF4-FFF2-40B4-BE49-F238E27FC236}">
              <a16:creationId xmlns:a16="http://schemas.microsoft.com/office/drawing/2014/main" id="{F08D35F5-363A-40FC-8FA3-A03C607B471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3" name="テキスト ボックス 752">
          <a:extLst>
            <a:ext uri="{FF2B5EF4-FFF2-40B4-BE49-F238E27FC236}">
              <a16:creationId xmlns:a16="http://schemas.microsoft.com/office/drawing/2014/main" id="{8927A1A2-2DE3-4678-A46B-2762A44E683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4" name="テキスト ボックス 753">
          <a:extLst>
            <a:ext uri="{FF2B5EF4-FFF2-40B4-BE49-F238E27FC236}">
              <a16:creationId xmlns:a16="http://schemas.microsoft.com/office/drawing/2014/main" id="{BBCA2DC0-7B0C-4293-8331-9DD126C2581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55" name="テキスト ボックス 754">
          <a:extLst>
            <a:ext uri="{FF2B5EF4-FFF2-40B4-BE49-F238E27FC236}">
              <a16:creationId xmlns:a16="http://schemas.microsoft.com/office/drawing/2014/main" id="{BDE8D879-617E-4D4D-B0A3-B0391E60262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118745</xdr:rowOff>
    </xdr:from>
    <xdr:to>
      <xdr:col>116</xdr:col>
      <xdr:colOff>114300</xdr:colOff>
      <xdr:row>108</xdr:row>
      <xdr:rowOff>48895</xdr:rowOff>
    </xdr:to>
    <xdr:sp macro="" textlink="">
      <xdr:nvSpPr>
        <xdr:cNvPr id="756" name="楕円 755">
          <a:extLst>
            <a:ext uri="{FF2B5EF4-FFF2-40B4-BE49-F238E27FC236}">
              <a16:creationId xmlns:a16="http://schemas.microsoft.com/office/drawing/2014/main" id="{2440DB8E-C540-42E0-96A4-955AB0647917}"/>
            </a:ext>
          </a:extLst>
        </xdr:cNvPr>
        <xdr:cNvSpPr/>
      </xdr:nvSpPr>
      <xdr:spPr>
        <a:xfrm>
          <a:off x="22110700" y="1846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33672</xdr:rowOff>
    </xdr:from>
    <xdr:ext cx="469744" cy="259045"/>
    <xdr:sp macro="" textlink="">
      <xdr:nvSpPr>
        <xdr:cNvPr id="757" name="【庁舎】&#10;一人当たり面積該当値テキスト">
          <a:extLst>
            <a:ext uri="{FF2B5EF4-FFF2-40B4-BE49-F238E27FC236}">
              <a16:creationId xmlns:a16="http://schemas.microsoft.com/office/drawing/2014/main" id="{6301D61F-ECF8-4E4E-A188-70F64810F184}"/>
            </a:ext>
          </a:extLst>
        </xdr:cNvPr>
        <xdr:cNvSpPr txBox="1"/>
      </xdr:nvSpPr>
      <xdr:spPr>
        <a:xfrm>
          <a:off x="22199600" y="18378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120650</xdr:rowOff>
    </xdr:from>
    <xdr:to>
      <xdr:col>112</xdr:col>
      <xdr:colOff>38100</xdr:colOff>
      <xdr:row>108</xdr:row>
      <xdr:rowOff>50800</xdr:rowOff>
    </xdr:to>
    <xdr:sp macro="" textlink="">
      <xdr:nvSpPr>
        <xdr:cNvPr id="758" name="楕円 757">
          <a:extLst>
            <a:ext uri="{FF2B5EF4-FFF2-40B4-BE49-F238E27FC236}">
              <a16:creationId xmlns:a16="http://schemas.microsoft.com/office/drawing/2014/main" id="{BAE8F238-96E7-45AD-A42D-F7FE50ADC446}"/>
            </a:ext>
          </a:extLst>
        </xdr:cNvPr>
        <xdr:cNvSpPr/>
      </xdr:nvSpPr>
      <xdr:spPr>
        <a:xfrm>
          <a:off x="21272500" y="184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169545</xdr:rowOff>
    </xdr:from>
    <xdr:to>
      <xdr:col>116</xdr:col>
      <xdr:colOff>63500</xdr:colOff>
      <xdr:row>108</xdr:row>
      <xdr:rowOff>0</xdr:rowOff>
    </xdr:to>
    <xdr:cxnSp macro="">
      <xdr:nvCxnSpPr>
        <xdr:cNvPr id="759" name="直線コネクタ 758">
          <a:extLst>
            <a:ext uri="{FF2B5EF4-FFF2-40B4-BE49-F238E27FC236}">
              <a16:creationId xmlns:a16="http://schemas.microsoft.com/office/drawing/2014/main" id="{C9C1BC8A-CAD2-43E8-84EE-CACEA780CBA6}"/>
            </a:ext>
          </a:extLst>
        </xdr:cNvPr>
        <xdr:cNvCxnSpPr/>
      </xdr:nvCxnSpPr>
      <xdr:spPr>
        <a:xfrm flipV="1">
          <a:off x="21323300" y="1851469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122555</xdr:rowOff>
    </xdr:from>
    <xdr:to>
      <xdr:col>107</xdr:col>
      <xdr:colOff>101600</xdr:colOff>
      <xdr:row>108</xdr:row>
      <xdr:rowOff>52705</xdr:rowOff>
    </xdr:to>
    <xdr:sp macro="" textlink="">
      <xdr:nvSpPr>
        <xdr:cNvPr id="760" name="楕円 759">
          <a:extLst>
            <a:ext uri="{FF2B5EF4-FFF2-40B4-BE49-F238E27FC236}">
              <a16:creationId xmlns:a16="http://schemas.microsoft.com/office/drawing/2014/main" id="{1778194A-9EEF-4ADA-A777-E94B0790A74E}"/>
            </a:ext>
          </a:extLst>
        </xdr:cNvPr>
        <xdr:cNvSpPr/>
      </xdr:nvSpPr>
      <xdr:spPr>
        <a:xfrm>
          <a:off x="20383500" y="1846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0</xdr:rowOff>
    </xdr:from>
    <xdr:to>
      <xdr:col>111</xdr:col>
      <xdr:colOff>177800</xdr:colOff>
      <xdr:row>108</xdr:row>
      <xdr:rowOff>1905</xdr:rowOff>
    </xdr:to>
    <xdr:cxnSp macro="">
      <xdr:nvCxnSpPr>
        <xdr:cNvPr id="761" name="直線コネクタ 760">
          <a:extLst>
            <a:ext uri="{FF2B5EF4-FFF2-40B4-BE49-F238E27FC236}">
              <a16:creationId xmlns:a16="http://schemas.microsoft.com/office/drawing/2014/main" id="{280974BB-D1C0-4061-BD9F-F1B4122538C9}"/>
            </a:ext>
          </a:extLst>
        </xdr:cNvPr>
        <xdr:cNvCxnSpPr/>
      </xdr:nvCxnSpPr>
      <xdr:spPr>
        <a:xfrm flipV="1">
          <a:off x="20434300" y="1851660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124461</xdr:rowOff>
    </xdr:from>
    <xdr:to>
      <xdr:col>102</xdr:col>
      <xdr:colOff>165100</xdr:colOff>
      <xdr:row>108</xdr:row>
      <xdr:rowOff>54611</xdr:rowOff>
    </xdr:to>
    <xdr:sp macro="" textlink="">
      <xdr:nvSpPr>
        <xdr:cNvPr id="762" name="楕円 761">
          <a:extLst>
            <a:ext uri="{FF2B5EF4-FFF2-40B4-BE49-F238E27FC236}">
              <a16:creationId xmlns:a16="http://schemas.microsoft.com/office/drawing/2014/main" id="{56A6D8D7-B989-4AE8-8AB2-E50005F5BB55}"/>
            </a:ext>
          </a:extLst>
        </xdr:cNvPr>
        <xdr:cNvSpPr/>
      </xdr:nvSpPr>
      <xdr:spPr>
        <a:xfrm>
          <a:off x="19494500" y="1846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1905</xdr:rowOff>
    </xdr:from>
    <xdr:to>
      <xdr:col>107</xdr:col>
      <xdr:colOff>50800</xdr:colOff>
      <xdr:row>108</xdr:row>
      <xdr:rowOff>3811</xdr:rowOff>
    </xdr:to>
    <xdr:cxnSp macro="">
      <xdr:nvCxnSpPr>
        <xdr:cNvPr id="763" name="直線コネクタ 762">
          <a:extLst>
            <a:ext uri="{FF2B5EF4-FFF2-40B4-BE49-F238E27FC236}">
              <a16:creationId xmlns:a16="http://schemas.microsoft.com/office/drawing/2014/main" id="{997A05B6-5A50-4676-8943-1E76FACF2C32}"/>
            </a:ext>
          </a:extLst>
        </xdr:cNvPr>
        <xdr:cNvCxnSpPr/>
      </xdr:nvCxnSpPr>
      <xdr:spPr>
        <a:xfrm flipV="1">
          <a:off x="19545300" y="18518505"/>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57802</xdr:rowOff>
    </xdr:from>
    <xdr:ext cx="469744" cy="259045"/>
    <xdr:sp macro="" textlink="">
      <xdr:nvSpPr>
        <xdr:cNvPr id="764" name="n_1aveValue【庁舎】&#10;一人当たり面積">
          <a:extLst>
            <a:ext uri="{FF2B5EF4-FFF2-40B4-BE49-F238E27FC236}">
              <a16:creationId xmlns:a16="http://schemas.microsoft.com/office/drawing/2014/main" id="{49C9F292-C279-435A-BDBB-AD895F6E65C2}"/>
            </a:ext>
          </a:extLst>
        </xdr:cNvPr>
        <xdr:cNvSpPr txBox="1"/>
      </xdr:nvSpPr>
      <xdr:spPr>
        <a:xfrm>
          <a:off x="21075727" y="1788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160672</xdr:rowOff>
    </xdr:from>
    <xdr:ext cx="469744" cy="259045"/>
    <xdr:sp macro="" textlink="">
      <xdr:nvSpPr>
        <xdr:cNvPr id="765" name="n_2aveValue【庁舎】&#10;一人当たり面積">
          <a:extLst>
            <a:ext uri="{FF2B5EF4-FFF2-40B4-BE49-F238E27FC236}">
              <a16:creationId xmlns:a16="http://schemas.microsoft.com/office/drawing/2014/main" id="{78703DA9-8610-488C-BB6B-BB2388D3E028}"/>
            </a:ext>
          </a:extLst>
        </xdr:cNvPr>
        <xdr:cNvSpPr txBox="1"/>
      </xdr:nvSpPr>
      <xdr:spPr>
        <a:xfrm>
          <a:off x="20199427" y="1782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124477</xdr:rowOff>
    </xdr:from>
    <xdr:ext cx="469744" cy="259045"/>
    <xdr:sp macro="" textlink="">
      <xdr:nvSpPr>
        <xdr:cNvPr id="766" name="n_3aveValue【庁舎】&#10;一人当たり面積">
          <a:extLst>
            <a:ext uri="{FF2B5EF4-FFF2-40B4-BE49-F238E27FC236}">
              <a16:creationId xmlns:a16="http://schemas.microsoft.com/office/drawing/2014/main" id="{7FCF04C1-D4EB-4874-9962-0870FCD4EF68}"/>
            </a:ext>
          </a:extLst>
        </xdr:cNvPr>
        <xdr:cNvSpPr txBox="1"/>
      </xdr:nvSpPr>
      <xdr:spPr>
        <a:xfrm>
          <a:off x="19310427" y="1795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41927</xdr:rowOff>
    </xdr:from>
    <xdr:ext cx="469744" cy="259045"/>
    <xdr:sp macro="" textlink="">
      <xdr:nvSpPr>
        <xdr:cNvPr id="767" name="n_1mainValue【庁舎】&#10;一人当たり面積">
          <a:extLst>
            <a:ext uri="{FF2B5EF4-FFF2-40B4-BE49-F238E27FC236}">
              <a16:creationId xmlns:a16="http://schemas.microsoft.com/office/drawing/2014/main" id="{5DA32618-3B4D-4667-842B-DE10BCAAA4CF}"/>
            </a:ext>
          </a:extLst>
        </xdr:cNvPr>
        <xdr:cNvSpPr txBox="1"/>
      </xdr:nvSpPr>
      <xdr:spPr>
        <a:xfrm>
          <a:off x="21075727"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43832</xdr:rowOff>
    </xdr:from>
    <xdr:ext cx="469744" cy="259045"/>
    <xdr:sp macro="" textlink="">
      <xdr:nvSpPr>
        <xdr:cNvPr id="768" name="n_2mainValue【庁舎】&#10;一人当たり面積">
          <a:extLst>
            <a:ext uri="{FF2B5EF4-FFF2-40B4-BE49-F238E27FC236}">
              <a16:creationId xmlns:a16="http://schemas.microsoft.com/office/drawing/2014/main" id="{A0E524CE-5D24-4B4F-A447-61FB254B2E8E}"/>
            </a:ext>
          </a:extLst>
        </xdr:cNvPr>
        <xdr:cNvSpPr txBox="1"/>
      </xdr:nvSpPr>
      <xdr:spPr>
        <a:xfrm>
          <a:off x="20199427" y="18560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45738</xdr:rowOff>
    </xdr:from>
    <xdr:ext cx="469744" cy="259045"/>
    <xdr:sp macro="" textlink="">
      <xdr:nvSpPr>
        <xdr:cNvPr id="769" name="n_3mainValue【庁舎】&#10;一人当たり面積">
          <a:extLst>
            <a:ext uri="{FF2B5EF4-FFF2-40B4-BE49-F238E27FC236}">
              <a16:creationId xmlns:a16="http://schemas.microsoft.com/office/drawing/2014/main" id="{BB415ED2-2393-45D4-AB49-3C07AF79C44A}"/>
            </a:ext>
          </a:extLst>
        </xdr:cNvPr>
        <xdr:cNvSpPr txBox="1"/>
      </xdr:nvSpPr>
      <xdr:spPr>
        <a:xfrm>
          <a:off x="19310427" y="1856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0" name="正方形/長方形 769">
          <a:extLst>
            <a:ext uri="{FF2B5EF4-FFF2-40B4-BE49-F238E27FC236}">
              <a16:creationId xmlns:a16="http://schemas.microsoft.com/office/drawing/2014/main" id="{6F15E5BB-B966-4E33-9F50-88562412558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1" name="正方形/長方形 770">
          <a:extLst>
            <a:ext uri="{FF2B5EF4-FFF2-40B4-BE49-F238E27FC236}">
              <a16:creationId xmlns:a16="http://schemas.microsoft.com/office/drawing/2014/main" id="{1C569C3D-242C-4F10-B48C-4A7CF7AF9D4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2" name="テキスト ボックス 771">
          <a:extLst>
            <a:ext uri="{FF2B5EF4-FFF2-40B4-BE49-F238E27FC236}">
              <a16:creationId xmlns:a16="http://schemas.microsoft.com/office/drawing/2014/main" id="{076E9875-2E55-47AF-947C-86FE4ACAFC6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一般廃棄物処理施設は印旛衛生施設管理組合、消防施設は佐倉市八街市酒々井町消防組合の数値が反映されている。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各施設によって、数値の状況は異なる。図書館に関しては類似団体内平均値よりもやや高く、体育館、保健センターに関してはやや低い。福祉施設、庁舎に関しては高い数値となっている。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図書館、庁舎、保健センター、体育館・プール、福祉施設、一般廃棄物処理施設も数値は増加傾向にあり、類似団体内平均値との差は縮まるか、開きつつある。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また、各施設の一人当たり数値は、一部事務組合の数値である一般廃棄物処理施設と、若干高い保健センターを除いて、類似団体内平均値よりも低くなっており、ハコモノ施設が少ない事を示している。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今後は、公共施設のあり方について検討しながら、老朽化した施設についての改修等を行い、有形固定資産減価償却率の減少を目指す必要があると思われる。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1%20&#36001;&#25919;&#29677;/20%20&#22320;&#26041;&#20844;&#20250;&#35336;&#38306;&#20418;&#12304;&#38263;&#26399;&#12305;/R06/05%20&#20196;&#21644;&#65300;&#24180;&#24230;&#36001;&#25919;&#29366;&#27841;&#36039;&#26009;&#38598;&#65288;&#12473;&#12488;&#12483;&#12463;&#24773;&#22577;&#20998;&#26512;&#27396;&#65289;&#12398;&#20316;&#25104;&#12395;&#12388;&#12356;&#12390;&#65288;2&#22238;&#30446;&#12539;&#22320;&#26041;&#20844;&#20250;&#35336;&#38306;&#20418;&#65289;/03%20&#65320;&#65328;&#12450;&#12483;&#12503;/&#12304;H30&#36001;&#25919;&#20998;&#26512;&#36039;&#26009;&#38598;&#65288;&#24066;&#21306;&#30010;&#26449;&#65289;&#12305;280%20&#20843;&#34903;&#24066;0903&#20462;&#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公会計指標分析・財政指標組合せ分析表"/>
      <sheetName val="施設類型別ストック情報分析表①"/>
      <sheetName val="施設類型別ストック情報分析表②"/>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50">
          <cell r="BP50" t="str">
            <v>H26</v>
          </cell>
          <cell r="BX50" t="str">
            <v>H27</v>
          </cell>
          <cell r="CF50" t="str">
            <v>H28</v>
          </cell>
          <cell r="CN50" t="str">
            <v>H29</v>
          </cell>
          <cell r="CV50" t="str">
            <v>H30</v>
          </cell>
        </row>
        <row r="51">
          <cell r="AN51" t="str">
            <v>当該団体値</v>
          </cell>
          <cell r="BX51">
            <v>31</v>
          </cell>
          <cell r="CF51">
            <v>23.6</v>
          </cell>
          <cell r="CN51">
            <v>20.3</v>
          </cell>
          <cell r="CV51">
            <v>19.899999999999999</v>
          </cell>
        </row>
        <row r="53">
          <cell r="BX53">
            <v>55.4</v>
          </cell>
          <cell r="CF53">
            <v>57.4</v>
          </cell>
          <cell r="CN53">
            <v>59.4</v>
          </cell>
          <cell r="CV53">
            <v>57.3</v>
          </cell>
        </row>
        <row r="55">
          <cell r="AN55" t="str">
            <v>類似団体内平均値</v>
          </cell>
          <cell r="BX55">
            <v>39</v>
          </cell>
          <cell r="CF55">
            <v>32.5</v>
          </cell>
          <cell r="CN55">
            <v>30.2</v>
          </cell>
          <cell r="CV55">
            <v>25.4</v>
          </cell>
        </row>
        <row r="57">
          <cell r="BX57">
            <v>55.4</v>
          </cell>
          <cell r="CF57">
            <v>57</v>
          </cell>
          <cell r="CN57">
            <v>58.9</v>
          </cell>
          <cell r="CV57">
            <v>60.2</v>
          </cell>
        </row>
        <row r="72">
          <cell r="BP72" t="str">
            <v>H26</v>
          </cell>
          <cell r="BX72" t="str">
            <v>H27</v>
          </cell>
          <cell r="CF72" t="str">
            <v>H28</v>
          </cell>
          <cell r="CN72" t="str">
            <v>H29</v>
          </cell>
          <cell r="CV72" t="str">
            <v>H30</v>
          </cell>
        </row>
        <row r="73">
          <cell r="AN73" t="str">
            <v>当該団体値</v>
          </cell>
          <cell r="BP73">
            <v>47.5</v>
          </cell>
          <cell r="BX73">
            <v>31</v>
          </cell>
          <cell r="CF73">
            <v>23.6</v>
          </cell>
          <cell r="CN73">
            <v>20.3</v>
          </cell>
          <cell r="CV73">
            <v>19.899999999999999</v>
          </cell>
        </row>
        <row r="75">
          <cell r="BP75">
            <v>9.6999999999999993</v>
          </cell>
          <cell r="BX75">
            <v>8.8000000000000007</v>
          </cell>
          <cell r="CF75">
            <v>7.9</v>
          </cell>
          <cell r="CN75">
            <v>6.9</v>
          </cell>
          <cell r="CV75">
            <v>6.3</v>
          </cell>
        </row>
        <row r="77">
          <cell r="AN77" t="str">
            <v>類似団体内平均値</v>
          </cell>
          <cell r="BP77">
            <v>45.9</v>
          </cell>
          <cell r="BX77">
            <v>39</v>
          </cell>
          <cell r="CF77">
            <v>32.5</v>
          </cell>
          <cell r="CN77">
            <v>30.2</v>
          </cell>
          <cell r="CV77">
            <v>25.4</v>
          </cell>
        </row>
        <row r="79">
          <cell r="BP79">
            <v>8.8000000000000007</v>
          </cell>
          <cell r="BX79">
            <v>9</v>
          </cell>
          <cell r="CF79">
            <v>8.1999999999999993</v>
          </cell>
          <cell r="CN79">
            <v>8</v>
          </cell>
          <cell r="CV79">
            <v>7.8</v>
          </cell>
        </row>
      </sheetData>
      <sheetData sheetId="14" refreshError="1"/>
      <sheetData sheetId="15" refreshError="1"/>
      <sheetData sheetId="1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0" t="s">
        <v>79</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81</v>
      </c>
      <c r="C3" s="402"/>
      <c r="D3" s="402"/>
      <c r="E3" s="403"/>
      <c r="F3" s="403"/>
      <c r="G3" s="403"/>
      <c r="H3" s="403"/>
      <c r="I3" s="403"/>
      <c r="J3" s="403"/>
      <c r="K3" s="403"/>
      <c r="L3" s="403" t="s">
        <v>82</v>
      </c>
      <c r="M3" s="403"/>
      <c r="N3" s="403"/>
      <c r="O3" s="403"/>
      <c r="P3" s="403"/>
      <c r="Q3" s="403"/>
      <c r="R3" s="410"/>
      <c r="S3" s="410"/>
      <c r="T3" s="410"/>
      <c r="U3" s="410"/>
      <c r="V3" s="411"/>
      <c r="W3" s="385" t="s">
        <v>83</v>
      </c>
      <c r="X3" s="386"/>
      <c r="Y3" s="386"/>
      <c r="Z3" s="386"/>
      <c r="AA3" s="386"/>
      <c r="AB3" s="402"/>
      <c r="AC3" s="410" t="s">
        <v>84</v>
      </c>
      <c r="AD3" s="386"/>
      <c r="AE3" s="386"/>
      <c r="AF3" s="386"/>
      <c r="AG3" s="386"/>
      <c r="AH3" s="386"/>
      <c r="AI3" s="386"/>
      <c r="AJ3" s="386"/>
      <c r="AK3" s="386"/>
      <c r="AL3" s="387"/>
      <c r="AM3" s="385" t="s">
        <v>85</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86</v>
      </c>
      <c r="BO3" s="386"/>
      <c r="BP3" s="386"/>
      <c r="BQ3" s="386"/>
      <c r="BR3" s="386"/>
      <c r="BS3" s="386"/>
      <c r="BT3" s="386"/>
      <c r="BU3" s="387"/>
      <c r="BV3" s="385" t="s">
        <v>87</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88</v>
      </c>
      <c r="CU3" s="386"/>
      <c r="CV3" s="386"/>
      <c r="CW3" s="386"/>
      <c r="CX3" s="386"/>
      <c r="CY3" s="386"/>
      <c r="CZ3" s="386"/>
      <c r="DA3" s="387"/>
      <c r="DB3" s="385" t="s">
        <v>89</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90</v>
      </c>
      <c r="AZ4" s="389"/>
      <c r="BA4" s="389"/>
      <c r="BB4" s="389"/>
      <c r="BC4" s="389"/>
      <c r="BD4" s="389"/>
      <c r="BE4" s="389"/>
      <c r="BF4" s="389"/>
      <c r="BG4" s="389"/>
      <c r="BH4" s="389"/>
      <c r="BI4" s="389"/>
      <c r="BJ4" s="389"/>
      <c r="BK4" s="389"/>
      <c r="BL4" s="389"/>
      <c r="BM4" s="390"/>
      <c r="BN4" s="391">
        <v>22107490</v>
      </c>
      <c r="BO4" s="392"/>
      <c r="BP4" s="392"/>
      <c r="BQ4" s="392"/>
      <c r="BR4" s="392"/>
      <c r="BS4" s="392"/>
      <c r="BT4" s="392"/>
      <c r="BU4" s="393"/>
      <c r="BV4" s="391">
        <v>21165946</v>
      </c>
      <c r="BW4" s="392"/>
      <c r="BX4" s="392"/>
      <c r="BY4" s="392"/>
      <c r="BZ4" s="392"/>
      <c r="CA4" s="392"/>
      <c r="CB4" s="392"/>
      <c r="CC4" s="393"/>
      <c r="CD4" s="394" t="s">
        <v>91</v>
      </c>
      <c r="CE4" s="395"/>
      <c r="CF4" s="395"/>
      <c r="CG4" s="395"/>
      <c r="CH4" s="395"/>
      <c r="CI4" s="395"/>
      <c r="CJ4" s="395"/>
      <c r="CK4" s="395"/>
      <c r="CL4" s="395"/>
      <c r="CM4" s="395"/>
      <c r="CN4" s="395"/>
      <c r="CO4" s="395"/>
      <c r="CP4" s="395"/>
      <c r="CQ4" s="395"/>
      <c r="CR4" s="395"/>
      <c r="CS4" s="396"/>
      <c r="CT4" s="397">
        <v>4.8</v>
      </c>
      <c r="CU4" s="398"/>
      <c r="CV4" s="398"/>
      <c r="CW4" s="398"/>
      <c r="CX4" s="398"/>
      <c r="CY4" s="398"/>
      <c r="CZ4" s="398"/>
      <c r="DA4" s="399"/>
      <c r="DB4" s="397">
        <v>6.4</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92</v>
      </c>
      <c r="AN5" s="458"/>
      <c r="AO5" s="458"/>
      <c r="AP5" s="458"/>
      <c r="AQ5" s="458"/>
      <c r="AR5" s="458"/>
      <c r="AS5" s="458"/>
      <c r="AT5" s="459"/>
      <c r="AU5" s="460" t="s">
        <v>93</v>
      </c>
      <c r="AV5" s="461"/>
      <c r="AW5" s="461"/>
      <c r="AX5" s="461"/>
      <c r="AY5" s="462" t="s">
        <v>94</v>
      </c>
      <c r="AZ5" s="463"/>
      <c r="BA5" s="463"/>
      <c r="BB5" s="463"/>
      <c r="BC5" s="463"/>
      <c r="BD5" s="463"/>
      <c r="BE5" s="463"/>
      <c r="BF5" s="463"/>
      <c r="BG5" s="463"/>
      <c r="BH5" s="463"/>
      <c r="BI5" s="463"/>
      <c r="BJ5" s="463"/>
      <c r="BK5" s="463"/>
      <c r="BL5" s="463"/>
      <c r="BM5" s="464"/>
      <c r="BN5" s="428">
        <v>21433167</v>
      </c>
      <c r="BO5" s="429"/>
      <c r="BP5" s="429"/>
      <c r="BQ5" s="429"/>
      <c r="BR5" s="429"/>
      <c r="BS5" s="429"/>
      <c r="BT5" s="429"/>
      <c r="BU5" s="430"/>
      <c r="BV5" s="428">
        <v>20243728</v>
      </c>
      <c r="BW5" s="429"/>
      <c r="BX5" s="429"/>
      <c r="BY5" s="429"/>
      <c r="BZ5" s="429"/>
      <c r="CA5" s="429"/>
      <c r="CB5" s="429"/>
      <c r="CC5" s="430"/>
      <c r="CD5" s="431" t="s">
        <v>95</v>
      </c>
      <c r="CE5" s="432"/>
      <c r="CF5" s="432"/>
      <c r="CG5" s="432"/>
      <c r="CH5" s="432"/>
      <c r="CI5" s="432"/>
      <c r="CJ5" s="432"/>
      <c r="CK5" s="432"/>
      <c r="CL5" s="432"/>
      <c r="CM5" s="432"/>
      <c r="CN5" s="432"/>
      <c r="CO5" s="432"/>
      <c r="CP5" s="432"/>
      <c r="CQ5" s="432"/>
      <c r="CR5" s="432"/>
      <c r="CS5" s="433"/>
      <c r="CT5" s="425">
        <v>95.5</v>
      </c>
      <c r="CU5" s="426"/>
      <c r="CV5" s="426"/>
      <c r="CW5" s="426"/>
      <c r="CX5" s="426"/>
      <c r="CY5" s="426"/>
      <c r="CZ5" s="426"/>
      <c r="DA5" s="427"/>
      <c r="DB5" s="425">
        <v>93</v>
      </c>
      <c r="DC5" s="426"/>
      <c r="DD5" s="426"/>
      <c r="DE5" s="426"/>
      <c r="DF5" s="426"/>
      <c r="DG5" s="426"/>
      <c r="DH5" s="426"/>
      <c r="DI5" s="427"/>
      <c r="DJ5" s="185"/>
      <c r="DK5" s="185"/>
      <c r="DL5" s="185"/>
      <c r="DM5" s="185"/>
      <c r="DN5" s="185"/>
      <c r="DO5" s="185"/>
    </row>
    <row r="6" spans="1:119" ht="18.75" customHeight="1" x14ac:dyDescent="0.15">
      <c r="A6" s="186"/>
      <c r="B6" s="434" t="s">
        <v>96</v>
      </c>
      <c r="C6" s="435"/>
      <c r="D6" s="435"/>
      <c r="E6" s="436"/>
      <c r="F6" s="436"/>
      <c r="G6" s="436"/>
      <c r="H6" s="436"/>
      <c r="I6" s="436"/>
      <c r="J6" s="436"/>
      <c r="K6" s="436"/>
      <c r="L6" s="436" t="s">
        <v>97</v>
      </c>
      <c r="M6" s="436"/>
      <c r="N6" s="436"/>
      <c r="O6" s="436"/>
      <c r="P6" s="436"/>
      <c r="Q6" s="436"/>
      <c r="R6" s="440"/>
      <c r="S6" s="440"/>
      <c r="T6" s="440"/>
      <c r="U6" s="440"/>
      <c r="V6" s="441"/>
      <c r="W6" s="444" t="s">
        <v>98</v>
      </c>
      <c r="X6" s="445"/>
      <c r="Y6" s="445"/>
      <c r="Z6" s="445"/>
      <c r="AA6" s="445"/>
      <c r="AB6" s="435"/>
      <c r="AC6" s="448" t="s">
        <v>99</v>
      </c>
      <c r="AD6" s="449"/>
      <c r="AE6" s="449"/>
      <c r="AF6" s="449"/>
      <c r="AG6" s="449"/>
      <c r="AH6" s="449"/>
      <c r="AI6" s="449"/>
      <c r="AJ6" s="449"/>
      <c r="AK6" s="449"/>
      <c r="AL6" s="450"/>
      <c r="AM6" s="457" t="s">
        <v>100</v>
      </c>
      <c r="AN6" s="458"/>
      <c r="AO6" s="458"/>
      <c r="AP6" s="458"/>
      <c r="AQ6" s="458"/>
      <c r="AR6" s="458"/>
      <c r="AS6" s="458"/>
      <c r="AT6" s="459"/>
      <c r="AU6" s="460" t="s">
        <v>101</v>
      </c>
      <c r="AV6" s="461"/>
      <c r="AW6" s="461"/>
      <c r="AX6" s="461"/>
      <c r="AY6" s="462" t="s">
        <v>102</v>
      </c>
      <c r="AZ6" s="463"/>
      <c r="BA6" s="463"/>
      <c r="BB6" s="463"/>
      <c r="BC6" s="463"/>
      <c r="BD6" s="463"/>
      <c r="BE6" s="463"/>
      <c r="BF6" s="463"/>
      <c r="BG6" s="463"/>
      <c r="BH6" s="463"/>
      <c r="BI6" s="463"/>
      <c r="BJ6" s="463"/>
      <c r="BK6" s="463"/>
      <c r="BL6" s="463"/>
      <c r="BM6" s="464"/>
      <c r="BN6" s="428">
        <v>674323</v>
      </c>
      <c r="BO6" s="429"/>
      <c r="BP6" s="429"/>
      <c r="BQ6" s="429"/>
      <c r="BR6" s="429"/>
      <c r="BS6" s="429"/>
      <c r="BT6" s="429"/>
      <c r="BU6" s="430"/>
      <c r="BV6" s="428">
        <v>922218</v>
      </c>
      <c r="BW6" s="429"/>
      <c r="BX6" s="429"/>
      <c r="BY6" s="429"/>
      <c r="BZ6" s="429"/>
      <c r="CA6" s="429"/>
      <c r="CB6" s="429"/>
      <c r="CC6" s="430"/>
      <c r="CD6" s="431" t="s">
        <v>103</v>
      </c>
      <c r="CE6" s="432"/>
      <c r="CF6" s="432"/>
      <c r="CG6" s="432"/>
      <c r="CH6" s="432"/>
      <c r="CI6" s="432"/>
      <c r="CJ6" s="432"/>
      <c r="CK6" s="432"/>
      <c r="CL6" s="432"/>
      <c r="CM6" s="432"/>
      <c r="CN6" s="432"/>
      <c r="CO6" s="432"/>
      <c r="CP6" s="432"/>
      <c r="CQ6" s="432"/>
      <c r="CR6" s="432"/>
      <c r="CS6" s="433"/>
      <c r="CT6" s="465">
        <v>102</v>
      </c>
      <c r="CU6" s="466"/>
      <c r="CV6" s="466"/>
      <c r="CW6" s="466"/>
      <c r="CX6" s="466"/>
      <c r="CY6" s="466"/>
      <c r="CZ6" s="466"/>
      <c r="DA6" s="467"/>
      <c r="DB6" s="465">
        <v>99.3</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104</v>
      </c>
      <c r="AN7" s="458"/>
      <c r="AO7" s="458"/>
      <c r="AP7" s="458"/>
      <c r="AQ7" s="458"/>
      <c r="AR7" s="458"/>
      <c r="AS7" s="458"/>
      <c r="AT7" s="459"/>
      <c r="AU7" s="460" t="s">
        <v>105</v>
      </c>
      <c r="AV7" s="461"/>
      <c r="AW7" s="461"/>
      <c r="AX7" s="461"/>
      <c r="AY7" s="462" t="s">
        <v>106</v>
      </c>
      <c r="AZ7" s="463"/>
      <c r="BA7" s="463"/>
      <c r="BB7" s="463"/>
      <c r="BC7" s="463"/>
      <c r="BD7" s="463"/>
      <c r="BE7" s="463"/>
      <c r="BF7" s="463"/>
      <c r="BG7" s="463"/>
      <c r="BH7" s="463"/>
      <c r="BI7" s="463"/>
      <c r="BJ7" s="463"/>
      <c r="BK7" s="463"/>
      <c r="BL7" s="463"/>
      <c r="BM7" s="464"/>
      <c r="BN7" s="428">
        <v>50306</v>
      </c>
      <c r="BO7" s="429"/>
      <c r="BP7" s="429"/>
      <c r="BQ7" s="429"/>
      <c r="BR7" s="429"/>
      <c r="BS7" s="429"/>
      <c r="BT7" s="429"/>
      <c r="BU7" s="430"/>
      <c r="BV7" s="428">
        <v>92778</v>
      </c>
      <c r="BW7" s="429"/>
      <c r="BX7" s="429"/>
      <c r="BY7" s="429"/>
      <c r="BZ7" s="429"/>
      <c r="CA7" s="429"/>
      <c r="CB7" s="429"/>
      <c r="CC7" s="430"/>
      <c r="CD7" s="431" t="s">
        <v>107</v>
      </c>
      <c r="CE7" s="432"/>
      <c r="CF7" s="432"/>
      <c r="CG7" s="432"/>
      <c r="CH7" s="432"/>
      <c r="CI7" s="432"/>
      <c r="CJ7" s="432"/>
      <c r="CK7" s="432"/>
      <c r="CL7" s="432"/>
      <c r="CM7" s="432"/>
      <c r="CN7" s="432"/>
      <c r="CO7" s="432"/>
      <c r="CP7" s="432"/>
      <c r="CQ7" s="432"/>
      <c r="CR7" s="432"/>
      <c r="CS7" s="433"/>
      <c r="CT7" s="428">
        <v>13107094</v>
      </c>
      <c r="CU7" s="429"/>
      <c r="CV7" s="429"/>
      <c r="CW7" s="429"/>
      <c r="CX7" s="429"/>
      <c r="CY7" s="429"/>
      <c r="CZ7" s="429"/>
      <c r="DA7" s="430"/>
      <c r="DB7" s="428">
        <v>13036306</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108</v>
      </c>
      <c r="AN8" s="458"/>
      <c r="AO8" s="458"/>
      <c r="AP8" s="458"/>
      <c r="AQ8" s="458"/>
      <c r="AR8" s="458"/>
      <c r="AS8" s="458"/>
      <c r="AT8" s="459"/>
      <c r="AU8" s="460" t="s">
        <v>101</v>
      </c>
      <c r="AV8" s="461"/>
      <c r="AW8" s="461"/>
      <c r="AX8" s="461"/>
      <c r="AY8" s="462" t="s">
        <v>109</v>
      </c>
      <c r="AZ8" s="463"/>
      <c r="BA8" s="463"/>
      <c r="BB8" s="463"/>
      <c r="BC8" s="463"/>
      <c r="BD8" s="463"/>
      <c r="BE8" s="463"/>
      <c r="BF8" s="463"/>
      <c r="BG8" s="463"/>
      <c r="BH8" s="463"/>
      <c r="BI8" s="463"/>
      <c r="BJ8" s="463"/>
      <c r="BK8" s="463"/>
      <c r="BL8" s="463"/>
      <c r="BM8" s="464"/>
      <c r="BN8" s="428">
        <v>624017</v>
      </c>
      <c r="BO8" s="429"/>
      <c r="BP8" s="429"/>
      <c r="BQ8" s="429"/>
      <c r="BR8" s="429"/>
      <c r="BS8" s="429"/>
      <c r="BT8" s="429"/>
      <c r="BU8" s="430"/>
      <c r="BV8" s="428">
        <v>829440</v>
      </c>
      <c r="BW8" s="429"/>
      <c r="BX8" s="429"/>
      <c r="BY8" s="429"/>
      <c r="BZ8" s="429"/>
      <c r="CA8" s="429"/>
      <c r="CB8" s="429"/>
      <c r="CC8" s="430"/>
      <c r="CD8" s="431" t="s">
        <v>110</v>
      </c>
      <c r="CE8" s="432"/>
      <c r="CF8" s="432"/>
      <c r="CG8" s="432"/>
      <c r="CH8" s="432"/>
      <c r="CI8" s="432"/>
      <c r="CJ8" s="432"/>
      <c r="CK8" s="432"/>
      <c r="CL8" s="432"/>
      <c r="CM8" s="432"/>
      <c r="CN8" s="432"/>
      <c r="CO8" s="432"/>
      <c r="CP8" s="432"/>
      <c r="CQ8" s="432"/>
      <c r="CR8" s="432"/>
      <c r="CS8" s="433"/>
      <c r="CT8" s="468">
        <v>0.66</v>
      </c>
      <c r="CU8" s="469"/>
      <c r="CV8" s="469"/>
      <c r="CW8" s="469"/>
      <c r="CX8" s="469"/>
      <c r="CY8" s="469"/>
      <c r="CZ8" s="469"/>
      <c r="DA8" s="470"/>
      <c r="DB8" s="468">
        <v>0.65</v>
      </c>
      <c r="DC8" s="469"/>
      <c r="DD8" s="469"/>
      <c r="DE8" s="469"/>
      <c r="DF8" s="469"/>
      <c r="DG8" s="469"/>
      <c r="DH8" s="469"/>
      <c r="DI8" s="470"/>
      <c r="DJ8" s="185"/>
      <c r="DK8" s="185"/>
      <c r="DL8" s="185"/>
      <c r="DM8" s="185"/>
      <c r="DN8" s="185"/>
      <c r="DO8" s="185"/>
    </row>
    <row r="9" spans="1:119" ht="18.75" customHeight="1" thickBot="1" x14ac:dyDescent="0.2">
      <c r="A9" s="186"/>
      <c r="B9" s="422" t="s">
        <v>111</v>
      </c>
      <c r="C9" s="423"/>
      <c r="D9" s="423"/>
      <c r="E9" s="423"/>
      <c r="F9" s="423"/>
      <c r="G9" s="423"/>
      <c r="H9" s="423"/>
      <c r="I9" s="423"/>
      <c r="J9" s="423"/>
      <c r="K9" s="471"/>
      <c r="L9" s="472" t="s">
        <v>112</v>
      </c>
      <c r="M9" s="473"/>
      <c r="N9" s="473"/>
      <c r="O9" s="473"/>
      <c r="P9" s="473"/>
      <c r="Q9" s="474"/>
      <c r="R9" s="475">
        <v>70734</v>
      </c>
      <c r="S9" s="476"/>
      <c r="T9" s="476"/>
      <c r="U9" s="476"/>
      <c r="V9" s="477"/>
      <c r="W9" s="385" t="s">
        <v>113</v>
      </c>
      <c r="X9" s="386"/>
      <c r="Y9" s="386"/>
      <c r="Z9" s="386"/>
      <c r="AA9" s="386"/>
      <c r="AB9" s="386"/>
      <c r="AC9" s="386"/>
      <c r="AD9" s="386"/>
      <c r="AE9" s="386"/>
      <c r="AF9" s="386"/>
      <c r="AG9" s="386"/>
      <c r="AH9" s="386"/>
      <c r="AI9" s="386"/>
      <c r="AJ9" s="386"/>
      <c r="AK9" s="386"/>
      <c r="AL9" s="387"/>
      <c r="AM9" s="457" t="s">
        <v>114</v>
      </c>
      <c r="AN9" s="458"/>
      <c r="AO9" s="458"/>
      <c r="AP9" s="458"/>
      <c r="AQ9" s="458"/>
      <c r="AR9" s="458"/>
      <c r="AS9" s="458"/>
      <c r="AT9" s="459"/>
      <c r="AU9" s="460" t="s">
        <v>101</v>
      </c>
      <c r="AV9" s="461"/>
      <c r="AW9" s="461"/>
      <c r="AX9" s="461"/>
      <c r="AY9" s="462" t="s">
        <v>115</v>
      </c>
      <c r="AZ9" s="463"/>
      <c r="BA9" s="463"/>
      <c r="BB9" s="463"/>
      <c r="BC9" s="463"/>
      <c r="BD9" s="463"/>
      <c r="BE9" s="463"/>
      <c r="BF9" s="463"/>
      <c r="BG9" s="463"/>
      <c r="BH9" s="463"/>
      <c r="BI9" s="463"/>
      <c r="BJ9" s="463"/>
      <c r="BK9" s="463"/>
      <c r="BL9" s="463"/>
      <c r="BM9" s="464"/>
      <c r="BN9" s="428">
        <v>-205423</v>
      </c>
      <c r="BO9" s="429"/>
      <c r="BP9" s="429"/>
      <c r="BQ9" s="429"/>
      <c r="BR9" s="429"/>
      <c r="BS9" s="429"/>
      <c r="BT9" s="429"/>
      <c r="BU9" s="430"/>
      <c r="BV9" s="428">
        <v>-56073</v>
      </c>
      <c r="BW9" s="429"/>
      <c r="BX9" s="429"/>
      <c r="BY9" s="429"/>
      <c r="BZ9" s="429"/>
      <c r="CA9" s="429"/>
      <c r="CB9" s="429"/>
      <c r="CC9" s="430"/>
      <c r="CD9" s="431" t="s">
        <v>116</v>
      </c>
      <c r="CE9" s="432"/>
      <c r="CF9" s="432"/>
      <c r="CG9" s="432"/>
      <c r="CH9" s="432"/>
      <c r="CI9" s="432"/>
      <c r="CJ9" s="432"/>
      <c r="CK9" s="432"/>
      <c r="CL9" s="432"/>
      <c r="CM9" s="432"/>
      <c r="CN9" s="432"/>
      <c r="CO9" s="432"/>
      <c r="CP9" s="432"/>
      <c r="CQ9" s="432"/>
      <c r="CR9" s="432"/>
      <c r="CS9" s="433"/>
      <c r="CT9" s="425">
        <v>13</v>
      </c>
      <c r="CU9" s="426"/>
      <c r="CV9" s="426"/>
      <c r="CW9" s="426"/>
      <c r="CX9" s="426"/>
      <c r="CY9" s="426"/>
      <c r="CZ9" s="426"/>
      <c r="DA9" s="427"/>
      <c r="DB9" s="425">
        <v>13.5</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117</v>
      </c>
      <c r="M10" s="458"/>
      <c r="N10" s="458"/>
      <c r="O10" s="458"/>
      <c r="P10" s="458"/>
      <c r="Q10" s="459"/>
      <c r="R10" s="479">
        <v>73212</v>
      </c>
      <c r="S10" s="480"/>
      <c r="T10" s="480"/>
      <c r="U10" s="480"/>
      <c r="V10" s="481"/>
      <c r="W10" s="416"/>
      <c r="X10" s="417"/>
      <c r="Y10" s="417"/>
      <c r="Z10" s="417"/>
      <c r="AA10" s="417"/>
      <c r="AB10" s="417"/>
      <c r="AC10" s="417"/>
      <c r="AD10" s="417"/>
      <c r="AE10" s="417"/>
      <c r="AF10" s="417"/>
      <c r="AG10" s="417"/>
      <c r="AH10" s="417"/>
      <c r="AI10" s="417"/>
      <c r="AJ10" s="417"/>
      <c r="AK10" s="417"/>
      <c r="AL10" s="420"/>
      <c r="AM10" s="457" t="s">
        <v>118</v>
      </c>
      <c r="AN10" s="458"/>
      <c r="AO10" s="458"/>
      <c r="AP10" s="458"/>
      <c r="AQ10" s="458"/>
      <c r="AR10" s="458"/>
      <c r="AS10" s="458"/>
      <c r="AT10" s="459"/>
      <c r="AU10" s="460" t="s">
        <v>101</v>
      </c>
      <c r="AV10" s="461"/>
      <c r="AW10" s="461"/>
      <c r="AX10" s="461"/>
      <c r="AY10" s="462" t="s">
        <v>119</v>
      </c>
      <c r="AZ10" s="463"/>
      <c r="BA10" s="463"/>
      <c r="BB10" s="463"/>
      <c r="BC10" s="463"/>
      <c r="BD10" s="463"/>
      <c r="BE10" s="463"/>
      <c r="BF10" s="463"/>
      <c r="BG10" s="463"/>
      <c r="BH10" s="463"/>
      <c r="BI10" s="463"/>
      <c r="BJ10" s="463"/>
      <c r="BK10" s="463"/>
      <c r="BL10" s="463"/>
      <c r="BM10" s="464"/>
      <c r="BN10" s="428">
        <v>1707</v>
      </c>
      <c r="BO10" s="429"/>
      <c r="BP10" s="429"/>
      <c r="BQ10" s="429"/>
      <c r="BR10" s="429"/>
      <c r="BS10" s="429"/>
      <c r="BT10" s="429"/>
      <c r="BU10" s="430"/>
      <c r="BV10" s="428">
        <v>1771</v>
      </c>
      <c r="BW10" s="429"/>
      <c r="BX10" s="429"/>
      <c r="BY10" s="429"/>
      <c r="BZ10" s="429"/>
      <c r="CA10" s="429"/>
      <c r="CB10" s="429"/>
      <c r="CC10" s="430"/>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121</v>
      </c>
      <c r="M11" s="483"/>
      <c r="N11" s="483"/>
      <c r="O11" s="483"/>
      <c r="P11" s="483"/>
      <c r="Q11" s="484"/>
      <c r="R11" s="485" t="s">
        <v>122</v>
      </c>
      <c r="S11" s="486"/>
      <c r="T11" s="486"/>
      <c r="U11" s="486"/>
      <c r="V11" s="487"/>
      <c r="W11" s="416"/>
      <c r="X11" s="417"/>
      <c r="Y11" s="417"/>
      <c r="Z11" s="417"/>
      <c r="AA11" s="417"/>
      <c r="AB11" s="417"/>
      <c r="AC11" s="417"/>
      <c r="AD11" s="417"/>
      <c r="AE11" s="417"/>
      <c r="AF11" s="417"/>
      <c r="AG11" s="417"/>
      <c r="AH11" s="417"/>
      <c r="AI11" s="417"/>
      <c r="AJ11" s="417"/>
      <c r="AK11" s="417"/>
      <c r="AL11" s="420"/>
      <c r="AM11" s="457" t="s">
        <v>123</v>
      </c>
      <c r="AN11" s="458"/>
      <c r="AO11" s="458"/>
      <c r="AP11" s="458"/>
      <c r="AQ11" s="458"/>
      <c r="AR11" s="458"/>
      <c r="AS11" s="458"/>
      <c r="AT11" s="459"/>
      <c r="AU11" s="460" t="s">
        <v>101</v>
      </c>
      <c r="AV11" s="461"/>
      <c r="AW11" s="461"/>
      <c r="AX11" s="461"/>
      <c r="AY11" s="462" t="s">
        <v>124</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125</v>
      </c>
      <c r="CE11" s="432"/>
      <c r="CF11" s="432"/>
      <c r="CG11" s="432"/>
      <c r="CH11" s="432"/>
      <c r="CI11" s="432"/>
      <c r="CJ11" s="432"/>
      <c r="CK11" s="432"/>
      <c r="CL11" s="432"/>
      <c r="CM11" s="432"/>
      <c r="CN11" s="432"/>
      <c r="CO11" s="432"/>
      <c r="CP11" s="432"/>
      <c r="CQ11" s="432"/>
      <c r="CR11" s="432"/>
      <c r="CS11" s="433"/>
      <c r="CT11" s="468" t="s">
        <v>126</v>
      </c>
      <c r="CU11" s="469"/>
      <c r="CV11" s="469"/>
      <c r="CW11" s="469"/>
      <c r="CX11" s="469"/>
      <c r="CY11" s="469"/>
      <c r="CZ11" s="469"/>
      <c r="DA11" s="470"/>
      <c r="DB11" s="468" t="s">
        <v>127</v>
      </c>
      <c r="DC11" s="469"/>
      <c r="DD11" s="469"/>
      <c r="DE11" s="469"/>
      <c r="DF11" s="469"/>
      <c r="DG11" s="469"/>
      <c r="DH11" s="469"/>
      <c r="DI11" s="470"/>
      <c r="DJ11" s="185"/>
      <c r="DK11" s="185"/>
      <c r="DL11" s="185"/>
      <c r="DM11" s="185"/>
      <c r="DN11" s="185"/>
      <c r="DO11" s="185"/>
    </row>
    <row r="12" spans="1:119" ht="18.75" customHeight="1" x14ac:dyDescent="0.15">
      <c r="A12" s="186"/>
      <c r="B12" s="488" t="s">
        <v>128</v>
      </c>
      <c r="C12" s="489"/>
      <c r="D12" s="489"/>
      <c r="E12" s="489"/>
      <c r="F12" s="489"/>
      <c r="G12" s="489"/>
      <c r="H12" s="489"/>
      <c r="I12" s="489"/>
      <c r="J12" s="489"/>
      <c r="K12" s="490"/>
      <c r="L12" s="497" t="s">
        <v>129</v>
      </c>
      <c r="M12" s="498"/>
      <c r="N12" s="498"/>
      <c r="O12" s="498"/>
      <c r="P12" s="498"/>
      <c r="Q12" s="499"/>
      <c r="R12" s="500">
        <v>70343</v>
      </c>
      <c r="S12" s="501"/>
      <c r="T12" s="501"/>
      <c r="U12" s="501"/>
      <c r="V12" s="502"/>
      <c r="W12" s="503" t="s">
        <v>1</v>
      </c>
      <c r="X12" s="461"/>
      <c r="Y12" s="461"/>
      <c r="Z12" s="461"/>
      <c r="AA12" s="461"/>
      <c r="AB12" s="504"/>
      <c r="AC12" s="460" t="s">
        <v>130</v>
      </c>
      <c r="AD12" s="461"/>
      <c r="AE12" s="461"/>
      <c r="AF12" s="461"/>
      <c r="AG12" s="504"/>
      <c r="AH12" s="460" t="s">
        <v>131</v>
      </c>
      <c r="AI12" s="461"/>
      <c r="AJ12" s="461"/>
      <c r="AK12" s="461"/>
      <c r="AL12" s="505"/>
      <c r="AM12" s="457" t="s">
        <v>132</v>
      </c>
      <c r="AN12" s="458"/>
      <c r="AO12" s="458"/>
      <c r="AP12" s="458"/>
      <c r="AQ12" s="458"/>
      <c r="AR12" s="458"/>
      <c r="AS12" s="458"/>
      <c r="AT12" s="459"/>
      <c r="AU12" s="460" t="s">
        <v>101</v>
      </c>
      <c r="AV12" s="461"/>
      <c r="AW12" s="461"/>
      <c r="AX12" s="461"/>
      <c r="AY12" s="462" t="s">
        <v>133</v>
      </c>
      <c r="AZ12" s="463"/>
      <c r="BA12" s="463"/>
      <c r="BB12" s="463"/>
      <c r="BC12" s="463"/>
      <c r="BD12" s="463"/>
      <c r="BE12" s="463"/>
      <c r="BF12" s="463"/>
      <c r="BG12" s="463"/>
      <c r="BH12" s="463"/>
      <c r="BI12" s="463"/>
      <c r="BJ12" s="463"/>
      <c r="BK12" s="463"/>
      <c r="BL12" s="463"/>
      <c r="BM12" s="464"/>
      <c r="BN12" s="428">
        <v>309055</v>
      </c>
      <c r="BO12" s="429"/>
      <c r="BP12" s="429"/>
      <c r="BQ12" s="429"/>
      <c r="BR12" s="429"/>
      <c r="BS12" s="429"/>
      <c r="BT12" s="429"/>
      <c r="BU12" s="430"/>
      <c r="BV12" s="428">
        <v>172138</v>
      </c>
      <c r="BW12" s="429"/>
      <c r="BX12" s="429"/>
      <c r="BY12" s="429"/>
      <c r="BZ12" s="429"/>
      <c r="CA12" s="429"/>
      <c r="CB12" s="429"/>
      <c r="CC12" s="430"/>
      <c r="CD12" s="431" t="s">
        <v>134</v>
      </c>
      <c r="CE12" s="432"/>
      <c r="CF12" s="432"/>
      <c r="CG12" s="432"/>
      <c r="CH12" s="432"/>
      <c r="CI12" s="432"/>
      <c r="CJ12" s="432"/>
      <c r="CK12" s="432"/>
      <c r="CL12" s="432"/>
      <c r="CM12" s="432"/>
      <c r="CN12" s="432"/>
      <c r="CO12" s="432"/>
      <c r="CP12" s="432"/>
      <c r="CQ12" s="432"/>
      <c r="CR12" s="432"/>
      <c r="CS12" s="433"/>
      <c r="CT12" s="468" t="s">
        <v>126</v>
      </c>
      <c r="CU12" s="469"/>
      <c r="CV12" s="469"/>
      <c r="CW12" s="469"/>
      <c r="CX12" s="469"/>
      <c r="CY12" s="469"/>
      <c r="CZ12" s="469"/>
      <c r="DA12" s="470"/>
      <c r="DB12" s="468" t="s">
        <v>135</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6" t="s">
        <v>136</v>
      </c>
      <c r="N13" s="517"/>
      <c r="O13" s="517"/>
      <c r="P13" s="517"/>
      <c r="Q13" s="518"/>
      <c r="R13" s="509">
        <v>68168</v>
      </c>
      <c r="S13" s="510"/>
      <c r="T13" s="510"/>
      <c r="U13" s="510"/>
      <c r="V13" s="511"/>
      <c r="W13" s="444" t="s">
        <v>137</v>
      </c>
      <c r="X13" s="445"/>
      <c r="Y13" s="445"/>
      <c r="Z13" s="445"/>
      <c r="AA13" s="445"/>
      <c r="AB13" s="435"/>
      <c r="AC13" s="479">
        <v>2811</v>
      </c>
      <c r="AD13" s="480"/>
      <c r="AE13" s="480"/>
      <c r="AF13" s="480"/>
      <c r="AG13" s="519"/>
      <c r="AH13" s="479">
        <v>2898</v>
      </c>
      <c r="AI13" s="480"/>
      <c r="AJ13" s="480"/>
      <c r="AK13" s="480"/>
      <c r="AL13" s="481"/>
      <c r="AM13" s="457" t="s">
        <v>138</v>
      </c>
      <c r="AN13" s="458"/>
      <c r="AO13" s="458"/>
      <c r="AP13" s="458"/>
      <c r="AQ13" s="458"/>
      <c r="AR13" s="458"/>
      <c r="AS13" s="458"/>
      <c r="AT13" s="459"/>
      <c r="AU13" s="460" t="s">
        <v>139</v>
      </c>
      <c r="AV13" s="461"/>
      <c r="AW13" s="461"/>
      <c r="AX13" s="461"/>
      <c r="AY13" s="462" t="s">
        <v>140</v>
      </c>
      <c r="AZ13" s="463"/>
      <c r="BA13" s="463"/>
      <c r="BB13" s="463"/>
      <c r="BC13" s="463"/>
      <c r="BD13" s="463"/>
      <c r="BE13" s="463"/>
      <c r="BF13" s="463"/>
      <c r="BG13" s="463"/>
      <c r="BH13" s="463"/>
      <c r="BI13" s="463"/>
      <c r="BJ13" s="463"/>
      <c r="BK13" s="463"/>
      <c r="BL13" s="463"/>
      <c r="BM13" s="464"/>
      <c r="BN13" s="428">
        <v>-512771</v>
      </c>
      <c r="BO13" s="429"/>
      <c r="BP13" s="429"/>
      <c r="BQ13" s="429"/>
      <c r="BR13" s="429"/>
      <c r="BS13" s="429"/>
      <c r="BT13" s="429"/>
      <c r="BU13" s="430"/>
      <c r="BV13" s="428">
        <v>-226440</v>
      </c>
      <c r="BW13" s="429"/>
      <c r="BX13" s="429"/>
      <c r="BY13" s="429"/>
      <c r="BZ13" s="429"/>
      <c r="CA13" s="429"/>
      <c r="CB13" s="429"/>
      <c r="CC13" s="430"/>
      <c r="CD13" s="431" t="s">
        <v>141</v>
      </c>
      <c r="CE13" s="432"/>
      <c r="CF13" s="432"/>
      <c r="CG13" s="432"/>
      <c r="CH13" s="432"/>
      <c r="CI13" s="432"/>
      <c r="CJ13" s="432"/>
      <c r="CK13" s="432"/>
      <c r="CL13" s="432"/>
      <c r="CM13" s="432"/>
      <c r="CN13" s="432"/>
      <c r="CO13" s="432"/>
      <c r="CP13" s="432"/>
      <c r="CQ13" s="432"/>
      <c r="CR13" s="432"/>
      <c r="CS13" s="433"/>
      <c r="CT13" s="425">
        <v>6.3</v>
      </c>
      <c r="CU13" s="426"/>
      <c r="CV13" s="426"/>
      <c r="CW13" s="426"/>
      <c r="CX13" s="426"/>
      <c r="CY13" s="426"/>
      <c r="CZ13" s="426"/>
      <c r="DA13" s="427"/>
      <c r="DB13" s="425">
        <v>6.9</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6" t="s">
        <v>142</v>
      </c>
      <c r="M14" s="507"/>
      <c r="N14" s="507"/>
      <c r="O14" s="507"/>
      <c r="P14" s="507"/>
      <c r="Q14" s="508"/>
      <c r="R14" s="509">
        <v>71290</v>
      </c>
      <c r="S14" s="510"/>
      <c r="T14" s="510"/>
      <c r="U14" s="510"/>
      <c r="V14" s="511"/>
      <c r="W14" s="418"/>
      <c r="X14" s="419"/>
      <c r="Y14" s="419"/>
      <c r="Z14" s="419"/>
      <c r="AA14" s="419"/>
      <c r="AB14" s="408"/>
      <c r="AC14" s="512">
        <v>8.1</v>
      </c>
      <c r="AD14" s="513"/>
      <c r="AE14" s="513"/>
      <c r="AF14" s="513"/>
      <c r="AG14" s="514"/>
      <c r="AH14" s="512">
        <v>8.3000000000000007</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143</v>
      </c>
      <c r="CE14" s="521"/>
      <c r="CF14" s="521"/>
      <c r="CG14" s="521"/>
      <c r="CH14" s="521"/>
      <c r="CI14" s="521"/>
      <c r="CJ14" s="521"/>
      <c r="CK14" s="521"/>
      <c r="CL14" s="521"/>
      <c r="CM14" s="521"/>
      <c r="CN14" s="521"/>
      <c r="CO14" s="521"/>
      <c r="CP14" s="521"/>
      <c r="CQ14" s="521"/>
      <c r="CR14" s="521"/>
      <c r="CS14" s="522"/>
      <c r="CT14" s="523">
        <v>19.899999999999999</v>
      </c>
      <c r="CU14" s="524"/>
      <c r="CV14" s="524"/>
      <c r="CW14" s="524"/>
      <c r="CX14" s="524"/>
      <c r="CY14" s="524"/>
      <c r="CZ14" s="524"/>
      <c r="DA14" s="525"/>
      <c r="DB14" s="523">
        <v>20.3</v>
      </c>
      <c r="DC14" s="524"/>
      <c r="DD14" s="524"/>
      <c r="DE14" s="524"/>
      <c r="DF14" s="524"/>
      <c r="DG14" s="524"/>
      <c r="DH14" s="524"/>
      <c r="DI14" s="525"/>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6" t="s">
        <v>136</v>
      </c>
      <c r="N15" s="517"/>
      <c r="O15" s="517"/>
      <c r="P15" s="517"/>
      <c r="Q15" s="518"/>
      <c r="R15" s="509">
        <v>69210</v>
      </c>
      <c r="S15" s="510"/>
      <c r="T15" s="510"/>
      <c r="U15" s="510"/>
      <c r="V15" s="511"/>
      <c r="W15" s="444" t="s">
        <v>144</v>
      </c>
      <c r="X15" s="445"/>
      <c r="Y15" s="445"/>
      <c r="Z15" s="445"/>
      <c r="AA15" s="445"/>
      <c r="AB15" s="435"/>
      <c r="AC15" s="479">
        <v>8979</v>
      </c>
      <c r="AD15" s="480"/>
      <c r="AE15" s="480"/>
      <c r="AF15" s="480"/>
      <c r="AG15" s="519"/>
      <c r="AH15" s="479">
        <v>9052</v>
      </c>
      <c r="AI15" s="480"/>
      <c r="AJ15" s="480"/>
      <c r="AK15" s="480"/>
      <c r="AL15" s="481"/>
      <c r="AM15" s="457"/>
      <c r="AN15" s="458"/>
      <c r="AO15" s="458"/>
      <c r="AP15" s="458"/>
      <c r="AQ15" s="458"/>
      <c r="AR15" s="458"/>
      <c r="AS15" s="458"/>
      <c r="AT15" s="459"/>
      <c r="AU15" s="460"/>
      <c r="AV15" s="461"/>
      <c r="AW15" s="461"/>
      <c r="AX15" s="461"/>
      <c r="AY15" s="388" t="s">
        <v>145</v>
      </c>
      <c r="AZ15" s="389"/>
      <c r="BA15" s="389"/>
      <c r="BB15" s="389"/>
      <c r="BC15" s="389"/>
      <c r="BD15" s="389"/>
      <c r="BE15" s="389"/>
      <c r="BF15" s="389"/>
      <c r="BG15" s="389"/>
      <c r="BH15" s="389"/>
      <c r="BI15" s="389"/>
      <c r="BJ15" s="389"/>
      <c r="BK15" s="389"/>
      <c r="BL15" s="389"/>
      <c r="BM15" s="390"/>
      <c r="BN15" s="391">
        <v>6976485</v>
      </c>
      <c r="BO15" s="392"/>
      <c r="BP15" s="392"/>
      <c r="BQ15" s="392"/>
      <c r="BR15" s="392"/>
      <c r="BS15" s="392"/>
      <c r="BT15" s="392"/>
      <c r="BU15" s="393"/>
      <c r="BV15" s="391">
        <v>6874480</v>
      </c>
      <c r="BW15" s="392"/>
      <c r="BX15" s="392"/>
      <c r="BY15" s="392"/>
      <c r="BZ15" s="392"/>
      <c r="CA15" s="392"/>
      <c r="CB15" s="392"/>
      <c r="CC15" s="393"/>
      <c r="CD15" s="526" t="s">
        <v>146</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6" t="s">
        <v>147</v>
      </c>
      <c r="M16" s="537"/>
      <c r="N16" s="537"/>
      <c r="O16" s="537"/>
      <c r="P16" s="537"/>
      <c r="Q16" s="538"/>
      <c r="R16" s="529" t="s">
        <v>148</v>
      </c>
      <c r="S16" s="530"/>
      <c r="T16" s="530"/>
      <c r="U16" s="530"/>
      <c r="V16" s="531"/>
      <c r="W16" s="418"/>
      <c r="X16" s="419"/>
      <c r="Y16" s="419"/>
      <c r="Z16" s="419"/>
      <c r="AA16" s="419"/>
      <c r="AB16" s="408"/>
      <c r="AC16" s="512">
        <v>25.8</v>
      </c>
      <c r="AD16" s="513"/>
      <c r="AE16" s="513"/>
      <c r="AF16" s="513"/>
      <c r="AG16" s="514"/>
      <c r="AH16" s="512">
        <v>25.8</v>
      </c>
      <c r="AI16" s="513"/>
      <c r="AJ16" s="513"/>
      <c r="AK16" s="513"/>
      <c r="AL16" s="515"/>
      <c r="AM16" s="457"/>
      <c r="AN16" s="458"/>
      <c r="AO16" s="458"/>
      <c r="AP16" s="458"/>
      <c r="AQ16" s="458"/>
      <c r="AR16" s="458"/>
      <c r="AS16" s="458"/>
      <c r="AT16" s="459"/>
      <c r="AU16" s="460"/>
      <c r="AV16" s="461"/>
      <c r="AW16" s="461"/>
      <c r="AX16" s="461"/>
      <c r="AY16" s="462" t="s">
        <v>149</v>
      </c>
      <c r="AZ16" s="463"/>
      <c r="BA16" s="463"/>
      <c r="BB16" s="463"/>
      <c r="BC16" s="463"/>
      <c r="BD16" s="463"/>
      <c r="BE16" s="463"/>
      <c r="BF16" s="463"/>
      <c r="BG16" s="463"/>
      <c r="BH16" s="463"/>
      <c r="BI16" s="463"/>
      <c r="BJ16" s="463"/>
      <c r="BK16" s="463"/>
      <c r="BL16" s="463"/>
      <c r="BM16" s="464"/>
      <c r="BN16" s="428">
        <v>10438731</v>
      </c>
      <c r="BO16" s="429"/>
      <c r="BP16" s="429"/>
      <c r="BQ16" s="429"/>
      <c r="BR16" s="429"/>
      <c r="BS16" s="429"/>
      <c r="BT16" s="429"/>
      <c r="BU16" s="430"/>
      <c r="BV16" s="428">
        <v>10373998</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2" t="s">
        <v>150</v>
      </c>
      <c r="N17" s="533"/>
      <c r="O17" s="533"/>
      <c r="P17" s="533"/>
      <c r="Q17" s="534"/>
      <c r="R17" s="529" t="s">
        <v>151</v>
      </c>
      <c r="S17" s="530"/>
      <c r="T17" s="530"/>
      <c r="U17" s="530"/>
      <c r="V17" s="531"/>
      <c r="W17" s="444" t="s">
        <v>152</v>
      </c>
      <c r="X17" s="445"/>
      <c r="Y17" s="445"/>
      <c r="Z17" s="445"/>
      <c r="AA17" s="445"/>
      <c r="AB17" s="435"/>
      <c r="AC17" s="479">
        <v>22989</v>
      </c>
      <c r="AD17" s="480"/>
      <c r="AE17" s="480"/>
      <c r="AF17" s="480"/>
      <c r="AG17" s="519"/>
      <c r="AH17" s="479">
        <v>23111</v>
      </c>
      <c r="AI17" s="480"/>
      <c r="AJ17" s="480"/>
      <c r="AK17" s="480"/>
      <c r="AL17" s="481"/>
      <c r="AM17" s="457"/>
      <c r="AN17" s="458"/>
      <c r="AO17" s="458"/>
      <c r="AP17" s="458"/>
      <c r="AQ17" s="458"/>
      <c r="AR17" s="458"/>
      <c r="AS17" s="458"/>
      <c r="AT17" s="459"/>
      <c r="AU17" s="460"/>
      <c r="AV17" s="461"/>
      <c r="AW17" s="461"/>
      <c r="AX17" s="461"/>
      <c r="AY17" s="462" t="s">
        <v>153</v>
      </c>
      <c r="AZ17" s="463"/>
      <c r="BA17" s="463"/>
      <c r="BB17" s="463"/>
      <c r="BC17" s="463"/>
      <c r="BD17" s="463"/>
      <c r="BE17" s="463"/>
      <c r="BF17" s="463"/>
      <c r="BG17" s="463"/>
      <c r="BH17" s="463"/>
      <c r="BI17" s="463"/>
      <c r="BJ17" s="463"/>
      <c r="BK17" s="463"/>
      <c r="BL17" s="463"/>
      <c r="BM17" s="464"/>
      <c r="BN17" s="428">
        <v>8814844</v>
      </c>
      <c r="BO17" s="429"/>
      <c r="BP17" s="429"/>
      <c r="BQ17" s="429"/>
      <c r="BR17" s="429"/>
      <c r="BS17" s="429"/>
      <c r="BT17" s="429"/>
      <c r="BU17" s="430"/>
      <c r="BV17" s="428">
        <v>8696628</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39" t="s">
        <v>154</v>
      </c>
      <c r="C18" s="471"/>
      <c r="D18" s="471"/>
      <c r="E18" s="540"/>
      <c r="F18" s="540"/>
      <c r="G18" s="540"/>
      <c r="H18" s="540"/>
      <c r="I18" s="540"/>
      <c r="J18" s="540"/>
      <c r="K18" s="540"/>
      <c r="L18" s="541">
        <v>74.94</v>
      </c>
      <c r="M18" s="541"/>
      <c r="N18" s="541"/>
      <c r="O18" s="541"/>
      <c r="P18" s="541"/>
      <c r="Q18" s="541"/>
      <c r="R18" s="542"/>
      <c r="S18" s="542"/>
      <c r="T18" s="542"/>
      <c r="U18" s="542"/>
      <c r="V18" s="543"/>
      <c r="W18" s="446"/>
      <c r="X18" s="447"/>
      <c r="Y18" s="447"/>
      <c r="Z18" s="447"/>
      <c r="AA18" s="447"/>
      <c r="AB18" s="438"/>
      <c r="AC18" s="544">
        <v>66.099999999999994</v>
      </c>
      <c r="AD18" s="545"/>
      <c r="AE18" s="545"/>
      <c r="AF18" s="545"/>
      <c r="AG18" s="546"/>
      <c r="AH18" s="544">
        <v>65.900000000000006</v>
      </c>
      <c r="AI18" s="545"/>
      <c r="AJ18" s="545"/>
      <c r="AK18" s="545"/>
      <c r="AL18" s="547"/>
      <c r="AM18" s="457"/>
      <c r="AN18" s="458"/>
      <c r="AO18" s="458"/>
      <c r="AP18" s="458"/>
      <c r="AQ18" s="458"/>
      <c r="AR18" s="458"/>
      <c r="AS18" s="458"/>
      <c r="AT18" s="459"/>
      <c r="AU18" s="460"/>
      <c r="AV18" s="461"/>
      <c r="AW18" s="461"/>
      <c r="AX18" s="461"/>
      <c r="AY18" s="462" t="s">
        <v>155</v>
      </c>
      <c r="AZ18" s="463"/>
      <c r="BA18" s="463"/>
      <c r="BB18" s="463"/>
      <c r="BC18" s="463"/>
      <c r="BD18" s="463"/>
      <c r="BE18" s="463"/>
      <c r="BF18" s="463"/>
      <c r="BG18" s="463"/>
      <c r="BH18" s="463"/>
      <c r="BI18" s="463"/>
      <c r="BJ18" s="463"/>
      <c r="BK18" s="463"/>
      <c r="BL18" s="463"/>
      <c r="BM18" s="464"/>
      <c r="BN18" s="428">
        <v>12603397</v>
      </c>
      <c r="BO18" s="429"/>
      <c r="BP18" s="429"/>
      <c r="BQ18" s="429"/>
      <c r="BR18" s="429"/>
      <c r="BS18" s="429"/>
      <c r="BT18" s="429"/>
      <c r="BU18" s="430"/>
      <c r="BV18" s="428">
        <v>12338695</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39" t="s">
        <v>156</v>
      </c>
      <c r="C19" s="471"/>
      <c r="D19" s="471"/>
      <c r="E19" s="540"/>
      <c r="F19" s="540"/>
      <c r="G19" s="540"/>
      <c r="H19" s="540"/>
      <c r="I19" s="540"/>
      <c r="J19" s="540"/>
      <c r="K19" s="540"/>
      <c r="L19" s="548">
        <v>944</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157</v>
      </c>
      <c r="AZ19" s="463"/>
      <c r="BA19" s="463"/>
      <c r="BB19" s="463"/>
      <c r="BC19" s="463"/>
      <c r="BD19" s="463"/>
      <c r="BE19" s="463"/>
      <c r="BF19" s="463"/>
      <c r="BG19" s="463"/>
      <c r="BH19" s="463"/>
      <c r="BI19" s="463"/>
      <c r="BJ19" s="463"/>
      <c r="BK19" s="463"/>
      <c r="BL19" s="463"/>
      <c r="BM19" s="464"/>
      <c r="BN19" s="428">
        <v>14422146</v>
      </c>
      <c r="BO19" s="429"/>
      <c r="BP19" s="429"/>
      <c r="BQ19" s="429"/>
      <c r="BR19" s="429"/>
      <c r="BS19" s="429"/>
      <c r="BT19" s="429"/>
      <c r="BU19" s="430"/>
      <c r="BV19" s="428">
        <v>14358725</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39" t="s">
        <v>158</v>
      </c>
      <c r="C20" s="471"/>
      <c r="D20" s="471"/>
      <c r="E20" s="540"/>
      <c r="F20" s="540"/>
      <c r="G20" s="540"/>
      <c r="H20" s="540"/>
      <c r="I20" s="540"/>
      <c r="J20" s="540"/>
      <c r="K20" s="540"/>
      <c r="L20" s="548">
        <v>27074</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59" t="s">
        <v>159</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2" t="s">
        <v>160</v>
      </c>
      <c r="C22" s="563"/>
      <c r="D22" s="564"/>
      <c r="E22" s="440" t="s">
        <v>1</v>
      </c>
      <c r="F22" s="445"/>
      <c r="G22" s="445"/>
      <c r="H22" s="445"/>
      <c r="I22" s="445"/>
      <c r="J22" s="445"/>
      <c r="K22" s="435"/>
      <c r="L22" s="440" t="s">
        <v>161</v>
      </c>
      <c r="M22" s="445"/>
      <c r="N22" s="445"/>
      <c r="O22" s="445"/>
      <c r="P22" s="435"/>
      <c r="Q22" s="571" t="s">
        <v>162</v>
      </c>
      <c r="R22" s="572"/>
      <c r="S22" s="572"/>
      <c r="T22" s="572"/>
      <c r="U22" s="572"/>
      <c r="V22" s="573"/>
      <c r="W22" s="577" t="s">
        <v>163</v>
      </c>
      <c r="X22" s="563"/>
      <c r="Y22" s="564"/>
      <c r="Z22" s="440" t="s">
        <v>1</v>
      </c>
      <c r="AA22" s="445"/>
      <c r="AB22" s="445"/>
      <c r="AC22" s="445"/>
      <c r="AD22" s="445"/>
      <c r="AE22" s="445"/>
      <c r="AF22" s="445"/>
      <c r="AG22" s="435"/>
      <c r="AH22" s="588" t="s">
        <v>164</v>
      </c>
      <c r="AI22" s="445"/>
      <c r="AJ22" s="445"/>
      <c r="AK22" s="445"/>
      <c r="AL22" s="435"/>
      <c r="AM22" s="588" t="s">
        <v>165</v>
      </c>
      <c r="AN22" s="589"/>
      <c r="AO22" s="589"/>
      <c r="AP22" s="589"/>
      <c r="AQ22" s="589"/>
      <c r="AR22" s="590"/>
      <c r="AS22" s="571" t="s">
        <v>162</v>
      </c>
      <c r="AT22" s="572"/>
      <c r="AU22" s="572"/>
      <c r="AV22" s="572"/>
      <c r="AW22" s="572"/>
      <c r="AX22" s="594"/>
      <c r="AY22" s="596"/>
      <c r="AZ22" s="597"/>
      <c r="BA22" s="597"/>
      <c r="BB22" s="597"/>
      <c r="BC22" s="597"/>
      <c r="BD22" s="597"/>
      <c r="BE22" s="597"/>
      <c r="BF22" s="597"/>
      <c r="BG22" s="597"/>
      <c r="BH22" s="597"/>
      <c r="BI22" s="597"/>
      <c r="BJ22" s="597"/>
      <c r="BK22" s="597"/>
      <c r="BL22" s="597"/>
      <c r="BM22" s="598"/>
      <c r="BN22" s="599"/>
      <c r="BO22" s="600"/>
      <c r="BP22" s="600"/>
      <c r="BQ22" s="600"/>
      <c r="BR22" s="600"/>
      <c r="BS22" s="600"/>
      <c r="BT22" s="600"/>
      <c r="BU22" s="601"/>
      <c r="BV22" s="599"/>
      <c r="BW22" s="600"/>
      <c r="BX22" s="600"/>
      <c r="BY22" s="600"/>
      <c r="BZ22" s="600"/>
      <c r="CA22" s="600"/>
      <c r="CB22" s="600"/>
      <c r="CC22" s="601"/>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1"/>
      <c r="AN23" s="592"/>
      <c r="AO23" s="592"/>
      <c r="AP23" s="592"/>
      <c r="AQ23" s="592"/>
      <c r="AR23" s="593"/>
      <c r="AS23" s="574"/>
      <c r="AT23" s="575"/>
      <c r="AU23" s="575"/>
      <c r="AV23" s="575"/>
      <c r="AW23" s="575"/>
      <c r="AX23" s="595"/>
      <c r="AY23" s="388" t="s">
        <v>166</v>
      </c>
      <c r="AZ23" s="389"/>
      <c r="BA23" s="389"/>
      <c r="BB23" s="389"/>
      <c r="BC23" s="389"/>
      <c r="BD23" s="389"/>
      <c r="BE23" s="389"/>
      <c r="BF23" s="389"/>
      <c r="BG23" s="389"/>
      <c r="BH23" s="389"/>
      <c r="BI23" s="389"/>
      <c r="BJ23" s="389"/>
      <c r="BK23" s="389"/>
      <c r="BL23" s="389"/>
      <c r="BM23" s="390"/>
      <c r="BN23" s="428">
        <v>17531772</v>
      </c>
      <c r="BO23" s="429"/>
      <c r="BP23" s="429"/>
      <c r="BQ23" s="429"/>
      <c r="BR23" s="429"/>
      <c r="BS23" s="429"/>
      <c r="BT23" s="429"/>
      <c r="BU23" s="430"/>
      <c r="BV23" s="428">
        <v>17174704</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5"/>
      <c r="C24" s="566"/>
      <c r="D24" s="567"/>
      <c r="E24" s="478" t="s">
        <v>167</v>
      </c>
      <c r="F24" s="458"/>
      <c r="G24" s="458"/>
      <c r="H24" s="458"/>
      <c r="I24" s="458"/>
      <c r="J24" s="458"/>
      <c r="K24" s="459"/>
      <c r="L24" s="479">
        <v>1</v>
      </c>
      <c r="M24" s="480"/>
      <c r="N24" s="480"/>
      <c r="O24" s="480"/>
      <c r="P24" s="519"/>
      <c r="Q24" s="479">
        <v>8300</v>
      </c>
      <c r="R24" s="480"/>
      <c r="S24" s="480"/>
      <c r="T24" s="480"/>
      <c r="U24" s="480"/>
      <c r="V24" s="519"/>
      <c r="W24" s="578"/>
      <c r="X24" s="566"/>
      <c r="Y24" s="567"/>
      <c r="Z24" s="478" t="s">
        <v>168</v>
      </c>
      <c r="AA24" s="458"/>
      <c r="AB24" s="458"/>
      <c r="AC24" s="458"/>
      <c r="AD24" s="458"/>
      <c r="AE24" s="458"/>
      <c r="AF24" s="458"/>
      <c r="AG24" s="459"/>
      <c r="AH24" s="479">
        <v>469</v>
      </c>
      <c r="AI24" s="480"/>
      <c r="AJ24" s="480"/>
      <c r="AK24" s="480"/>
      <c r="AL24" s="519"/>
      <c r="AM24" s="479">
        <v>1497986</v>
      </c>
      <c r="AN24" s="480"/>
      <c r="AO24" s="480"/>
      <c r="AP24" s="480"/>
      <c r="AQ24" s="480"/>
      <c r="AR24" s="519"/>
      <c r="AS24" s="479">
        <v>3194</v>
      </c>
      <c r="AT24" s="480"/>
      <c r="AU24" s="480"/>
      <c r="AV24" s="480"/>
      <c r="AW24" s="480"/>
      <c r="AX24" s="481"/>
      <c r="AY24" s="596" t="s">
        <v>169</v>
      </c>
      <c r="AZ24" s="597"/>
      <c r="BA24" s="597"/>
      <c r="BB24" s="597"/>
      <c r="BC24" s="597"/>
      <c r="BD24" s="597"/>
      <c r="BE24" s="597"/>
      <c r="BF24" s="597"/>
      <c r="BG24" s="597"/>
      <c r="BH24" s="597"/>
      <c r="BI24" s="597"/>
      <c r="BJ24" s="597"/>
      <c r="BK24" s="597"/>
      <c r="BL24" s="597"/>
      <c r="BM24" s="598"/>
      <c r="BN24" s="428">
        <v>13991495</v>
      </c>
      <c r="BO24" s="429"/>
      <c r="BP24" s="429"/>
      <c r="BQ24" s="429"/>
      <c r="BR24" s="429"/>
      <c r="BS24" s="429"/>
      <c r="BT24" s="429"/>
      <c r="BU24" s="430"/>
      <c r="BV24" s="428">
        <v>14614392</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5"/>
      <c r="C25" s="566"/>
      <c r="D25" s="567"/>
      <c r="E25" s="478" t="s">
        <v>170</v>
      </c>
      <c r="F25" s="458"/>
      <c r="G25" s="458"/>
      <c r="H25" s="458"/>
      <c r="I25" s="458"/>
      <c r="J25" s="458"/>
      <c r="K25" s="459"/>
      <c r="L25" s="479">
        <v>1</v>
      </c>
      <c r="M25" s="480"/>
      <c r="N25" s="480"/>
      <c r="O25" s="480"/>
      <c r="P25" s="519"/>
      <c r="Q25" s="479">
        <v>6900</v>
      </c>
      <c r="R25" s="480"/>
      <c r="S25" s="480"/>
      <c r="T25" s="480"/>
      <c r="U25" s="480"/>
      <c r="V25" s="519"/>
      <c r="W25" s="578"/>
      <c r="X25" s="566"/>
      <c r="Y25" s="567"/>
      <c r="Z25" s="478" t="s">
        <v>171</v>
      </c>
      <c r="AA25" s="458"/>
      <c r="AB25" s="458"/>
      <c r="AC25" s="458"/>
      <c r="AD25" s="458"/>
      <c r="AE25" s="458"/>
      <c r="AF25" s="458"/>
      <c r="AG25" s="459"/>
      <c r="AH25" s="479" t="s">
        <v>126</v>
      </c>
      <c r="AI25" s="480"/>
      <c r="AJ25" s="480"/>
      <c r="AK25" s="480"/>
      <c r="AL25" s="519"/>
      <c r="AM25" s="479" t="s">
        <v>172</v>
      </c>
      <c r="AN25" s="480"/>
      <c r="AO25" s="480"/>
      <c r="AP25" s="480"/>
      <c r="AQ25" s="480"/>
      <c r="AR25" s="519"/>
      <c r="AS25" s="479" t="s">
        <v>173</v>
      </c>
      <c r="AT25" s="480"/>
      <c r="AU25" s="480"/>
      <c r="AV25" s="480"/>
      <c r="AW25" s="480"/>
      <c r="AX25" s="481"/>
      <c r="AY25" s="388" t="s">
        <v>174</v>
      </c>
      <c r="AZ25" s="389"/>
      <c r="BA25" s="389"/>
      <c r="BB25" s="389"/>
      <c r="BC25" s="389"/>
      <c r="BD25" s="389"/>
      <c r="BE25" s="389"/>
      <c r="BF25" s="389"/>
      <c r="BG25" s="389"/>
      <c r="BH25" s="389"/>
      <c r="BI25" s="389"/>
      <c r="BJ25" s="389"/>
      <c r="BK25" s="389"/>
      <c r="BL25" s="389"/>
      <c r="BM25" s="390"/>
      <c r="BN25" s="391">
        <v>3333896</v>
      </c>
      <c r="BO25" s="392"/>
      <c r="BP25" s="392"/>
      <c r="BQ25" s="392"/>
      <c r="BR25" s="392"/>
      <c r="BS25" s="392"/>
      <c r="BT25" s="392"/>
      <c r="BU25" s="393"/>
      <c r="BV25" s="391">
        <v>3427966</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5"/>
      <c r="C26" s="566"/>
      <c r="D26" s="567"/>
      <c r="E26" s="478" t="s">
        <v>175</v>
      </c>
      <c r="F26" s="458"/>
      <c r="G26" s="458"/>
      <c r="H26" s="458"/>
      <c r="I26" s="458"/>
      <c r="J26" s="458"/>
      <c r="K26" s="459"/>
      <c r="L26" s="479">
        <v>1</v>
      </c>
      <c r="M26" s="480"/>
      <c r="N26" s="480"/>
      <c r="O26" s="480"/>
      <c r="P26" s="519"/>
      <c r="Q26" s="479">
        <v>6500</v>
      </c>
      <c r="R26" s="480"/>
      <c r="S26" s="480"/>
      <c r="T26" s="480"/>
      <c r="U26" s="480"/>
      <c r="V26" s="519"/>
      <c r="W26" s="578"/>
      <c r="X26" s="566"/>
      <c r="Y26" s="567"/>
      <c r="Z26" s="478" t="s">
        <v>176</v>
      </c>
      <c r="AA26" s="602"/>
      <c r="AB26" s="602"/>
      <c r="AC26" s="602"/>
      <c r="AD26" s="602"/>
      <c r="AE26" s="602"/>
      <c r="AF26" s="602"/>
      <c r="AG26" s="603"/>
      <c r="AH26" s="479">
        <v>14</v>
      </c>
      <c r="AI26" s="480"/>
      <c r="AJ26" s="480"/>
      <c r="AK26" s="480"/>
      <c r="AL26" s="519"/>
      <c r="AM26" s="479">
        <v>38108</v>
      </c>
      <c r="AN26" s="480"/>
      <c r="AO26" s="480"/>
      <c r="AP26" s="480"/>
      <c r="AQ26" s="480"/>
      <c r="AR26" s="519"/>
      <c r="AS26" s="479">
        <v>2722</v>
      </c>
      <c r="AT26" s="480"/>
      <c r="AU26" s="480"/>
      <c r="AV26" s="480"/>
      <c r="AW26" s="480"/>
      <c r="AX26" s="481"/>
      <c r="AY26" s="431" t="s">
        <v>177</v>
      </c>
      <c r="AZ26" s="432"/>
      <c r="BA26" s="432"/>
      <c r="BB26" s="432"/>
      <c r="BC26" s="432"/>
      <c r="BD26" s="432"/>
      <c r="BE26" s="432"/>
      <c r="BF26" s="432"/>
      <c r="BG26" s="432"/>
      <c r="BH26" s="432"/>
      <c r="BI26" s="432"/>
      <c r="BJ26" s="432"/>
      <c r="BK26" s="432"/>
      <c r="BL26" s="432"/>
      <c r="BM26" s="433"/>
      <c r="BN26" s="428" t="s">
        <v>173</v>
      </c>
      <c r="BO26" s="429"/>
      <c r="BP26" s="429"/>
      <c r="BQ26" s="429"/>
      <c r="BR26" s="429"/>
      <c r="BS26" s="429"/>
      <c r="BT26" s="429"/>
      <c r="BU26" s="430"/>
      <c r="BV26" s="428" t="s">
        <v>126</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5"/>
      <c r="C27" s="566"/>
      <c r="D27" s="567"/>
      <c r="E27" s="478" t="s">
        <v>178</v>
      </c>
      <c r="F27" s="458"/>
      <c r="G27" s="458"/>
      <c r="H27" s="458"/>
      <c r="I27" s="458"/>
      <c r="J27" s="458"/>
      <c r="K27" s="459"/>
      <c r="L27" s="479">
        <v>1</v>
      </c>
      <c r="M27" s="480"/>
      <c r="N27" s="480"/>
      <c r="O27" s="480"/>
      <c r="P27" s="519"/>
      <c r="Q27" s="479">
        <v>4450</v>
      </c>
      <c r="R27" s="480"/>
      <c r="S27" s="480"/>
      <c r="T27" s="480"/>
      <c r="U27" s="480"/>
      <c r="V27" s="519"/>
      <c r="W27" s="578"/>
      <c r="X27" s="566"/>
      <c r="Y27" s="567"/>
      <c r="Z27" s="478" t="s">
        <v>179</v>
      </c>
      <c r="AA27" s="458"/>
      <c r="AB27" s="458"/>
      <c r="AC27" s="458"/>
      <c r="AD27" s="458"/>
      <c r="AE27" s="458"/>
      <c r="AF27" s="458"/>
      <c r="AG27" s="459"/>
      <c r="AH27" s="479">
        <v>23</v>
      </c>
      <c r="AI27" s="480"/>
      <c r="AJ27" s="480"/>
      <c r="AK27" s="480"/>
      <c r="AL27" s="519"/>
      <c r="AM27" s="479">
        <v>77425</v>
      </c>
      <c r="AN27" s="480"/>
      <c r="AO27" s="480"/>
      <c r="AP27" s="480"/>
      <c r="AQ27" s="480"/>
      <c r="AR27" s="519"/>
      <c r="AS27" s="479">
        <v>3366</v>
      </c>
      <c r="AT27" s="480"/>
      <c r="AU27" s="480"/>
      <c r="AV27" s="480"/>
      <c r="AW27" s="480"/>
      <c r="AX27" s="481"/>
      <c r="AY27" s="520" t="s">
        <v>180</v>
      </c>
      <c r="AZ27" s="521"/>
      <c r="BA27" s="521"/>
      <c r="BB27" s="521"/>
      <c r="BC27" s="521"/>
      <c r="BD27" s="521"/>
      <c r="BE27" s="521"/>
      <c r="BF27" s="521"/>
      <c r="BG27" s="521"/>
      <c r="BH27" s="521"/>
      <c r="BI27" s="521"/>
      <c r="BJ27" s="521"/>
      <c r="BK27" s="521"/>
      <c r="BL27" s="521"/>
      <c r="BM27" s="522"/>
      <c r="BN27" s="599" t="s">
        <v>126</v>
      </c>
      <c r="BO27" s="600"/>
      <c r="BP27" s="600"/>
      <c r="BQ27" s="600"/>
      <c r="BR27" s="600"/>
      <c r="BS27" s="600"/>
      <c r="BT27" s="600"/>
      <c r="BU27" s="601"/>
      <c r="BV27" s="599" t="s">
        <v>126</v>
      </c>
      <c r="BW27" s="600"/>
      <c r="BX27" s="600"/>
      <c r="BY27" s="600"/>
      <c r="BZ27" s="600"/>
      <c r="CA27" s="600"/>
      <c r="CB27" s="600"/>
      <c r="CC27" s="601"/>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5"/>
      <c r="C28" s="566"/>
      <c r="D28" s="567"/>
      <c r="E28" s="478" t="s">
        <v>181</v>
      </c>
      <c r="F28" s="458"/>
      <c r="G28" s="458"/>
      <c r="H28" s="458"/>
      <c r="I28" s="458"/>
      <c r="J28" s="458"/>
      <c r="K28" s="459"/>
      <c r="L28" s="479">
        <v>1</v>
      </c>
      <c r="M28" s="480"/>
      <c r="N28" s="480"/>
      <c r="O28" s="480"/>
      <c r="P28" s="519"/>
      <c r="Q28" s="479">
        <v>4000</v>
      </c>
      <c r="R28" s="480"/>
      <c r="S28" s="480"/>
      <c r="T28" s="480"/>
      <c r="U28" s="480"/>
      <c r="V28" s="519"/>
      <c r="W28" s="578"/>
      <c r="X28" s="566"/>
      <c r="Y28" s="567"/>
      <c r="Z28" s="478" t="s">
        <v>182</v>
      </c>
      <c r="AA28" s="458"/>
      <c r="AB28" s="458"/>
      <c r="AC28" s="458"/>
      <c r="AD28" s="458"/>
      <c r="AE28" s="458"/>
      <c r="AF28" s="458"/>
      <c r="AG28" s="459"/>
      <c r="AH28" s="479" t="s">
        <v>183</v>
      </c>
      <c r="AI28" s="480"/>
      <c r="AJ28" s="480"/>
      <c r="AK28" s="480"/>
      <c r="AL28" s="519"/>
      <c r="AM28" s="479" t="s">
        <v>135</v>
      </c>
      <c r="AN28" s="480"/>
      <c r="AO28" s="480"/>
      <c r="AP28" s="480"/>
      <c r="AQ28" s="480"/>
      <c r="AR28" s="519"/>
      <c r="AS28" s="479" t="s">
        <v>126</v>
      </c>
      <c r="AT28" s="480"/>
      <c r="AU28" s="480"/>
      <c r="AV28" s="480"/>
      <c r="AW28" s="480"/>
      <c r="AX28" s="481"/>
      <c r="AY28" s="604" t="s">
        <v>184</v>
      </c>
      <c r="AZ28" s="605"/>
      <c r="BA28" s="605"/>
      <c r="BB28" s="606"/>
      <c r="BC28" s="388" t="s">
        <v>47</v>
      </c>
      <c r="BD28" s="389"/>
      <c r="BE28" s="389"/>
      <c r="BF28" s="389"/>
      <c r="BG28" s="389"/>
      <c r="BH28" s="389"/>
      <c r="BI28" s="389"/>
      <c r="BJ28" s="389"/>
      <c r="BK28" s="389"/>
      <c r="BL28" s="389"/>
      <c r="BM28" s="390"/>
      <c r="BN28" s="391">
        <v>2600052</v>
      </c>
      <c r="BO28" s="392"/>
      <c r="BP28" s="392"/>
      <c r="BQ28" s="392"/>
      <c r="BR28" s="392"/>
      <c r="BS28" s="392"/>
      <c r="BT28" s="392"/>
      <c r="BU28" s="393"/>
      <c r="BV28" s="391">
        <v>2407400</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5"/>
      <c r="C29" s="566"/>
      <c r="D29" s="567"/>
      <c r="E29" s="478" t="s">
        <v>185</v>
      </c>
      <c r="F29" s="458"/>
      <c r="G29" s="458"/>
      <c r="H29" s="458"/>
      <c r="I29" s="458"/>
      <c r="J29" s="458"/>
      <c r="K29" s="459"/>
      <c r="L29" s="479">
        <v>18</v>
      </c>
      <c r="M29" s="480"/>
      <c r="N29" s="480"/>
      <c r="O29" s="480"/>
      <c r="P29" s="519"/>
      <c r="Q29" s="479">
        <v>3550</v>
      </c>
      <c r="R29" s="480"/>
      <c r="S29" s="480"/>
      <c r="T29" s="480"/>
      <c r="U29" s="480"/>
      <c r="V29" s="519"/>
      <c r="W29" s="579"/>
      <c r="X29" s="580"/>
      <c r="Y29" s="581"/>
      <c r="Z29" s="478" t="s">
        <v>186</v>
      </c>
      <c r="AA29" s="458"/>
      <c r="AB29" s="458"/>
      <c r="AC29" s="458"/>
      <c r="AD29" s="458"/>
      <c r="AE29" s="458"/>
      <c r="AF29" s="458"/>
      <c r="AG29" s="459"/>
      <c r="AH29" s="479">
        <v>492</v>
      </c>
      <c r="AI29" s="480"/>
      <c r="AJ29" s="480"/>
      <c r="AK29" s="480"/>
      <c r="AL29" s="519"/>
      <c r="AM29" s="479">
        <v>1575411</v>
      </c>
      <c r="AN29" s="480"/>
      <c r="AO29" s="480"/>
      <c r="AP29" s="480"/>
      <c r="AQ29" s="480"/>
      <c r="AR29" s="519"/>
      <c r="AS29" s="479">
        <v>3202</v>
      </c>
      <c r="AT29" s="480"/>
      <c r="AU29" s="480"/>
      <c r="AV29" s="480"/>
      <c r="AW29" s="480"/>
      <c r="AX29" s="481"/>
      <c r="AY29" s="607"/>
      <c r="AZ29" s="608"/>
      <c r="BA29" s="608"/>
      <c r="BB29" s="609"/>
      <c r="BC29" s="462" t="s">
        <v>187</v>
      </c>
      <c r="BD29" s="463"/>
      <c r="BE29" s="463"/>
      <c r="BF29" s="463"/>
      <c r="BG29" s="463"/>
      <c r="BH29" s="463"/>
      <c r="BI29" s="463"/>
      <c r="BJ29" s="463"/>
      <c r="BK29" s="463"/>
      <c r="BL29" s="463"/>
      <c r="BM29" s="464"/>
      <c r="BN29" s="428">
        <v>122496</v>
      </c>
      <c r="BO29" s="429"/>
      <c r="BP29" s="429"/>
      <c r="BQ29" s="429"/>
      <c r="BR29" s="429"/>
      <c r="BS29" s="429"/>
      <c r="BT29" s="429"/>
      <c r="BU29" s="430"/>
      <c r="BV29" s="428">
        <v>122303</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188</v>
      </c>
      <c r="X30" s="586"/>
      <c r="Y30" s="586"/>
      <c r="Z30" s="586"/>
      <c r="AA30" s="586"/>
      <c r="AB30" s="586"/>
      <c r="AC30" s="586"/>
      <c r="AD30" s="586"/>
      <c r="AE30" s="586"/>
      <c r="AF30" s="586"/>
      <c r="AG30" s="587"/>
      <c r="AH30" s="544">
        <v>98.9</v>
      </c>
      <c r="AI30" s="545"/>
      <c r="AJ30" s="545"/>
      <c r="AK30" s="545"/>
      <c r="AL30" s="545"/>
      <c r="AM30" s="545"/>
      <c r="AN30" s="545"/>
      <c r="AO30" s="545"/>
      <c r="AP30" s="545"/>
      <c r="AQ30" s="545"/>
      <c r="AR30" s="545"/>
      <c r="AS30" s="545"/>
      <c r="AT30" s="545"/>
      <c r="AU30" s="545"/>
      <c r="AV30" s="545"/>
      <c r="AW30" s="545"/>
      <c r="AX30" s="547"/>
      <c r="AY30" s="610"/>
      <c r="AZ30" s="611"/>
      <c r="BA30" s="611"/>
      <c r="BB30" s="612"/>
      <c r="BC30" s="596" t="s">
        <v>49</v>
      </c>
      <c r="BD30" s="597"/>
      <c r="BE30" s="597"/>
      <c r="BF30" s="597"/>
      <c r="BG30" s="597"/>
      <c r="BH30" s="597"/>
      <c r="BI30" s="597"/>
      <c r="BJ30" s="597"/>
      <c r="BK30" s="597"/>
      <c r="BL30" s="597"/>
      <c r="BM30" s="598"/>
      <c r="BN30" s="599">
        <v>92288</v>
      </c>
      <c r="BO30" s="600"/>
      <c r="BP30" s="600"/>
      <c r="BQ30" s="600"/>
      <c r="BR30" s="600"/>
      <c r="BS30" s="600"/>
      <c r="BT30" s="600"/>
      <c r="BU30" s="601"/>
      <c r="BV30" s="599">
        <v>82250</v>
      </c>
      <c r="BW30" s="600"/>
      <c r="BX30" s="600"/>
      <c r="BY30" s="600"/>
      <c r="BZ30" s="600"/>
      <c r="CA30" s="600"/>
      <c r="CB30" s="600"/>
      <c r="CC30" s="60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195</v>
      </c>
      <c r="D33" s="452"/>
      <c r="E33" s="417" t="s">
        <v>196</v>
      </c>
      <c r="F33" s="417"/>
      <c r="G33" s="417"/>
      <c r="H33" s="417"/>
      <c r="I33" s="417"/>
      <c r="J33" s="417"/>
      <c r="K33" s="417"/>
      <c r="L33" s="417"/>
      <c r="M33" s="417"/>
      <c r="N33" s="417"/>
      <c r="O33" s="417"/>
      <c r="P33" s="417"/>
      <c r="Q33" s="417"/>
      <c r="R33" s="417"/>
      <c r="S33" s="417"/>
      <c r="T33" s="215"/>
      <c r="U33" s="452" t="s">
        <v>197</v>
      </c>
      <c r="V33" s="452"/>
      <c r="W33" s="417" t="s">
        <v>198</v>
      </c>
      <c r="X33" s="417"/>
      <c r="Y33" s="417"/>
      <c r="Z33" s="417"/>
      <c r="AA33" s="417"/>
      <c r="AB33" s="417"/>
      <c r="AC33" s="417"/>
      <c r="AD33" s="417"/>
      <c r="AE33" s="417"/>
      <c r="AF33" s="417"/>
      <c r="AG33" s="417"/>
      <c r="AH33" s="417"/>
      <c r="AI33" s="417"/>
      <c r="AJ33" s="417"/>
      <c r="AK33" s="417"/>
      <c r="AL33" s="215"/>
      <c r="AM33" s="452" t="s">
        <v>197</v>
      </c>
      <c r="AN33" s="452"/>
      <c r="AO33" s="417" t="s">
        <v>199</v>
      </c>
      <c r="AP33" s="417"/>
      <c r="AQ33" s="417"/>
      <c r="AR33" s="417"/>
      <c r="AS33" s="417"/>
      <c r="AT33" s="417"/>
      <c r="AU33" s="417"/>
      <c r="AV33" s="417"/>
      <c r="AW33" s="417"/>
      <c r="AX33" s="417"/>
      <c r="AY33" s="417"/>
      <c r="AZ33" s="417"/>
      <c r="BA33" s="417"/>
      <c r="BB33" s="417"/>
      <c r="BC33" s="417"/>
      <c r="BD33" s="216"/>
      <c r="BE33" s="417" t="s">
        <v>200</v>
      </c>
      <c r="BF33" s="417"/>
      <c r="BG33" s="417" t="s">
        <v>201</v>
      </c>
      <c r="BH33" s="417"/>
      <c r="BI33" s="417"/>
      <c r="BJ33" s="417"/>
      <c r="BK33" s="417"/>
      <c r="BL33" s="417"/>
      <c r="BM33" s="417"/>
      <c r="BN33" s="417"/>
      <c r="BO33" s="417"/>
      <c r="BP33" s="417"/>
      <c r="BQ33" s="417"/>
      <c r="BR33" s="417"/>
      <c r="BS33" s="417"/>
      <c r="BT33" s="417"/>
      <c r="BU33" s="417"/>
      <c r="BV33" s="216"/>
      <c r="BW33" s="452" t="s">
        <v>200</v>
      </c>
      <c r="BX33" s="452"/>
      <c r="BY33" s="417" t="s">
        <v>202</v>
      </c>
      <c r="BZ33" s="417"/>
      <c r="CA33" s="417"/>
      <c r="CB33" s="417"/>
      <c r="CC33" s="417"/>
      <c r="CD33" s="417"/>
      <c r="CE33" s="417"/>
      <c r="CF33" s="417"/>
      <c r="CG33" s="417"/>
      <c r="CH33" s="417"/>
      <c r="CI33" s="417"/>
      <c r="CJ33" s="417"/>
      <c r="CK33" s="417"/>
      <c r="CL33" s="417"/>
      <c r="CM33" s="417"/>
      <c r="CN33" s="215"/>
      <c r="CO33" s="452" t="s">
        <v>197</v>
      </c>
      <c r="CP33" s="452"/>
      <c r="CQ33" s="417" t="s">
        <v>203</v>
      </c>
      <c r="CR33" s="417"/>
      <c r="CS33" s="417"/>
      <c r="CT33" s="417"/>
      <c r="CU33" s="417"/>
      <c r="CV33" s="417"/>
      <c r="CW33" s="417"/>
      <c r="CX33" s="417"/>
      <c r="CY33" s="417"/>
      <c r="CZ33" s="417"/>
      <c r="DA33" s="417"/>
      <c r="DB33" s="417"/>
      <c r="DC33" s="417"/>
      <c r="DD33" s="417"/>
      <c r="DE33" s="417"/>
      <c r="DF33" s="215"/>
      <c r="DG33" s="613" t="s">
        <v>204</v>
      </c>
      <c r="DH33" s="613"/>
      <c r="DI33" s="217"/>
      <c r="DJ33" s="185"/>
      <c r="DK33" s="185"/>
      <c r="DL33" s="185"/>
      <c r="DM33" s="185"/>
      <c r="DN33" s="185"/>
      <c r="DO33" s="185"/>
    </row>
    <row r="34" spans="1:119" ht="32.25" customHeight="1" x14ac:dyDescent="0.15">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2</v>
      </c>
      <c r="V34" s="614"/>
      <c r="W34" s="615" t="str">
        <f>IF('各会計、関係団体の財政状況及び健全化判断比率'!B28="","",'各会計、関係団体の財政状況及び健全化判断比率'!B28)</f>
        <v>国民健康保険特別会計</v>
      </c>
      <c r="X34" s="615"/>
      <c r="Y34" s="615"/>
      <c r="Z34" s="615"/>
      <c r="AA34" s="615"/>
      <c r="AB34" s="615"/>
      <c r="AC34" s="615"/>
      <c r="AD34" s="615"/>
      <c r="AE34" s="615"/>
      <c r="AF34" s="615"/>
      <c r="AG34" s="615"/>
      <c r="AH34" s="615"/>
      <c r="AI34" s="615"/>
      <c r="AJ34" s="615"/>
      <c r="AK34" s="615"/>
      <c r="AL34" s="213"/>
      <c r="AM34" s="614">
        <f>IF(AO34="","",MAX(C34:D43,U34:V43)+1)</f>
        <v>5</v>
      </c>
      <c r="AN34" s="614"/>
      <c r="AO34" s="615" t="str">
        <f>IF('各会計、関係団体の財政状況及び健全化判断比率'!B31="","",'各会計、関係団体の財政状況及び健全化判断比率'!B31)</f>
        <v>水道事業会計</v>
      </c>
      <c r="AP34" s="615"/>
      <c r="AQ34" s="615"/>
      <c r="AR34" s="615"/>
      <c r="AS34" s="615"/>
      <c r="AT34" s="615"/>
      <c r="AU34" s="615"/>
      <c r="AV34" s="615"/>
      <c r="AW34" s="615"/>
      <c r="AX34" s="615"/>
      <c r="AY34" s="615"/>
      <c r="AZ34" s="615"/>
      <c r="BA34" s="615"/>
      <c r="BB34" s="615"/>
      <c r="BC34" s="615"/>
      <c r="BD34" s="213"/>
      <c r="BE34" s="614">
        <f>IF(BG34="","",MAX(C34:D43,U34:V43,AM34:AN43)+1)</f>
        <v>6</v>
      </c>
      <c r="BF34" s="614"/>
      <c r="BG34" s="615" t="str">
        <f>IF('各会計、関係団体の財政状況及び健全化判断比率'!B32="","",'各会計、関係団体の財政状況及び健全化判断比率'!B32)</f>
        <v>下水道事業特別会計</v>
      </c>
      <c r="BH34" s="615"/>
      <c r="BI34" s="615"/>
      <c r="BJ34" s="615"/>
      <c r="BK34" s="615"/>
      <c r="BL34" s="615"/>
      <c r="BM34" s="615"/>
      <c r="BN34" s="615"/>
      <c r="BO34" s="615"/>
      <c r="BP34" s="615"/>
      <c r="BQ34" s="615"/>
      <c r="BR34" s="615"/>
      <c r="BS34" s="615"/>
      <c r="BT34" s="615"/>
      <c r="BU34" s="615"/>
      <c r="BV34" s="213"/>
      <c r="BW34" s="614">
        <f>IF(BY34="","",MAX(C34:D43,U34:V43,AM34:AN43,BE34:BF43)+1)</f>
        <v>7</v>
      </c>
      <c r="BX34" s="614"/>
      <c r="BY34" s="615" t="str">
        <f>IF('各会計、関係団体の財政状況及び健全化判断比率'!B68="","",'各会計、関係団体の財政状況及び健全化判断比率'!B68)</f>
        <v>千葉県市町村総合事務組合（一般会計）</v>
      </c>
      <c r="BZ34" s="615"/>
      <c r="CA34" s="615"/>
      <c r="CB34" s="615"/>
      <c r="CC34" s="615"/>
      <c r="CD34" s="615"/>
      <c r="CE34" s="615"/>
      <c r="CF34" s="615"/>
      <c r="CG34" s="615"/>
      <c r="CH34" s="615"/>
      <c r="CI34" s="615"/>
      <c r="CJ34" s="615"/>
      <c r="CK34" s="615"/>
      <c r="CL34" s="615"/>
      <c r="CM34" s="615"/>
      <c r="CN34" s="213"/>
      <c r="CO34" s="614" t="str">
        <f>IF(CQ34="","",MAX(C34:D43,U34:V43,AM34:AN43,BE34:BF43,BW34:BX43)+1)</f>
        <v/>
      </c>
      <c r="CP34" s="614"/>
      <c r="CQ34" s="615" t="str">
        <f>IF('各会計、関係団体の財政状況及び健全化判断比率'!BS7="","",'各会計、関係団体の財政状況及び健全化判断比率'!BS7)</f>
        <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15">
      <c r="A35" s="186"/>
      <c r="B35" s="212"/>
      <c r="C35" s="614" t="str">
        <f>IF(E35="","",C34+1)</f>
        <v/>
      </c>
      <c r="D35" s="614"/>
      <c r="E35" s="615" t="str">
        <f>IF('各会計、関係団体の財政状況及び健全化判断比率'!B8="","",'各会計、関係団体の財政状況及び健全化判断比率'!B8)</f>
        <v/>
      </c>
      <c r="F35" s="615"/>
      <c r="G35" s="615"/>
      <c r="H35" s="615"/>
      <c r="I35" s="615"/>
      <c r="J35" s="615"/>
      <c r="K35" s="615"/>
      <c r="L35" s="615"/>
      <c r="M35" s="615"/>
      <c r="N35" s="615"/>
      <c r="O35" s="615"/>
      <c r="P35" s="615"/>
      <c r="Q35" s="615"/>
      <c r="R35" s="615"/>
      <c r="S35" s="615"/>
      <c r="T35" s="213"/>
      <c r="U35" s="614">
        <f>IF(W35="","",U34+1)</f>
        <v>3</v>
      </c>
      <c r="V35" s="614"/>
      <c r="W35" s="615" t="str">
        <f>IF('各会計、関係団体の財政状況及び健全化判断比率'!B29="","",'各会計、関係団体の財政状況及び健全化判断比率'!B29)</f>
        <v>介護保険特別会計</v>
      </c>
      <c r="X35" s="615"/>
      <c r="Y35" s="615"/>
      <c r="Z35" s="615"/>
      <c r="AA35" s="615"/>
      <c r="AB35" s="615"/>
      <c r="AC35" s="615"/>
      <c r="AD35" s="615"/>
      <c r="AE35" s="615"/>
      <c r="AF35" s="615"/>
      <c r="AG35" s="615"/>
      <c r="AH35" s="615"/>
      <c r="AI35" s="615"/>
      <c r="AJ35" s="615"/>
      <c r="AK35" s="615"/>
      <c r="AL35" s="213"/>
      <c r="AM35" s="614" t="str">
        <f t="shared" ref="AM35:AM43" si="0">IF(AO35="","",AM34+1)</f>
        <v/>
      </c>
      <c r="AN35" s="614"/>
      <c r="AO35" s="615"/>
      <c r="AP35" s="615"/>
      <c r="AQ35" s="615"/>
      <c r="AR35" s="615"/>
      <c r="AS35" s="615"/>
      <c r="AT35" s="615"/>
      <c r="AU35" s="615"/>
      <c r="AV35" s="615"/>
      <c r="AW35" s="615"/>
      <c r="AX35" s="615"/>
      <c r="AY35" s="615"/>
      <c r="AZ35" s="615"/>
      <c r="BA35" s="615"/>
      <c r="BB35" s="615"/>
      <c r="BC35" s="615"/>
      <c r="BD35" s="213"/>
      <c r="BE35" s="614" t="str">
        <f t="shared" ref="BE35:BE43" si="1">IF(BG35="","",BE34+1)</f>
        <v/>
      </c>
      <c r="BF35" s="614"/>
      <c r="BG35" s="615"/>
      <c r="BH35" s="615"/>
      <c r="BI35" s="615"/>
      <c r="BJ35" s="615"/>
      <c r="BK35" s="615"/>
      <c r="BL35" s="615"/>
      <c r="BM35" s="615"/>
      <c r="BN35" s="615"/>
      <c r="BO35" s="615"/>
      <c r="BP35" s="615"/>
      <c r="BQ35" s="615"/>
      <c r="BR35" s="615"/>
      <c r="BS35" s="615"/>
      <c r="BT35" s="615"/>
      <c r="BU35" s="615"/>
      <c r="BV35" s="213"/>
      <c r="BW35" s="614">
        <f t="shared" ref="BW35:BW43" si="2">IF(BY35="","",BW34+1)</f>
        <v>8</v>
      </c>
      <c r="BX35" s="614"/>
      <c r="BY35" s="615" t="str">
        <f>IF('各会計、関係団体の財政状況及び健全化判断比率'!B69="","",'各会計、関係団体の財政状況及び健全化判断比率'!B69)</f>
        <v>千葉県市町村総合事務組合（千葉県自治会館管理運営特別会計）</v>
      </c>
      <c r="BZ35" s="615"/>
      <c r="CA35" s="615"/>
      <c r="CB35" s="615"/>
      <c r="CC35" s="615"/>
      <c r="CD35" s="615"/>
      <c r="CE35" s="615"/>
      <c r="CF35" s="615"/>
      <c r="CG35" s="615"/>
      <c r="CH35" s="615"/>
      <c r="CI35" s="615"/>
      <c r="CJ35" s="615"/>
      <c r="CK35" s="615"/>
      <c r="CL35" s="615"/>
      <c r="CM35" s="615"/>
      <c r="CN35" s="213"/>
      <c r="CO35" s="614" t="str">
        <f t="shared" ref="CO35:CO43" si="3">IF(CQ35="","",CO34+1)</f>
        <v/>
      </c>
      <c r="CP35" s="614"/>
      <c r="CQ35" s="615" t="str">
        <f>IF('各会計、関係団体の財政状況及び健全化判断比率'!BS8="","",'各会計、関係団体の財政状況及び健全化判断比率'!BS8)</f>
        <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15">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f t="shared" ref="U36:U43" si="4">IF(W36="","",U35+1)</f>
        <v>4</v>
      </c>
      <c r="V36" s="614"/>
      <c r="W36" s="615" t="str">
        <f>IF('各会計、関係団体の財政状況及び健全化判断比率'!B30="","",'各会計、関係団体の財政状況及び健全化判断比率'!B30)</f>
        <v>後期高齢者医療特別会計</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t="str">
        <f t="shared" si="1"/>
        <v/>
      </c>
      <c r="BF36" s="614"/>
      <c r="BG36" s="615"/>
      <c r="BH36" s="615"/>
      <c r="BI36" s="615"/>
      <c r="BJ36" s="615"/>
      <c r="BK36" s="615"/>
      <c r="BL36" s="615"/>
      <c r="BM36" s="615"/>
      <c r="BN36" s="615"/>
      <c r="BO36" s="615"/>
      <c r="BP36" s="615"/>
      <c r="BQ36" s="615"/>
      <c r="BR36" s="615"/>
      <c r="BS36" s="615"/>
      <c r="BT36" s="615"/>
      <c r="BU36" s="615"/>
      <c r="BV36" s="213"/>
      <c r="BW36" s="614">
        <f t="shared" si="2"/>
        <v>9</v>
      </c>
      <c r="BX36" s="614"/>
      <c r="BY36" s="615" t="str">
        <f>IF('各会計、関係団体の財政状況及び健全化判断比率'!B70="","",'各会計、関係団体の財政状況及び健全化判断比率'!B70)</f>
        <v>千葉県市町村総合事務組合（千葉県自治研修センター特別会計〉</v>
      </c>
      <c r="BZ36" s="615"/>
      <c r="CA36" s="615"/>
      <c r="CB36" s="615"/>
      <c r="CC36" s="615"/>
      <c r="CD36" s="615"/>
      <c r="CE36" s="615"/>
      <c r="CF36" s="615"/>
      <c r="CG36" s="615"/>
      <c r="CH36" s="615"/>
      <c r="CI36" s="615"/>
      <c r="CJ36" s="615"/>
      <c r="CK36" s="615"/>
      <c r="CL36" s="615"/>
      <c r="CM36" s="615"/>
      <c r="CN36" s="213"/>
      <c r="CO36" s="614" t="str">
        <f t="shared" si="3"/>
        <v/>
      </c>
      <c r="CP36" s="614"/>
      <c r="CQ36" s="615" t="str">
        <f>IF('各会計、関係団体の財政状況及び健全化判断比率'!BS9="","",'各会計、関係団体の財政状況及び健全化判断比率'!BS9)</f>
        <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15">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t="str">
        <f t="shared" si="4"/>
        <v/>
      </c>
      <c r="V37" s="614"/>
      <c r="W37" s="615"/>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10</v>
      </c>
      <c r="BX37" s="614"/>
      <c r="BY37" s="615" t="str">
        <f>IF('各会計、関係団体の財政状況及び健全化判断比率'!B71="","",'各会計、関係団体の財政状況及び健全化判断比率'!B71)</f>
        <v>千葉県市町村総合事務組合（千葉県市町村交通災害共済特別会計）</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15">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11</v>
      </c>
      <c r="BX38" s="614"/>
      <c r="BY38" s="615" t="str">
        <f>IF('各会計、関係団体の財政状況及び健全化判断比率'!B72="","",'各会計、関係団体の財政状況及び健全化判断比率'!B72)</f>
        <v>千葉県後期高齢者医療広域連合(一般会計)</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15">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12</v>
      </c>
      <c r="BX39" s="614"/>
      <c r="BY39" s="615" t="str">
        <f>IF('各会計、関係団体の財政状況及び健全化判断比率'!B73="","",'各会計、関係団体の財政状況及び健全化判断比率'!B73)</f>
        <v>千葉県後期高齢者医療広域連合(特別会計)</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15">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f t="shared" si="2"/>
        <v>13</v>
      </c>
      <c r="BX40" s="614"/>
      <c r="BY40" s="615" t="str">
        <f>IF('各会計、関係団体の財政状況及び健全化判断比率'!B74="","",'各会計、関係団体の財政状況及び健全化判断比率'!B74)</f>
        <v>印旛郡市広域市町村圏事務組合（一般会計）</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15">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f t="shared" si="2"/>
        <v>14</v>
      </c>
      <c r="BX41" s="614"/>
      <c r="BY41" s="615" t="str">
        <f>IF('各会計、関係団体の財政状況及び健全化判断比率'!B75="","",'各会計、関係団体の財政状況及び健全化判断比率'!B75)</f>
        <v>印旛郡市広域市町村圏事務組合（水道用水供給事業会計）</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15">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f t="shared" si="2"/>
        <v>15</v>
      </c>
      <c r="BX42" s="614"/>
      <c r="BY42" s="615" t="str">
        <f>IF('各会計、関係団体の財政状況及び健全化判断比率'!B76="","",'各会計、関係団体の財政状況及び健全化判断比率'!B76)</f>
        <v>印旛衛生施設管理組合（一般会計）</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15">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f t="shared" si="2"/>
        <v>16</v>
      </c>
      <c r="BX43" s="614"/>
      <c r="BY43" s="615" t="str">
        <f>IF('各会計、関係団体の財政状況及び健全化判断比率'!B77="","",'各会計、関係団体の財政状況及び健全化判断比率'!B77)</f>
        <v>佐倉市八街市酒々井町消防組合（一般会計）</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209</v>
      </c>
    </row>
    <row r="50" spans="5:5" x14ac:dyDescent="0.15">
      <c r="E50" s="187" t="s">
        <v>210</v>
      </c>
    </row>
    <row r="51" spans="5:5" x14ac:dyDescent="0.15">
      <c r="E51" s="187" t="s">
        <v>211</v>
      </c>
    </row>
    <row r="52" spans="5:5" x14ac:dyDescent="0.15">
      <c r="E52" s="187" t="s">
        <v>212</v>
      </c>
    </row>
    <row r="53" spans="5:5" x14ac:dyDescent="0.15"/>
    <row r="54" spans="5:5" x14ac:dyDescent="0.15"/>
    <row r="55" spans="5:5" x14ac:dyDescent="0.15"/>
    <row r="56" spans="5:5" x14ac:dyDescent="0.15"/>
  </sheetData>
  <sheetProtection algorithmName="SHA-512" hashValue="aIg+lBLm5f6dnDrrgJTiaPFUTY8Y55auckbvAhaXhqKTBiJqbLWLrzxP04J88QRRbQCxSPiEitjwZ0uMBeAnUw==" saltValue="WMpi31cG9/aWJmJc8lXbt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213</v>
      </c>
      <c r="DI1" s="618"/>
      <c r="DJ1" s="618"/>
      <c r="DK1" s="618"/>
      <c r="DL1" s="618"/>
      <c r="DM1" s="618"/>
      <c r="DN1" s="619"/>
      <c r="DO1" s="225"/>
      <c r="DP1" s="617" t="s">
        <v>214</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15">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0" t="s">
        <v>216</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217</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218</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219</v>
      </c>
      <c r="S4" s="621"/>
      <c r="T4" s="621"/>
      <c r="U4" s="621"/>
      <c r="V4" s="621"/>
      <c r="W4" s="621"/>
      <c r="X4" s="621"/>
      <c r="Y4" s="622"/>
      <c r="Z4" s="620" t="s">
        <v>220</v>
      </c>
      <c r="AA4" s="621"/>
      <c r="AB4" s="621"/>
      <c r="AC4" s="622"/>
      <c r="AD4" s="620" t="s">
        <v>221</v>
      </c>
      <c r="AE4" s="621"/>
      <c r="AF4" s="621"/>
      <c r="AG4" s="621"/>
      <c r="AH4" s="621"/>
      <c r="AI4" s="621"/>
      <c r="AJ4" s="621"/>
      <c r="AK4" s="622"/>
      <c r="AL4" s="620" t="s">
        <v>220</v>
      </c>
      <c r="AM4" s="621"/>
      <c r="AN4" s="621"/>
      <c r="AO4" s="622"/>
      <c r="AP4" s="626" t="s">
        <v>222</v>
      </c>
      <c r="AQ4" s="626"/>
      <c r="AR4" s="626"/>
      <c r="AS4" s="626"/>
      <c r="AT4" s="626"/>
      <c r="AU4" s="626"/>
      <c r="AV4" s="626"/>
      <c r="AW4" s="626"/>
      <c r="AX4" s="626"/>
      <c r="AY4" s="626"/>
      <c r="AZ4" s="626"/>
      <c r="BA4" s="626"/>
      <c r="BB4" s="626"/>
      <c r="BC4" s="626"/>
      <c r="BD4" s="626"/>
      <c r="BE4" s="626"/>
      <c r="BF4" s="626"/>
      <c r="BG4" s="626" t="s">
        <v>223</v>
      </c>
      <c r="BH4" s="626"/>
      <c r="BI4" s="626"/>
      <c r="BJ4" s="626"/>
      <c r="BK4" s="626"/>
      <c r="BL4" s="626"/>
      <c r="BM4" s="626"/>
      <c r="BN4" s="626"/>
      <c r="BO4" s="626" t="s">
        <v>220</v>
      </c>
      <c r="BP4" s="626"/>
      <c r="BQ4" s="626"/>
      <c r="BR4" s="626"/>
      <c r="BS4" s="626" t="s">
        <v>224</v>
      </c>
      <c r="BT4" s="626"/>
      <c r="BU4" s="626"/>
      <c r="BV4" s="626"/>
      <c r="BW4" s="626"/>
      <c r="BX4" s="626"/>
      <c r="BY4" s="626"/>
      <c r="BZ4" s="626"/>
      <c r="CA4" s="626"/>
      <c r="CB4" s="626"/>
      <c r="CD4" s="623" t="s">
        <v>225</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15">
      <c r="B5" s="627" t="s">
        <v>226</v>
      </c>
      <c r="C5" s="628"/>
      <c r="D5" s="628"/>
      <c r="E5" s="628"/>
      <c r="F5" s="628"/>
      <c r="G5" s="628"/>
      <c r="H5" s="628"/>
      <c r="I5" s="628"/>
      <c r="J5" s="628"/>
      <c r="K5" s="628"/>
      <c r="L5" s="628"/>
      <c r="M5" s="628"/>
      <c r="N5" s="628"/>
      <c r="O5" s="628"/>
      <c r="P5" s="628"/>
      <c r="Q5" s="629"/>
      <c r="R5" s="630">
        <v>7409003</v>
      </c>
      <c r="S5" s="631"/>
      <c r="T5" s="631"/>
      <c r="U5" s="631"/>
      <c r="V5" s="631"/>
      <c r="W5" s="631"/>
      <c r="X5" s="631"/>
      <c r="Y5" s="632"/>
      <c r="Z5" s="633">
        <v>33.5</v>
      </c>
      <c r="AA5" s="633"/>
      <c r="AB5" s="633"/>
      <c r="AC5" s="633"/>
      <c r="AD5" s="634">
        <v>7288697</v>
      </c>
      <c r="AE5" s="634"/>
      <c r="AF5" s="634"/>
      <c r="AG5" s="634"/>
      <c r="AH5" s="634"/>
      <c r="AI5" s="634"/>
      <c r="AJ5" s="634"/>
      <c r="AK5" s="634"/>
      <c r="AL5" s="635">
        <v>59</v>
      </c>
      <c r="AM5" s="636"/>
      <c r="AN5" s="636"/>
      <c r="AO5" s="637"/>
      <c r="AP5" s="627" t="s">
        <v>227</v>
      </c>
      <c r="AQ5" s="628"/>
      <c r="AR5" s="628"/>
      <c r="AS5" s="628"/>
      <c r="AT5" s="628"/>
      <c r="AU5" s="628"/>
      <c r="AV5" s="628"/>
      <c r="AW5" s="628"/>
      <c r="AX5" s="628"/>
      <c r="AY5" s="628"/>
      <c r="AZ5" s="628"/>
      <c r="BA5" s="628"/>
      <c r="BB5" s="628"/>
      <c r="BC5" s="628"/>
      <c r="BD5" s="628"/>
      <c r="BE5" s="628"/>
      <c r="BF5" s="629"/>
      <c r="BG5" s="641">
        <v>7288697</v>
      </c>
      <c r="BH5" s="642"/>
      <c r="BI5" s="642"/>
      <c r="BJ5" s="642"/>
      <c r="BK5" s="642"/>
      <c r="BL5" s="642"/>
      <c r="BM5" s="642"/>
      <c r="BN5" s="643"/>
      <c r="BO5" s="644">
        <v>98.4</v>
      </c>
      <c r="BP5" s="644"/>
      <c r="BQ5" s="644"/>
      <c r="BR5" s="644"/>
      <c r="BS5" s="645" t="s">
        <v>228</v>
      </c>
      <c r="BT5" s="645"/>
      <c r="BU5" s="645"/>
      <c r="BV5" s="645"/>
      <c r="BW5" s="645"/>
      <c r="BX5" s="645"/>
      <c r="BY5" s="645"/>
      <c r="BZ5" s="645"/>
      <c r="CA5" s="645"/>
      <c r="CB5" s="649"/>
      <c r="CD5" s="623" t="s">
        <v>222</v>
      </c>
      <c r="CE5" s="624"/>
      <c r="CF5" s="624"/>
      <c r="CG5" s="624"/>
      <c r="CH5" s="624"/>
      <c r="CI5" s="624"/>
      <c r="CJ5" s="624"/>
      <c r="CK5" s="624"/>
      <c r="CL5" s="624"/>
      <c r="CM5" s="624"/>
      <c r="CN5" s="624"/>
      <c r="CO5" s="624"/>
      <c r="CP5" s="624"/>
      <c r="CQ5" s="625"/>
      <c r="CR5" s="623" t="s">
        <v>229</v>
      </c>
      <c r="CS5" s="624"/>
      <c r="CT5" s="624"/>
      <c r="CU5" s="624"/>
      <c r="CV5" s="624"/>
      <c r="CW5" s="624"/>
      <c r="CX5" s="624"/>
      <c r="CY5" s="625"/>
      <c r="CZ5" s="623" t="s">
        <v>220</v>
      </c>
      <c r="DA5" s="624"/>
      <c r="DB5" s="624"/>
      <c r="DC5" s="625"/>
      <c r="DD5" s="623" t="s">
        <v>230</v>
      </c>
      <c r="DE5" s="624"/>
      <c r="DF5" s="624"/>
      <c r="DG5" s="624"/>
      <c r="DH5" s="624"/>
      <c r="DI5" s="624"/>
      <c r="DJ5" s="624"/>
      <c r="DK5" s="624"/>
      <c r="DL5" s="624"/>
      <c r="DM5" s="624"/>
      <c r="DN5" s="624"/>
      <c r="DO5" s="624"/>
      <c r="DP5" s="625"/>
      <c r="DQ5" s="623" t="s">
        <v>231</v>
      </c>
      <c r="DR5" s="624"/>
      <c r="DS5" s="624"/>
      <c r="DT5" s="624"/>
      <c r="DU5" s="624"/>
      <c r="DV5" s="624"/>
      <c r="DW5" s="624"/>
      <c r="DX5" s="624"/>
      <c r="DY5" s="624"/>
      <c r="DZ5" s="624"/>
      <c r="EA5" s="624"/>
      <c r="EB5" s="624"/>
      <c r="EC5" s="625"/>
    </row>
    <row r="6" spans="2:143" ht="11.25" customHeight="1" x14ac:dyDescent="0.15">
      <c r="B6" s="638" t="s">
        <v>232</v>
      </c>
      <c r="C6" s="639"/>
      <c r="D6" s="639"/>
      <c r="E6" s="639"/>
      <c r="F6" s="639"/>
      <c r="G6" s="639"/>
      <c r="H6" s="639"/>
      <c r="I6" s="639"/>
      <c r="J6" s="639"/>
      <c r="K6" s="639"/>
      <c r="L6" s="639"/>
      <c r="M6" s="639"/>
      <c r="N6" s="639"/>
      <c r="O6" s="639"/>
      <c r="P6" s="639"/>
      <c r="Q6" s="640"/>
      <c r="R6" s="641">
        <v>172365</v>
      </c>
      <c r="S6" s="642"/>
      <c r="T6" s="642"/>
      <c r="U6" s="642"/>
      <c r="V6" s="642"/>
      <c r="W6" s="642"/>
      <c r="X6" s="642"/>
      <c r="Y6" s="643"/>
      <c r="Z6" s="644">
        <v>0.8</v>
      </c>
      <c r="AA6" s="644"/>
      <c r="AB6" s="644"/>
      <c r="AC6" s="644"/>
      <c r="AD6" s="645">
        <v>172365</v>
      </c>
      <c r="AE6" s="645"/>
      <c r="AF6" s="645"/>
      <c r="AG6" s="645"/>
      <c r="AH6" s="645"/>
      <c r="AI6" s="645"/>
      <c r="AJ6" s="645"/>
      <c r="AK6" s="645"/>
      <c r="AL6" s="646">
        <v>1.4</v>
      </c>
      <c r="AM6" s="647"/>
      <c r="AN6" s="647"/>
      <c r="AO6" s="648"/>
      <c r="AP6" s="638" t="s">
        <v>233</v>
      </c>
      <c r="AQ6" s="639"/>
      <c r="AR6" s="639"/>
      <c r="AS6" s="639"/>
      <c r="AT6" s="639"/>
      <c r="AU6" s="639"/>
      <c r="AV6" s="639"/>
      <c r="AW6" s="639"/>
      <c r="AX6" s="639"/>
      <c r="AY6" s="639"/>
      <c r="AZ6" s="639"/>
      <c r="BA6" s="639"/>
      <c r="BB6" s="639"/>
      <c r="BC6" s="639"/>
      <c r="BD6" s="639"/>
      <c r="BE6" s="639"/>
      <c r="BF6" s="640"/>
      <c r="BG6" s="641">
        <v>7288697</v>
      </c>
      <c r="BH6" s="642"/>
      <c r="BI6" s="642"/>
      <c r="BJ6" s="642"/>
      <c r="BK6" s="642"/>
      <c r="BL6" s="642"/>
      <c r="BM6" s="642"/>
      <c r="BN6" s="643"/>
      <c r="BO6" s="644">
        <v>98.4</v>
      </c>
      <c r="BP6" s="644"/>
      <c r="BQ6" s="644"/>
      <c r="BR6" s="644"/>
      <c r="BS6" s="645" t="s">
        <v>126</v>
      </c>
      <c r="BT6" s="645"/>
      <c r="BU6" s="645"/>
      <c r="BV6" s="645"/>
      <c r="BW6" s="645"/>
      <c r="BX6" s="645"/>
      <c r="BY6" s="645"/>
      <c r="BZ6" s="645"/>
      <c r="CA6" s="645"/>
      <c r="CB6" s="649"/>
      <c r="CD6" s="652" t="s">
        <v>234</v>
      </c>
      <c r="CE6" s="653"/>
      <c r="CF6" s="653"/>
      <c r="CG6" s="653"/>
      <c r="CH6" s="653"/>
      <c r="CI6" s="653"/>
      <c r="CJ6" s="653"/>
      <c r="CK6" s="653"/>
      <c r="CL6" s="653"/>
      <c r="CM6" s="653"/>
      <c r="CN6" s="653"/>
      <c r="CO6" s="653"/>
      <c r="CP6" s="653"/>
      <c r="CQ6" s="654"/>
      <c r="CR6" s="641">
        <v>209720</v>
      </c>
      <c r="CS6" s="642"/>
      <c r="CT6" s="642"/>
      <c r="CU6" s="642"/>
      <c r="CV6" s="642"/>
      <c r="CW6" s="642"/>
      <c r="CX6" s="642"/>
      <c r="CY6" s="643"/>
      <c r="CZ6" s="635">
        <v>1</v>
      </c>
      <c r="DA6" s="636"/>
      <c r="DB6" s="636"/>
      <c r="DC6" s="655"/>
      <c r="DD6" s="650">
        <v>6469</v>
      </c>
      <c r="DE6" s="642"/>
      <c r="DF6" s="642"/>
      <c r="DG6" s="642"/>
      <c r="DH6" s="642"/>
      <c r="DI6" s="642"/>
      <c r="DJ6" s="642"/>
      <c r="DK6" s="642"/>
      <c r="DL6" s="642"/>
      <c r="DM6" s="642"/>
      <c r="DN6" s="642"/>
      <c r="DO6" s="642"/>
      <c r="DP6" s="643"/>
      <c r="DQ6" s="650">
        <v>209720</v>
      </c>
      <c r="DR6" s="642"/>
      <c r="DS6" s="642"/>
      <c r="DT6" s="642"/>
      <c r="DU6" s="642"/>
      <c r="DV6" s="642"/>
      <c r="DW6" s="642"/>
      <c r="DX6" s="642"/>
      <c r="DY6" s="642"/>
      <c r="DZ6" s="642"/>
      <c r="EA6" s="642"/>
      <c r="EB6" s="642"/>
      <c r="EC6" s="651"/>
    </row>
    <row r="7" spans="2:143" ht="11.25" customHeight="1" x14ac:dyDescent="0.15">
      <c r="B7" s="638" t="s">
        <v>235</v>
      </c>
      <c r="C7" s="639"/>
      <c r="D7" s="639"/>
      <c r="E7" s="639"/>
      <c r="F7" s="639"/>
      <c r="G7" s="639"/>
      <c r="H7" s="639"/>
      <c r="I7" s="639"/>
      <c r="J7" s="639"/>
      <c r="K7" s="639"/>
      <c r="L7" s="639"/>
      <c r="M7" s="639"/>
      <c r="N7" s="639"/>
      <c r="O7" s="639"/>
      <c r="P7" s="639"/>
      <c r="Q7" s="640"/>
      <c r="R7" s="641">
        <v>10965</v>
      </c>
      <c r="S7" s="642"/>
      <c r="T7" s="642"/>
      <c r="U7" s="642"/>
      <c r="V7" s="642"/>
      <c r="W7" s="642"/>
      <c r="X7" s="642"/>
      <c r="Y7" s="643"/>
      <c r="Z7" s="644">
        <v>0</v>
      </c>
      <c r="AA7" s="644"/>
      <c r="AB7" s="644"/>
      <c r="AC7" s="644"/>
      <c r="AD7" s="645">
        <v>10965</v>
      </c>
      <c r="AE7" s="645"/>
      <c r="AF7" s="645"/>
      <c r="AG7" s="645"/>
      <c r="AH7" s="645"/>
      <c r="AI7" s="645"/>
      <c r="AJ7" s="645"/>
      <c r="AK7" s="645"/>
      <c r="AL7" s="646">
        <v>0.1</v>
      </c>
      <c r="AM7" s="647"/>
      <c r="AN7" s="647"/>
      <c r="AO7" s="648"/>
      <c r="AP7" s="638" t="s">
        <v>236</v>
      </c>
      <c r="AQ7" s="639"/>
      <c r="AR7" s="639"/>
      <c r="AS7" s="639"/>
      <c r="AT7" s="639"/>
      <c r="AU7" s="639"/>
      <c r="AV7" s="639"/>
      <c r="AW7" s="639"/>
      <c r="AX7" s="639"/>
      <c r="AY7" s="639"/>
      <c r="AZ7" s="639"/>
      <c r="BA7" s="639"/>
      <c r="BB7" s="639"/>
      <c r="BC7" s="639"/>
      <c r="BD7" s="639"/>
      <c r="BE7" s="639"/>
      <c r="BF7" s="640"/>
      <c r="BG7" s="641">
        <v>3635989</v>
      </c>
      <c r="BH7" s="642"/>
      <c r="BI7" s="642"/>
      <c r="BJ7" s="642"/>
      <c r="BK7" s="642"/>
      <c r="BL7" s="642"/>
      <c r="BM7" s="642"/>
      <c r="BN7" s="643"/>
      <c r="BO7" s="644">
        <v>49.1</v>
      </c>
      <c r="BP7" s="644"/>
      <c r="BQ7" s="644"/>
      <c r="BR7" s="644"/>
      <c r="BS7" s="645" t="s">
        <v>173</v>
      </c>
      <c r="BT7" s="645"/>
      <c r="BU7" s="645"/>
      <c r="BV7" s="645"/>
      <c r="BW7" s="645"/>
      <c r="BX7" s="645"/>
      <c r="BY7" s="645"/>
      <c r="BZ7" s="645"/>
      <c r="CA7" s="645"/>
      <c r="CB7" s="649"/>
      <c r="CD7" s="656" t="s">
        <v>237</v>
      </c>
      <c r="CE7" s="657"/>
      <c r="CF7" s="657"/>
      <c r="CG7" s="657"/>
      <c r="CH7" s="657"/>
      <c r="CI7" s="657"/>
      <c r="CJ7" s="657"/>
      <c r="CK7" s="657"/>
      <c r="CL7" s="657"/>
      <c r="CM7" s="657"/>
      <c r="CN7" s="657"/>
      <c r="CO7" s="657"/>
      <c r="CP7" s="657"/>
      <c r="CQ7" s="658"/>
      <c r="CR7" s="641">
        <v>2223444</v>
      </c>
      <c r="CS7" s="642"/>
      <c r="CT7" s="642"/>
      <c r="CU7" s="642"/>
      <c r="CV7" s="642"/>
      <c r="CW7" s="642"/>
      <c r="CX7" s="642"/>
      <c r="CY7" s="643"/>
      <c r="CZ7" s="644">
        <v>10.4</v>
      </c>
      <c r="DA7" s="644"/>
      <c r="DB7" s="644"/>
      <c r="DC7" s="644"/>
      <c r="DD7" s="650">
        <v>323471</v>
      </c>
      <c r="DE7" s="642"/>
      <c r="DF7" s="642"/>
      <c r="DG7" s="642"/>
      <c r="DH7" s="642"/>
      <c r="DI7" s="642"/>
      <c r="DJ7" s="642"/>
      <c r="DK7" s="642"/>
      <c r="DL7" s="642"/>
      <c r="DM7" s="642"/>
      <c r="DN7" s="642"/>
      <c r="DO7" s="642"/>
      <c r="DP7" s="643"/>
      <c r="DQ7" s="650">
        <v>1696715</v>
      </c>
      <c r="DR7" s="642"/>
      <c r="DS7" s="642"/>
      <c r="DT7" s="642"/>
      <c r="DU7" s="642"/>
      <c r="DV7" s="642"/>
      <c r="DW7" s="642"/>
      <c r="DX7" s="642"/>
      <c r="DY7" s="642"/>
      <c r="DZ7" s="642"/>
      <c r="EA7" s="642"/>
      <c r="EB7" s="642"/>
      <c r="EC7" s="651"/>
    </row>
    <row r="8" spans="2:143" ht="11.25" customHeight="1" x14ac:dyDescent="0.15">
      <c r="B8" s="638" t="s">
        <v>238</v>
      </c>
      <c r="C8" s="639"/>
      <c r="D8" s="639"/>
      <c r="E8" s="639"/>
      <c r="F8" s="639"/>
      <c r="G8" s="639"/>
      <c r="H8" s="639"/>
      <c r="I8" s="639"/>
      <c r="J8" s="639"/>
      <c r="K8" s="639"/>
      <c r="L8" s="639"/>
      <c r="M8" s="639"/>
      <c r="N8" s="639"/>
      <c r="O8" s="639"/>
      <c r="P8" s="639"/>
      <c r="Q8" s="640"/>
      <c r="R8" s="641">
        <v>36012</v>
      </c>
      <c r="S8" s="642"/>
      <c r="T8" s="642"/>
      <c r="U8" s="642"/>
      <c r="V8" s="642"/>
      <c r="W8" s="642"/>
      <c r="X8" s="642"/>
      <c r="Y8" s="643"/>
      <c r="Z8" s="644">
        <v>0.2</v>
      </c>
      <c r="AA8" s="644"/>
      <c r="AB8" s="644"/>
      <c r="AC8" s="644"/>
      <c r="AD8" s="645">
        <v>36012</v>
      </c>
      <c r="AE8" s="645"/>
      <c r="AF8" s="645"/>
      <c r="AG8" s="645"/>
      <c r="AH8" s="645"/>
      <c r="AI8" s="645"/>
      <c r="AJ8" s="645"/>
      <c r="AK8" s="645"/>
      <c r="AL8" s="646">
        <v>0.3</v>
      </c>
      <c r="AM8" s="647"/>
      <c r="AN8" s="647"/>
      <c r="AO8" s="648"/>
      <c r="AP8" s="638" t="s">
        <v>239</v>
      </c>
      <c r="AQ8" s="639"/>
      <c r="AR8" s="639"/>
      <c r="AS8" s="639"/>
      <c r="AT8" s="639"/>
      <c r="AU8" s="639"/>
      <c r="AV8" s="639"/>
      <c r="AW8" s="639"/>
      <c r="AX8" s="639"/>
      <c r="AY8" s="639"/>
      <c r="AZ8" s="639"/>
      <c r="BA8" s="639"/>
      <c r="BB8" s="639"/>
      <c r="BC8" s="639"/>
      <c r="BD8" s="639"/>
      <c r="BE8" s="639"/>
      <c r="BF8" s="640"/>
      <c r="BG8" s="641">
        <v>126925</v>
      </c>
      <c r="BH8" s="642"/>
      <c r="BI8" s="642"/>
      <c r="BJ8" s="642"/>
      <c r="BK8" s="642"/>
      <c r="BL8" s="642"/>
      <c r="BM8" s="642"/>
      <c r="BN8" s="643"/>
      <c r="BO8" s="644">
        <v>1.7</v>
      </c>
      <c r="BP8" s="644"/>
      <c r="BQ8" s="644"/>
      <c r="BR8" s="644"/>
      <c r="BS8" s="650" t="s">
        <v>240</v>
      </c>
      <c r="BT8" s="642"/>
      <c r="BU8" s="642"/>
      <c r="BV8" s="642"/>
      <c r="BW8" s="642"/>
      <c r="BX8" s="642"/>
      <c r="BY8" s="642"/>
      <c r="BZ8" s="642"/>
      <c r="CA8" s="642"/>
      <c r="CB8" s="651"/>
      <c r="CD8" s="656" t="s">
        <v>241</v>
      </c>
      <c r="CE8" s="657"/>
      <c r="CF8" s="657"/>
      <c r="CG8" s="657"/>
      <c r="CH8" s="657"/>
      <c r="CI8" s="657"/>
      <c r="CJ8" s="657"/>
      <c r="CK8" s="657"/>
      <c r="CL8" s="657"/>
      <c r="CM8" s="657"/>
      <c r="CN8" s="657"/>
      <c r="CO8" s="657"/>
      <c r="CP8" s="657"/>
      <c r="CQ8" s="658"/>
      <c r="CR8" s="641">
        <v>8942000</v>
      </c>
      <c r="CS8" s="642"/>
      <c r="CT8" s="642"/>
      <c r="CU8" s="642"/>
      <c r="CV8" s="642"/>
      <c r="CW8" s="642"/>
      <c r="CX8" s="642"/>
      <c r="CY8" s="643"/>
      <c r="CZ8" s="644">
        <v>41.7</v>
      </c>
      <c r="DA8" s="644"/>
      <c r="DB8" s="644"/>
      <c r="DC8" s="644"/>
      <c r="DD8" s="650">
        <v>90071</v>
      </c>
      <c r="DE8" s="642"/>
      <c r="DF8" s="642"/>
      <c r="DG8" s="642"/>
      <c r="DH8" s="642"/>
      <c r="DI8" s="642"/>
      <c r="DJ8" s="642"/>
      <c r="DK8" s="642"/>
      <c r="DL8" s="642"/>
      <c r="DM8" s="642"/>
      <c r="DN8" s="642"/>
      <c r="DO8" s="642"/>
      <c r="DP8" s="643"/>
      <c r="DQ8" s="650">
        <v>4154550</v>
      </c>
      <c r="DR8" s="642"/>
      <c r="DS8" s="642"/>
      <c r="DT8" s="642"/>
      <c r="DU8" s="642"/>
      <c r="DV8" s="642"/>
      <c r="DW8" s="642"/>
      <c r="DX8" s="642"/>
      <c r="DY8" s="642"/>
      <c r="DZ8" s="642"/>
      <c r="EA8" s="642"/>
      <c r="EB8" s="642"/>
      <c r="EC8" s="651"/>
    </row>
    <row r="9" spans="2:143" ht="11.25" customHeight="1" x14ac:dyDescent="0.15">
      <c r="B9" s="638" t="s">
        <v>242</v>
      </c>
      <c r="C9" s="639"/>
      <c r="D9" s="639"/>
      <c r="E9" s="639"/>
      <c r="F9" s="639"/>
      <c r="G9" s="639"/>
      <c r="H9" s="639"/>
      <c r="I9" s="639"/>
      <c r="J9" s="639"/>
      <c r="K9" s="639"/>
      <c r="L9" s="639"/>
      <c r="M9" s="639"/>
      <c r="N9" s="639"/>
      <c r="O9" s="639"/>
      <c r="P9" s="639"/>
      <c r="Q9" s="640"/>
      <c r="R9" s="641">
        <v>33203</v>
      </c>
      <c r="S9" s="642"/>
      <c r="T9" s="642"/>
      <c r="U9" s="642"/>
      <c r="V9" s="642"/>
      <c r="W9" s="642"/>
      <c r="X9" s="642"/>
      <c r="Y9" s="643"/>
      <c r="Z9" s="644">
        <v>0.2</v>
      </c>
      <c r="AA9" s="644"/>
      <c r="AB9" s="644"/>
      <c r="AC9" s="644"/>
      <c r="AD9" s="645">
        <v>33203</v>
      </c>
      <c r="AE9" s="645"/>
      <c r="AF9" s="645"/>
      <c r="AG9" s="645"/>
      <c r="AH9" s="645"/>
      <c r="AI9" s="645"/>
      <c r="AJ9" s="645"/>
      <c r="AK9" s="645"/>
      <c r="AL9" s="646">
        <v>0.3</v>
      </c>
      <c r="AM9" s="647"/>
      <c r="AN9" s="647"/>
      <c r="AO9" s="648"/>
      <c r="AP9" s="638" t="s">
        <v>243</v>
      </c>
      <c r="AQ9" s="639"/>
      <c r="AR9" s="639"/>
      <c r="AS9" s="639"/>
      <c r="AT9" s="639"/>
      <c r="AU9" s="639"/>
      <c r="AV9" s="639"/>
      <c r="AW9" s="639"/>
      <c r="AX9" s="639"/>
      <c r="AY9" s="639"/>
      <c r="AZ9" s="639"/>
      <c r="BA9" s="639"/>
      <c r="BB9" s="639"/>
      <c r="BC9" s="639"/>
      <c r="BD9" s="639"/>
      <c r="BE9" s="639"/>
      <c r="BF9" s="640"/>
      <c r="BG9" s="641">
        <v>3143682</v>
      </c>
      <c r="BH9" s="642"/>
      <c r="BI9" s="642"/>
      <c r="BJ9" s="642"/>
      <c r="BK9" s="642"/>
      <c r="BL9" s="642"/>
      <c r="BM9" s="642"/>
      <c r="BN9" s="643"/>
      <c r="BO9" s="644">
        <v>42.4</v>
      </c>
      <c r="BP9" s="644"/>
      <c r="BQ9" s="644"/>
      <c r="BR9" s="644"/>
      <c r="BS9" s="650" t="s">
        <v>228</v>
      </c>
      <c r="BT9" s="642"/>
      <c r="BU9" s="642"/>
      <c r="BV9" s="642"/>
      <c r="BW9" s="642"/>
      <c r="BX9" s="642"/>
      <c r="BY9" s="642"/>
      <c r="BZ9" s="642"/>
      <c r="CA9" s="642"/>
      <c r="CB9" s="651"/>
      <c r="CD9" s="656" t="s">
        <v>244</v>
      </c>
      <c r="CE9" s="657"/>
      <c r="CF9" s="657"/>
      <c r="CG9" s="657"/>
      <c r="CH9" s="657"/>
      <c r="CI9" s="657"/>
      <c r="CJ9" s="657"/>
      <c r="CK9" s="657"/>
      <c r="CL9" s="657"/>
      <c r="CM9" s="657"/>
      <c r="CN9" s="657"/>
      <c r="CO9" s="657"/>
      <c r="CP9" s="657"/>
      <c r="CQ9" s="658"/>
      <c r="CR9" s="641">
        <v>2004046</v>
      </c>
      <c r="CS9" s="642"/>
      <c r="CT9" s="642"/>
      <c r="CU9" s="642"/>
      <c r="CV9" s="642"/>
      <c r="CW9" s="642"/>
      <c r="CX9" s="642"/>
      <c r="CY9" s="643"/>
      <c r="CZ9" s="644">
        <v>9.4</v>
      </c>
      <c r="DA9" s="644"/>
      <c r="DB9" s="644"/>
      <c r="DC9" s="644"/>
      <c r="DD9" s="650">
        <v>15785</v>
      </c>
      <c r="DE9" s="642"/>
      <c r="DF9" s="642"/>
      <c r="DG9" s="642"/>
      <c r="DH9" s="642"/>
      <c r="DI9" s="642"/>
      <c r="DJ9" s="642"/>
      <c r="DK9" s="642"/>
      <c r="DL9" s="642"/>
      <c r="DM9" s="642"/>
      <c r="DN9" s="642"/>
      <c r="DO9" s="642"/>
      <c r="DP9" s="643"/>
      <c r="DQ9" s="650">
        <v>1784080</v>
      </c>
      <c r="DR9" s="642"/>
      <c r="DS9" s="642"/>
      <c r="DT9" s="642"/>
      <c r="DU9" s="642"/>
      <c r="DV9" s="642"/>
      <c r="DW9" s="642"/>
      <c r="DX9" s="642"/>
      <c r="DY9" s="642"/>
      <c r="DZ9" s="642"/>
      <c r="EA9" s="642"/>
      <c r="EB9" s="642"/>
      <c r="EC9" s="651"/>
    </row>
    <row r="10" spans="2:143" ht="11.25" customHeight="1" x14ac:dyDescent="0.15">
      <c r="B10" s="638" t="s">
        <v>245</v>
      </c>
      <c r="C10" s="639"/>
      <c r="D10" s="639"/>
      <c r="E10" s="639"/>
      <c r="F10" s="639"/>
      <c r="G10" s="639"/>
      <c r="H10" s="639"/>
      <c r="I10" s="639"/>
      <c r="J10" s="639"/>
      <c r="K10" s="639"/>
      <c r="L10" s="639"/>
      <c r="M10" s="639"/>
      <c r="N10" s="639"/>
      <c r="O10" s="639"/>
      <c r="P10" s="639"/>
      <c r="Q10" s="640"/>
      <c r="R10" s="641" t="s">
        <v>240</v>
      </c>
      <c r="S10" s="642"/>
      <c r="T10" s="642"/>
      <c r="U10" s="642"/>
      <c r="V10" s="642"/>
      <c r="W10" s="642"/>
      <c r="X10" s="642"/>
      <c r="Y10" s="643"/>
      <c r="Z10" s="644" t="s">
        <v>240</v>
      </c>
      <c r="AA10" s="644"/>
      <c r="AB10" s="644"/>
      <c r="AC10" s="644"/>
      <c r="AD10" s="645" t="s">
        <v>228</v>
      </c>
      <c r="AE10" s="645"/>
      <c r="AF10" s="645"/>
      <c r="AG10" s="645"/>
      <c r="AH10" s="645"/>
      <c r="AI10" s="645"/>
      <c r="AJ10" s="645"/>
      <c r="AK10" s="645"/>
      <c r="AL10" s="646" t="s">
        <v>228</v>
      </c>
      <c r="AM10" s="647"/>
      <c r="AN10" s="647"/>
      <c r="AO10" s="648"/>
      <c r="AP10" s="638" t="s">
        <v>246</v>
      </c>
      <c r="AQ10" s="639"/>
      <c r="AR10" s="639"/>
      <c r="AS10" s="639"/>
      <c r="AT10" s="639"/>
      <c r="AU10" s="639"/>
      <c r="AV10" s="639"/>
      <c r="AW10" s="639"/>
      <c r="AX10" s="639"/>
      <c r="AY10" s="639"/>
      <c r="AZ10" s="639"/>
      <c r="BA10" s="639"/>
      <c r="BB10" s="639"/>
      <c r="BC10" s="639"/>
      <c r="BD10" s="639"/>
      <c r="BE10" s="639"/>
      <c r="BF10" s="640"/>
      <c r="BG10" s="641">
        <v>171003</v>
      </c>
      <c r="BH10" s="642"/>
      <c r="BI10" s="642"/>
      <c r="BJ10" s="642"/>
      <c r="BK10" s="642"/>
      <c r="BL10" s="642"/>
      <c r="BM10" s="642"/>
      <c r="BN10" s="643"/>
      <c r="BO10" s="644">
        <v>2.2999999999999998</v>
      </c>
      <c r="BP10" s="644"/>
      <c r="BQ10" s="644"/>
      <c r="BR10" s="644"/>
      <c r="BS10" s="650" t="s">
        <v>173</v>
      </c>
      <c r="BT10" s="642"/>
      <c r="BU10" s="642"/>
      <c r="BV10" s="642"/>
      <c r="BW10" s="642"/>
      <c r="BX10" s="642"/>
      <c r="BY10" s="642"/>
      <c r="BZ10" s="642"/>
      <c r="CA10" s="642"/>
      <c r="CB10" s="651"/>
      <c r="CD10" s="656" t="s">
        <v>247</v>
      </c>
      <c r="CE10" s="657"/>
      <c r="CF10" s="657"/>
      <c r="CG10" s="657"/>
      <c r="CH10" s="657"/>
      <c r="CI10" s="657"/>
      <c r="CJ10" s="657"/>
      <c r="CK10" s="657"/>
      <c r="CL10" s="657"/>
      <c r="CM10" s="657"/>
      <c r="CN10" s="657"/>
      <c r="CO10" s="657"/>
      <c r="CP10" s="657"/>
      <c r="CQ10" s="658"/>
      <c r="CR10" s="641" t="s">
        <v>126</v>
      </c>
      <c r="CS10" s="642"/>
      <c r="CT10" s="642"/>
      <c r="CU10" s="642"/>
      <c r="CV10" s="642"/>
      <c r="CW10" s="642"/>
      <c r="CX10" s="642"/>
      <c r="CY10" s="643"/>
      <c r="CZ10" s="644" t="s">
        <v>228</v>
      </c>
      <c r="DA10" s="644"/>
      <c r="DB10" s="644"/>
      <c r="DC10" s="644"/>
      <c r="DD10" s="650" t="s">
        <v>228</v>
      </c>
      <c r="DE10" s="642"/>
      <c r="DF10" s="642"/>
      <c r="DG10" s="642"/>
      <c r="DH10" s="642"/>
      <c r="DI10" s="642"/>
      <c r="DJ10" s="642"/>
      <c r="DK10" s="642"/>
      <c r="DL10" s="642"/>
      <c r="DM10" s="642"/>
      <c r="DN10" s="642"/>
      <c r="DO10" s="642"/>
      <c r="DP10" s="643"/>
      <c r="DQ10" s="650" t="s">
        <v>126</v>
      </c>
      <c r="DR10" s="642"/>
      <c r="DS10" s="642"/>
      <c r="DT10" s="642"/>
      <c r="DU10" s="642"/>
      <c r="DV10" s="642"/>
      <c r="DW10" s="642"/>
      <c r="DX10" s="642"/>
      <c r="DY10" s="642"/>
      <c r="DZ10" s="642"/>
      <c r="EA10" s="642"/>
      <c r="EB10" s="642"/>
      <c r="EC10" s="651"/>
    </row>
    <row r="11" spans="2:143" ht="11.25" customHeight="1" x14ac:dyDescent="0.15">
      <c r="B11" s="638" t="s">
        <v>248</v>
      </c>
      <c r="C11" s="639"/>
      <c r="D11" s="639"/>
      <c r="E11" s="639"/>
      <c r="F11" s="639"/>
      <c r="G11" s="639"/>
      <c r="H11" s="639"/>
      <c r="I11" s="639"/>
      <c r="J11" s="639"/>
      <c r="K11" s="639"/>
      <c r="L11" s="639"/>
      <c r="M11" s="639"/>
      <c r="N11" s="639"/>
      <c r="O11" s="639"/>
      <c r="P11" s="639"/>
      <c r="Q11" s="640"/>
      <c r="R11" s="641" t="s">
        <v>240</v>
      </c>
      <c r="S11" s="642"/>
      <c r="T11" s="642"/>
      <c r="U11" s="642"/>
      <c r="V11" s="642"/>
      <c r="W11" s="642"/>
      <c r="X11" s="642"/>
      <c r="Y11" s="643"/>
      <c r="Z11" s="644" t="s">
        <v>126</v>
      </c>
      <c r="AA11" s="644"/>
      <c r="AB11" s="644"/>
      <c r="AC11" s="644"/>
      <c r="AD11" s="645" t="s">
        <v>240</v>
      </c>
      <c r="AE11" s="645"/>
      <c r="AF11" s="645"/>
      <c r="AG11" s="645"/>
      <c r="AH11" s="645"/>
      <c r="AI11" s="645"/>
      <c r="AJ11" s="645"/>
      <c r="AK11" s="645"/>
      <c r="AL11" s="646" t="s">
        <v>173</v>
      </c>
      <c r="AM11" s="647"/>
      <c r="AN11" s="647"/>
      <c r="AO11" s="648"/>
      <c r="AP11" s="638" t="s">
        <v>249</v>
      </c>
      <c r="AQ11" s="639"/>
      <c r="AR11" s="639"/>
      <c r="AS11" s="639"/>
      <c r="AT11" s="639"/>
      <c r="AU11" s="639"/>
      <c r="AV11" s="639"/>
      <c r="AW11" s="639"/>
      <c r="AX11" s="639"/>
      <c r="AY11" s="639"/>
      <c r="AZ11" s="639"/>
      <c r="BA11" s="639"/>
      <c r="BB11" s="639"/>
      <c r="BC11" s="639"/>
      <c r="BD11" s="639"/>
      <c r="BE11" s="639"/>
      <c r="BF11" s="640"/>
      <c r="BG11" s="641">
        <v>194379</v>
      </c>
      <c r="BH11" s="642"/>
      <c r="BI11" s="642"/>
      <c r="BJ11" s="642"/>
      <c r="BK11" s="642"/>
      <c r="BL11" s="642"/>
      <c r="BM11" s="642"/>
      <c r="BN11" s="643"/>
      <c r="BO11" s="644">
        <v>2.6</v>
      </c>
      <c r="BP11" s="644"/>
      <c r="BQ11" s="644"/>
      <c r="BR11" s="644"/>
      <c r="BS11" s="650" t="s">
        <v>173</v>
      </c>
      <c r="BT11" s="642"/>
      <c r="BU11" s="642"/>
      <c r="BV11" s="642"/>
      <c r="BW11" s="642"/>
      <c r="BX11" s="642"/>
      <c r="BY11" s="642"/>
      <c r="BZ11" s="642"/>
      <c r="CA11" s="642"/>
      <c r="CB11" s="651"/>
      <c r="CD11" s="656" t="s">
        <v>250</v>
      </c>
      <c r="CE11" s="657"/>
      <c r="CF11" s="657"/>
      <c r="CG11" s="657"/>
      <c r="CH11" s="657"/>
      <c r="CI11" s="657"/>
      <c r="CJ11" s="657"/>
      <c r="CK11" s="657"/>
      <c r="CL11" s="657"/>
      <c r="CM11" s="657"/>
      <c r="CN11" s="657"/>
      <c r="CO11" s="657"/>
      <c r="CP11" s="657"/>
      <c r="CQ11" s="658"/>
      <c r="CR11" s="641">
        <v>251637</v>
      </c>
      <c r="CS11" s="642"/>
      <c r="CT11" s="642"/>
      <c r="CU11" s="642"/>
      <c r="CV11" s="642"/>
      <c r="CW11" s="642"/>
      <c r="CX11" s="642"/>
      <c r="CY11" s="643"/>
      <c r="CZ11" s="644">
        <v>1.2</v>
      </c>
      <c r="DA11" s="644"/>
      <c r="DB11" s="644"/>
      <c r="DC11" s="644"/>
      <c r="DD11" s="650">
        <v>26431</v>
      </c>
      <c r="DE11" s="642"/>
      <c r="DF11" s="642"/>
      <c r="DG11" s="642"/>
      <c r="DH11" s="642"/>
      <c r="DI11" s="642"/>
      <c r="DJ11" s="642"/>
      <c r="DK11" s="642"/>
      <c r="DL11" s="642"/>
      <c r="DM11" s="642"/>
      <c r="DN11" s="642"/>
      <c r="DO11" s="642"/>
      <c r="DP11" s="643"/>
      <c r="DQ11" s="650">
        <v>179497</v>
      </c>
      <c r="DR11" s="642"/>
      <c r="DS11" s="642"/>
      <c r="DT11" s="642"/>
      <c r="DU11" s="642"/>
      <c r="DV11" s="642"/>
      <c r="DW11" s="642"/>
      <c r="DX11" s="642"/>
      <c r="DY11" s="642"/>
      <c r="DZ11" s="642"/>
      <c r="EA11" s="642"/>
      <c r="EB11" s="642"/>
      <c r="EC11" s="651"/>
    </row>
    <row r="12" spans="2:143" ht="11.25" customHeight="1" x14ac:dyDescent="0.15">
      <c r="B12" s="638" t="s">
        <v>251</v>
      </c>
      <c r="C12" s="639"/>
      <c r="D12" s="639"/>
      <c r="E12" s="639"/>
      <c r="F12" s="639"/>
      <c r="G12" s="639"/>
      <c r="H12" s="639"/>
      <c r="I12" s="639"/>
      <c r="J12" s="639"/>
      <c r="K12" s="639"/>
      <c r="L12" s="639"/>
      <c r="M12" s="639"/>
      <c r="N12" s="639"/>
      <c r="O12" s="639"/>
      <c r="P12" s="639"/>
      <c r="Q12" s="640"/>
      <c r="R12" s="641">
        <v>1200668</v>
      </c>
      <c r="S12" s="642"/>
      <c r="T12" s="642"/>
      <c r="U12" s="642"/>
      <c r="V12" s="642"/>
      <c r="W12" s="642"/>
      <c r="X12" s="642"/>
      <c r="Y12" s="643"/>
      <c r="Z12" s="644">
        <v>5.4</v>
      </c>
      <c r="AA12" s="644"/>
      <c r="AB12" s="644"/>
      <c r="AC12" s="644"/>
      <c r="AD12" s="645">
        <v>1200668</v>
      </c>
      <c r="AE12" s="645"/>
      <c r="AF12" s="645"/>
      <c r="AG12" s="645"/>
      <c r="AH12" s="645"/>
      <c r="AI12" s="645"/>
      <c r="AJ12" s="645"/>
      <c r="AK12" s="645"/>
      <c r="AL12" s="646">
        <v>9.6999999999999993</v>
      </c>
      <c r="AM12" s="647"/>
      <c r="AN12" s="647"/>
      <c r="AO12" s="648"/>
      <c r="AP12" s="638" t="s">
        <v>252</v>
      </c>
      <c r="AQ12" s="639"/>
      <c r="AR12" s="639"/>
      <c r="AS12" s="639"/>
      <c r="AT12" s="639"/>
      <c r="AU12" s="639"/>
      <c r="AV12" s="639"/>
      <c r="AW12" s="639"/>
      <c r="AX12" s="639"/>
      <c r="AY12" s="639"/>
      <c r="AZ12" s="639"/>
      <c r="BA12" s="639"/>
      <c r="BB12" s="639"/>
      <c r="BC12" s="639"/>
      <c r="BD12" s="639"/>
      <c r="BE12" s="639"/>
      <c r="BF12" s="640"/>
      <c r="BG12" s="641">
        <v>2856983</v>
      </c>
      <c r="BH12" s="642"/>
      <c r="BI12" s="642"/>
      <c r="BJ12" s="642"/>
      <c r="BK12" s="642"/>
      <c r="BL12" s="642"/>
      <c r="BM12" s="642"/>
      <c r="BN12" s="643"/>
      <c r="BO12" s="644">
        <v>38.6</v>
      </c>
      <c r="BP12" s="644"/>
      <c r="BQ12" s="644"/>
      <c r="BR12" s="644"/>
      <c r="BS12" s="650" t="s">
        <v>240</v>
      </c>
      <c r="BT12" s="642"/>
      <c r="BU12" s="642"/>
      <c r="BV12" s="642"/>
      <c r="BW12" s="642"/>
      <c r="BX12" s="642"/>
      <c r="BY12" s="642"/>
      <c r="BZ12" s="642"/>
      <c r="CA12" s="642"/>
      <c r="CB12" s="651"/>
      <c r="CD12" s="656" t="s">
        <v>253</v>
      </c>
      <c r="CE12" s="657"/>
      <c r="CF12" s="657"/>
      <c r="CG12" s="657"/>
      <c r="CH12" s="657"/>
      <c r="CI12" s="657"/>
      <c r="CJ12" s="657"/>
      <c r="CK12" s="657"/>
      <c r="CL12" s="657"/>
      <c r="CM12" s="657"/>
      <c r="CN12" s="657"/>
      <c r="CO12" s="657"/>
      <c r="CP12" s="657"/>
      <c r="CQ12" s="658"/>
      <c r="CR12" s="641">
        <v>123402</v>
      </c>
      <c r="CS12" s="642"/>
      <c r="CT12" s="642"/>
      <c r="CU12" s="642"/>
      <c r="CV12" s="642"/>
      <c r="CW12" s="642"/>
      <c r="CX12" s="642"/>
      <c r="CY12" s="643"/>
      <c r="CZ12" s="644">
        <v>0.6</v>
      </c>
      <c r="DA12" s="644"/>
      <c r="DB12" s="644"/>
      <c r="DC12" s="644"/>
      <c r="DD12" s="650" t="s">
        <v>240</v>
      </c>
      <c r="DE12" s="642"/>
      <c r="DF12" s="642"/>
      <c r="DG12" s="642"/>
      <c r="DH12" s="642"/>
      <c r="DI12" s="642"/>
      <c r="DJ12" s="642"/>
      <c r="DK12" s="642"/>
      <c r="DL12" s="642"/>
      <c r="DM12" s="642"/>
      <c r="DN12" s="642"/>
      <c r="DO12" s="642"/>
      <c r="DP12" s="643"/>
      <c r="DQ12" s="650">
        <v>82601</v>
      </c>
      <c r="DR12" s="642"/>
      <c r="DS12" s="642"/>
      <c r="DT12" s="642"/>
      <c r="DU12" s="642"/>
      <c r="DV12" s="642"/>
      <c r="DW12" s="642"/>
      <c r="DX12" s="642"/>
      <c r="DY12" s="642"/>
      <c r="DZ12" s="642"/>
      <c r="EA12" s="642"/>
      <c r="EB12" s="642"/>
      <c r="EC12" s="651"/>
    </row>
    <row r="13" spans="2:143" ht="11.25" customHeight="1" x14ac:dyDescent="0.15">
      <c r="B13" s="638" t="s">
        <v>254</v>
      </c>
      <c r="C13" s="639"/>
      <c r="D13" s="639"/>
      <c r="E13" s="639"/>
      <c r="F13" s="639"/>
      <c r="G13" s="639"/>
      <c r="H13" s="639"/>
      <c r="I13" s="639"/>
      <c r="J13" s="639"/>
      <c r="K13" s="639"/>
      <c r="L13" s="639"/>
      <c r="M13" s="639"/>
      <c r="N13" s="639"/>
      <c r="O13" s="639"/>
      <c r="P13" s="639"/>
      <c r="Q13" s="640"/>
      <c r="R13" s="641">
        <v>19217</v>
      </c>
      <c r="S13" s="642"/>
      <c r="T13" s="642"/>
      <c r="U13" s="642"/>
      <c r="V13" s="642"/>
      <c r="W13" s="642"/>
      <c r="X13" s="642"/>
      <c r="Y13" s="643"/>
      <c r="Z13" s="644">
        <v>0.1</v>
      </c>
      <c r="AA13" s="644"/>
      <c r="AB13" s="644"/>
      <c r="AC13" s="644"/>
      <c r="AD13" s="645">
        <v>19217</v>
      </c>
      <c r="AE13" s="645"/>
      <c r="AF13" s="645"/>
      <c r="AG13" s="645"/>
      <c r="AH13" s="645"/>
      <c r="AI13" s="645"/>
      <c r="AJ13" s="645"/>
      <c r="AK13" s="645"/>
      <c r="AL13" s="646">
        <v>0.2</v>
      </c>
      <c r="AM13" s="647"/>
      <c r="AN13" s="647"/>
      <c r="AO13" s="648"/>
      <c r="AP13" s="638" t="s">
        <v>255</v>
      </c>
      <c r="AQ13" s="639"/>
      <c r="AR13" s="639"/>
      <c r="AS13" s="639"/>
      <c r="AT13" s="639"/>
      <c r="AU13" s="639"/>
      <c r="AV13" s="639"/>
      <c r="AW13" s="639"/>
      <c r="AX13" s="639"/>
      <c r="AY13" s="639"/>
      <c r="AZ13" s="639"/>
      <c r="BA13" s="639"/>
      <c r="BB13" s="639"/>
      <c r="BC13" s="639"/>
      <c r="BD13" s="639"/>
      <c r="BE13" s="639"/>
      <c r="BF13" s="640"/>
      <c r="BG13" s="641">
        <v>2852088</v>
      </c>
      <c r="BH13" s="642"/>
      <c r="BI13" s="642"/>
      <c r="BJ13" s="642"/>
      <c r="BK13" s="642"/>
      <c r="BL13" s="642"/>
      <c r="BM13" s="642"/>
      <c r="BN13" s="643"/>
      <c r="BO13" s="644">
        <v>38.5</v>
      </c>
      <c r="BP13" s="644"/>
      <c r="BQ13" s="644"/>
      <c r="BR13" s="644"/>
      <c r="BS13" s="650" t="s">
        <v>228</v>
      </c>
      <c r="BT13" s="642"/>
      <c r="BU13" s="642"/>
      <c r="BV13" s="642"/>
      <c r="BW13" s="642"/>
      <c r="BX13" s="642"/>
      <c r="BY13" s="642"/>
      <c r="BZ13" s="642"/>
      <c r="CA13" s="642"/>
      <c r="CB13" s="651"/>
      <c r="CD13" s="656" t="s">
        <v>256</v>
      </c>
      <c r="CE13" s="657"/>
      <c r="CF13" s="657"/>
      <c r="CG13" s="657"/>
      <c r="CH13" s="657"/>
      <c r="CI13" s="657"/>
      <c r="CJ13" s="657"/>
      <c r="CK13" s="657"/>
      <c r="CL13" s="657"/>
      <c r="CM13" s="657"/>
      <c r="CN13" s="657"/>
      <c r="CO13" s="657"/>
      <c r="CP13" s="657"/>
      <c r="CQ13" s="658"/>
      <c r="CR13" s="641">
        <v>2400769</v>
      </c>
      <c r="CS13" s="642"/>
      <c r="CT13" s="642"/>
      <c r="CU13" s="642"/>
      <c r="CV13" s="642"/>
      <c r="CW13" s="642"/>
      <c r="CX13" s="642"/>
      <c r="CY13" s="643"/>
      <c r="CZ13" s="644">
        <v>11.2</v>
      </c>
      <c r="DA13" s="644"/>
      <c r="DB13" s="644"/>
      <c r="DC13" s="644"/>
      <c r="DD13" s="650">
        <v>1685105</v>
      </c>
      <c r="DE13" s="642"/>
      <c r="DF13" s="642"/>
      <c r="DG13" s="642"/>
      <c r="DH13" s="642"/>
      <c r="DI13" s="642"/>
      <c r="DJ13" s="642"/>
      <c r="DK13" s="642"/>
      <c r="DL13" s="642"/>
      <c r="DM13" s="642"/>
      <c r="DN13" s="642"/>
      <c r="DO13" s="642"/>
      <c r="DP13" s="643"/>
      <c r="DQ13" s="650">
        <v>917058</v>
      </c>
      <c r="DR13" s="642"/>
      <c r="DS13" s="642"/>
      <c r="DT13" s="642"/>
      <c r="DU13" s="642"/>
      <c r="DV13" s="642"/>
      <c r="DW13" s="642"/>
      <c r="DX13" s="642"/>
      <c r="DY13" s="642"/>
      <c r="DZ13" s="642"/>
      <c r="EA13" s="642"/>
      <c r="EB13" s="642"/>
      <c r="EC13" s="651"/>
    </row>
    <row r="14" spans="2:143" ht="11.25" customHeight="1" x14ac:dyDescent="0.15">
      <c r="B14" s="638" t="s">
        <v>257</v>
      </c>
      <c r="C14" s="639"/>
      <c r="D14" s="639"/>
      <c r="E14" s="639"/>
      <c r="F14" s="639"/>
      <c r="G14" s="639"/>
      <c r="H14" s="639"/>
      <c r="I14" s="639"/>
      <c r="J14" s="639"/>
      <c r="K14" s="639"/>
      <c r="L14" s="639"/>
      <c r="M14" s="639"/>
      <c r="N14" s="639"/>
      <c r="O14" s="639"/>
      <c r="P14" s="639"/>
      <c r="Q14" s="640"/>
      <c r="R14" s="641" t="s">
        <v>240</v>
      </c>
      <c r="S14" s="642"/>
      <c r="T14" s="642"/>
      <c r="U14" s="642"/>
      <c r="V14" s="642"/>
      <c r="W14" s="642"/>
      <c r="X14" s="642"/>
      <c r="Y14" s="643"/>
      <c r="Z14" s="644" t="s">
        <v>228</v>
      </c>
      <c r="AA14" s="644"/>
      <c r="AB14" s="644"/>
      <c r="AC14" s="644"/>
      <c r="AD14" s="645" t="s">
        <v>126</v>
      </c>
      <c r="AE14" s="645"/>
      <c r="AF14" s="645"/>
      <c r="AG14" s="645"/>
      <c r="AH14" s="645"/>
      <c r="AI14" s="645"/>
      <c r="AJ14" s="645"/>
      <c r="AK14" s="645"/>
      <c r="AL14" s="646" t="s">
        <v>126</v>
      </c>
      <c r="AM14" s="647"/>
      <c r="AN14" s="647"/>
      <c r="AO14" s="648"/>
      <c r="AP14" s="638" t="s">
        <v>258</v>
      </c>
      <c r="AQ14" s="639"/>
      <c r="AR14" s="639"/>
      <c r="AS14" s="639"/>
      <c r="AT14" s="639"/>
      <c r="AU14" s="639"/>
      <c r="AV14" s="639"/>
      <c r="AW14" s="639"/>
      <c r="AX14" s="639"/>
      <c r="AY14" s="639"/>
      <c r="AZ14" s="639"/>
      <c r="BA14" s="639"/>
      <c r="BB14" s="639"/>
      <c r="BC14" s="639"/>
      <c r="BD14" s="639"/>
      <c r="BE14" s="639"/>
      <c r="BF14" s="640"/>
      <c r="BG14" s="641">
        <v>215713</v>
      </c>
      <c r="BH14" s="642"/>
      <c r="BI14" s="642"/>
      <c r="BJ14" s="642"/>
      <c r="BK14" s="642"/>
      <c r="BL14" s="642"/>
      <c r="BM14" s="642"/>
      <c r="BN14" s="643"/>
      <c r="BO14" s="644">
        <v>2.9</v>
      </c>
      <c r="BP14" s="644"/>
      <c r="BQ14" s="644"/>
      <c r="BR14" s="644"/>
      <c r="BS14" s="650" t="s">
        <v>126</v>
      </c>
      <c r="BT14" s="642"/>
      <c r="BU14" s="642"/>
      <c r="BV14" s="642"/>
      <c r="BW14" s="642"/>
      <c r="BX14" s="642"/>
      <c r="BY14" s="642"/>
      <c r="BZ14" s="642"/>
      <c r="CA14" s="642"/>
      <c r="CB14" s="651"/>
      <c r="CD14" s="656" t="s">
        <v>259</v>
      </c>
      <c r="CE14" s="657"/>
      <c r="CF14" s="657"/>
      <c r="CG14" s="657"/>
      <c r="CH14" s="657"/>
      <c r="CI14" s="657"/>
      <c r="CJ14" s="657"/>
      <c r="CK14" s="657"/>
      <c r="CL14" s="657"/>
      <c r="CM14" s="657"/>
      <c r="CN14" s="657"/>
      <c r="CO14" s="657"/>
      <c r="CP14" s="657"/>
      <c r="CQ14" s="658"/>
      <c r="CR14" s="641">
        <v>1338448</v>
      </c>
      <c r="CS14" s="642"/>
      <c r="CT14" s="642"/>
      <c r="CU14" s="642"/>
      <c r="CV14" s="642"/>
      <c r="CW14" s="642"/>
      <c r="CX14" s="642"/>
      <c r="CY14" s="643"/>
      <c r="CZ14" s="644">
        <v>6.2</v>
      </c>
      <c r="DA14" s="644"/>
      <c r="DB14" s="644"/>
      <c r="DC14" s="644"/>
      <c r="DD14" s="650">
        <v>39246</v>
      </c>
      <c r="DE14" s="642"/>
      <c r="DF14" s="642"/>
      <c r="DG14" s="642"/>
      <c r="DH14" s="642"/>
      <c r="DI14" s="642"/>
      <c r="DJ14" s="642"/>
      <c r="DK14" s="642"/>
      <c r="DL14" s="642"/>
      <c r="DM14" s="642"/>
      <c r="DN14" s="642"/>
      <c r="DO14" s="642"/>
      <c r="DP14" s="643"/>
      <c r="DQ14" s="650">
        <v>1300682</v>
      </c>
      <c r="DR14" s="642"/>
      <c r="DS14" s="642"/>
      <c r="DT14" s="642"/>
      <c r="DU14" s="642"/>
      <c r="DV14" s="642"/>
      <c r="DW14" s="642"/>
      <c r="DX14" s="642"/>
      <c r="DY14" s="642"/>
      <c r="DZ14" s="642"/>
      <c r="EA14" s="642"/>
      <c r="EB14" s="642"/>
      <c r="EC14" s="651"/>
    </row>
    <row r="15" spans="2:143" ht="11.25" customHeight="1" x14ac:dyDescent="0.15">
      <c r="B15" s="638" t="s">
        <v>260</v>
      </c>
      <c r="C15" s="639"/>
      <c r="D15" s="639"/>
      <c r="E15" s="639"/>
      <c r="F15" s="639"/>
      <c r="G15" s="639"/>
      <c r="H15" s="639"/>
      <c r="I15" s="639"/>
      <c r="J15" s="639"/>
      <c r="K15" s="639"/>
      <c r="L15" s="639"/>
      <c r="M15" s="639"/>
      <c r="N15" s="639"/>
      <c r="O15" s="639"/>
      <c r="P15" s="639"/>
      <c r="Q15" s="640"/>
      <c r="R15" s="641">
        <v>62122</v>
      </c>
      <c r="S15" s="642"/>
      <c r="T15" s="642"/>
      <c r="U15" s="642"/>
      <c r="V15" s="642"/>
      <c r="W15" s="642"/>
      <c r="X15" s="642"/>
      <c r="Y15" s="643"/>
      <c r="Z15" s="644">
        <v>0.3</v>
      </c>
      <c r="AA15" s="644"/>
      <c r="AB15" s="644"/>
      <c r="AC15" s="644"/>
      <c r="AD15" s="645">
        <v>62122</v>
      </c>
      <c r="AE15" s="645"/>
      <c r="AF15" s="645"/>
      <c r="AG15" s="645"/>
      <c r="AH15" s="645"/>
      <c r="AI15" s="645"/>
      <c r="AJ15" s="645"/>
      <c r="AK15" s="645"/>
      <c r="AL15" s="646">
        <v>0.5</v>
      </c>
      <c r="AM15" s="647"/>
      <c r="AN15" s="647"/>
      <c r="AO15" s="648"/>
      <c r="AP15" s="638" t="s">
        <v>261</v>
      </c>
      <c r="AQ15" s="639"/>
      <c r="AR15" s="639"/>
      <c r="AS15" s="639"/>
      <c r="AT15" s="639"/>
      <c r="AU15" s="639"/>
      <c r="AV15" s="639"/>
      <c r="AW15" s="639"/>
      <c r="AX15" s="639"/>
      <c r="AY15" s="639"/>
      <c r="AZ15" s="639"/>
      <c r="BA15" s="639"/>
      <c r="BB15" s="639"/>
      <c r="BC15" s="639"/>
      <c r="BD15" s="639"/>
      <c r="BE15" s="639"/>
      <c r="BF15" s="640"/>
      <c r="BG15" s="641">
        <v>580012</v>
      </c>
      <c r="BH15" s="642"/>
      <c r="BI15" s="642"/>
      <c r="BJ15" s="642"/>
      <c r="BK15" s="642"/>
      <c r="BL15" s="642"/>
      <c r="BM15" s="642"/>
      <c r="BN15" s="643"/>
      <c r="BO15" s="644">
        <v>7.8</v>
      </c>
      <c r="BP15" s="644"/>
      <c r="BQ15" s="644"/>
      <c r="BR15" s="644"/>
      <c r="BS15" s="650" t="s">
        <v>240</v>
      </c>
      <c r="BT15" s="642"/>
      <c r="BU15" s="642"/>
      <c r="BV15" s="642"/>
      <c r="BW15" s="642"/>
      <c r="BX15" s="642"/>
      <c r="BY15" s="642"/>
      <c r="BZ15" s="642"/>
      <c r="CA15" s="642"/>
      <c r="CB15" s="651"/>
      <c r="CD15" s="656" t="s">
        <v>262</v>
      </c>
      <c r="CE15" s="657"/>
      <c r="CF15" s="657"/>
      <c r="CG15" s="657"/>
      <c r="CH15" s="657"/>
      <c r="CI15" s="657"/>
      <c r="CJ15" s="657"/>
      <c r="CK15" s="657"/>
      <c r="CL15" s="657"/>
      <c r="CM15" s="657"/>
      <c r="CN15" s="657"/>
      <c r="CO15" s="657"/>
      <c r="CP15" s="657"/>
      <c r="CQ15" s="658"/>
      <c r="CR15" s="641">
        <v>2058215</v>
      </c>
      <c r="CS15" s="642"/>
      <c r="CT15" s="642"/>
      <c r="CU15" s="642"/>
      <c r="CV15" s="642"/>
      <c r="CW15" s="642"/>
      <c r="CX15" s="642"/>
      <c r="CY15" s="643"/>
      <c r="CZ15" s="644">
        <v>9.6</v>
      </c>
      <c r="DA15" s="644"/>
      <c r="DB15" s="644"/>
      <c r="DC15" s="644"/>
      <c r="DD15" s="650">
        <v>275445</v>
      </c>
      <c r="DE15" s="642"/>
      <c r="DF15" s="642"/>
      <c r="DG15" s="642"/>
      <c r="DH15" s="642"/>
      <c r="DI15" s="642"/>
      <c r="DJ15" s="642"/>
      <c r="DK15" s="642"/>
      <c r="DL15" s="642"/>
      <c r="DM15" s="642"/>
      <c r="DN15" s="642"/>
      <c r="DO15" s="642"/>
      <c r="DP15" s="643"/>
      <c r="DQ15" s="650">
        <v>1548044</v>
      </c>
      <c r="DR15" s="642"/>
      <c r="DS15" s="642"/>
      <c r="DT15" s="642"/>
      <c r="DU15" s="642"/>
      <c r="DV15" s="642"/>
      <c r="DW15" s="642"/>
      <c r="DX15" s="642"/>
      <c r="DY15" s="642"/>
      <c r="DZ15" s="642"/>
      <c r="EA15" s="642"/>
      <c r="EB15" s="642"/>
      <c r="EC15" s="651"/>
    </row>
    <row r="16" spans="2:143" ht="11.25" customHeight="1" x14ac:dyDescent="0.15">
      <c r="B16" s="638" t="s">
        <v>263</v>
      </c>
      <c r="C16" s="639"/>
      <c r="D16" s="639"/>
      <c r="E16" s="639"/>
      <c r="F16" s="639"/>
      <c r="G16" s="639"/>
      <c r="H16" s="639"/>
      <c r="I16" s="639"/>
      <c r="J16" s="639"/>
      <c r="K16" s="639"/>
      <c r="L16" s="639"/>
      <c r="M16" s="639"/>
      <c r="N16" s="639"/>
      <c r="O16" s="639"/>
      <c r="P16" s="639"/>
      <c r="Q16" s="640"/>
      <c r="R16" s="641" t="s">
        <v>228</v>
      </c>
      <c r="S16" s="642"/>
      <c r="T16" s="642"/>
      <c r="U16" s="642"/>
      <c r="V16" s="642"/>
      <c r="W16" s="642"/>
      <c r="X16" s="642"/>
      <c r="Y16" s="643"/>
      <c r="Z16" s="644" t="s">
        <v>173</v>
      </c>
      <c r="AA16" s="644"/>
      <c r="AB16" s="644"/>
      <c r="AC16" s="644"/>
      <c r="AD16" s="645" t="s">
        <v>228</v>
      </c>
      <c r="AE16" s="645"/>
      <c r="AF16" s="645"/>
      <c r="AG16" s="645"/>
      <c r="AH16" s="645"/>
      <c r="AI16" s="645"/>
      <c r="AJ16" s="645"/>
      <c r="AK16" s="645"/>
      <c r="AL16" s="646" t="s">
        <v>228</v>
      </c>
      <c r="AM16" s="647"/>
      <c r="AN16" s="647"/>
      <c r="AO16" s="648"/>
      <c r="AP16" s="638" t="s">
        <v>264</v>
      </c>
      <c r="AQ16" s="639"/>
      <c r="AR16" s="639"/>
      <c r="AS16" s="639"/>
      <c r="AT16" s="639"/>
      <c r="AU16" s="639"/>
      <c r="AV16" s="639"/>
      <c r="AW16" s="639"/>
      <c r="AX16" s="639"/>
      <c r="AY16" s="639"/>
      <c r="AZ16" s="639"/>
      <c r="BA16" s="639"/>
      <c r="BB16" s="639"/>
      <c r="BC16" s="639"/>
      <c r="BD16" s="639"/>
      <c r="BE16" s="639"/>
      <c r="BF16" s="640"/>
      <c r="BG16" s="641" t="s">
        <v>126</v>
      </c>
      <c r="BH16" s="642"/>
      <c r="BI16" s="642"/>
      <c r="BJ16" s="642"/>
      <c r="BK16" s="642"/>
      <c r="BL16" s="642"/>
      <c r="BM16" s="642"/>
      <c r="BN16" s="643"/>
      <c r="BO16" s="644" t="s">
        <v>240</v>
      </c>
      <c r="BP16" s="644"/>
      <c r="BQ16" s="644"/>
      <c r="BR16" s="644"/>
      <c r="BS16" s="650" t="s">
        <v>126</v>
      </c>
      <c r="BT16" s="642"/>
      <c r="BU16" s="642"/>
      <c r="BV16" s="642"/>
      <c r="BW16" s="642"/>
      <c r="BX16" s="642"/>
      <c r="BY16" s="642"/>
      <c r="BZ16" s="642"/>
      <c r="CA16" s="642"/>
      <c r="CB16" s="651"/>
      <c r="CD16" s="656" t="s">
        <v>265</v>
      </c>
      <c r="CE16" s="657"/>
      <c r="CF16" s="657"/>
      <c r="CG16" s="657"/>
      <c r="CH16" s="657"/>
      <c r="CI16" s="657"/>
      <c r="CJ16" s="657"/>
      <c r="CK16" s="657"/>
      <c r="CL16" s="657"/>
      <c r="CM16" s="657"/>
      <c r="CN16" s="657"/>
      <c r="CO16" s="657"/>
      <c r="CP16" s="657"/>
      <c r="CQ16" s="658"/>
      <c r="CR16" s="641" t="s">
        <v>240</v>
      </c>
      <c r="CS16" s="642"/>
      <c r="CT16" s="642"/>
      <c r="CU16" s="642"/>
      <c r="CV16" s="642"/>
      <c r="CW16" s="642"/>
      <c r="CX16" s="642"/>
      <c r="CY16" s="643"/>
      <c r="CZ16" s="644" t="s">
        <v>228</v>
      </c>
      <c r="DA16" s="644"/>
      <c r="DB16" s="644"/>
      <c r="DC16" s="644"/>
      <c r="DD16" s="650" t="s">
        <v>228</v>
      </c>
      <c r="DE16" s="642"/>
      <c r="DF16" s="642"/>
      <c r="DG16" s="642"/>
      <c r="DH16" s="642"/>
      <c r="DI16" s="642"/>
      <c r="DJ16" s="642"/>
      <c r="DK16" s="642"/>
      <c r="DL16" s="642"/>
      <c r="DM16" s="642"/>
      <c r="DN16" s="642"/>
      <c r="DO16" s="642"/>
      <c r="DP16" s="643"/>
      <c r="DQ16" s="650" t="s">
        <v>173</v>
      </c>
      <c r="DR16" s="642"/>
      <c r="DS16" s="642"/>
      <c r="DT16" s="642"/>
      <c r="DU16" s="642"/>
      <c r="DV16" s="642"/>
      <c r="DW16" s="642"/>
      <c r="DX16" s="642"/>
      <c r="DY16" s="642"/>
      <c r="DZ16" s="642"/>
      <c r="EA16" s="642"/>
      <c r="EB16" s="642"/>
      <c r="EC16" s="651"/>
    </row>
    <row r="17" spans="2:133" ht="11.25" customHeight="1" x14ac:dyDescent="0.15">
      <c r="B17" s="638" t="s">
        <v>266</v>
      </c>
      <c r="C17" s="639"/>
      <c r="D17" s="639"/>
      <c r="E17" s="639"/>
      <c r="F17" s="639"/>
      <c r="G17" s="639"/>
      <c r="H17" s="639"/>
      <c r="I17" s="639"/>
      <c r="J17" s="639"/>
      <c r="K17" s="639"/>
      <c r="L17" s="639"/>
      <c r="M17" s="639"/>
      <c r="N17" s="639"/>
      <c r="O17" s="639"/>
      <c r="P17" s="639"/>
      <c r="Q17" s="640"/>
      <c r="R17" s="641">
        <v>32245</v>
      </c>
      <c r="S17" s="642"/>
      <c r="T17" s="642"/>
      <c r="U17" s="642"/>
      <c r="V17" s="642"/>
      <c r="W17" s="642"/>
      <c r="X17" s="642"/>
      <c r="Y17" s="643"/>
      <c r="Z17" s="644">
        <v>0.1</v>
      </c>
      <c r="AA17" s="644"/>
      <c r="AB17" s="644"/>
      <c r="AC17" s="644"/>
      <c r="AD17" s="645">
        <v>32245</v>
      </c>
      <c r="AE17" s="645"/>
      <c r="AF17" s="645"/>
      <c r="AG17" s="645"/>
      <c r="AH17" s="645"/>
      <c r="AI17" s="645"/>
      <c r="AJ17" s="645"/>
      <c r="AK17" s="645"/>
      <c r="AL17" s="646">
        <v>0.3</v>
      </c>
      <c r="AM17" s="647"/>
      <c r="AN17" s="647"/>
      <c r="AO17" s="648"/>
      <c r="AP17" s="638" t="s">
        <v>267</v>
      </c>
      <c r="AQ17" s="639"/>
      <c r="AR17" s="639"/>
      <c r="AS17" s="639"/>
      <c r="AT17" s="639"/>
      <c r="AU17" s="639"/>
      <c r="AV17" s="639"/>
      <c r="AW17" s="639"/>
      <c r="AX17" s="639"/>
      <c r="AY17" s="639"/>
      <c r="AZ17" s="639"/>
      <c r="BA17" s="639"/>
      <c r="BB17" s="639"/>
      <c r="BC17" s="639"/>
      <c r="BD17" s="639"/>
      <c r="BE17" s="639"/>
      <c r="BF17" s="640"/>
      <c r="BG17" s="641" t="s">
        <v>126</v>
      </c>
      <c r="BH17" s="642"/>
      <c r="BI17" s="642"/>
      <c r="BJ17" s="642"/>
      <c r="BK17" s="642"/>
      <c r="BL17" s="642"/>
      <c r="BM17" s="642"/>
      <c r="BN17" s="643"/>
      <c r="BO17" s="644" t="s">
        <v>228</v>
      </c>
      <c r="BP17" s="644"/>
      <c r="BQ17" s="644"/>
      <c r="BR17" s="644"/>
      <c r="BS17" s="650" t="s">
        <v>228</v>
      </c>
      <c r="BT17" s="642"/>
      <c r="BU17" s="642"/>
      <c r="BV17" s="642"/>
      <c r="BW17" s="642"/>
      <c r="BX17" s="642"/>
      <c r="BY17" s="642"/>
      <c r="BZ17" s="642"/>
      <c r="CA17" s="642"/>
      <c r="CB17" s="651"/>
      <c r="CD17" s="656" t="s">
        <v>268</v>
      </c>
      <c r="CE17" s="657"/>
      <c r="CF17" s="657"/>
      <c r="CG17" s="657"/>
      <c r="CH17" s="657"/>
      <c r="CI17" s="657"/>
      <c r="CJ17" s="657"/>
      <c r="CK17" s="657"/>
      <c r="CL17" s="657"/>
      <c r="CM17" s="657"/>
      <c r="CN17" s="657"/>
      <c r="CO17" s="657"/>
      <c r="CP17" s="657"/>
      <c r="CQ17" s="658"/>
      <c r="CR17" s="641">
        <v>1881486</v>
      </c>
      <c r="CS17" s="642"/>
      <c r="CT17" s="642"/>
      <c r="CU17" s="642"/>
      <c r="CV17" s="642"/>
      <c r="CW17" s="642"/>
      <c r="CX17" s="642"/>
      <c r="CY17" s="643"/>
      <c r="CZ17" s="644">
        <v>8.8000000000000007</v>
      </c>
      <c r="DA17" s="644"/>
      <c r="DB17" s="644"/>
      <c r="DC17" s="644"/>
      <c r="DD17" s="650" t="s">
        <v>240</v>
      </c>
      <c r="DE17" s="642"/>
      <c r="DF17" s="642"/>
      <c r="DG17" s="642"/>
      <c r="DH17" s="642"/>
      <c r="DI17" s="642"/>
      <c r="DJ17" s="642"/>
      <c r="DK17" s="642"/>
      <c r="DL17" s="642"/>
      <c r="DM17" s="642"/>
      <c r="DN17" s="642"/>
      <c r="DO17" s="642"/>
      <c r="DP17" s="643"/>
      <c r="DQ17" s="650">
        <v>1874876</v>
      </c>
      <c r="DR17" s="642"/>
      <c r="DS17" s="642"/>
      <c r="DT17" s="642"/>
      <c r="DU17" s="642"/>
      <c r="DV17" s="642"/>
      <c r="DW17" s="642"/>
      <c r="DX17" s="642"/>
      <c r="DY17" s="642"/>
      <c r="DZ17" s="642"/>
      <c r="EA17" s="642"/>
      <c r="EB17" s="642"/>
      <c r="EC17" s="651"/>
    </row>
    <row r="18" spans="2:133" ht="11.25" customHeight="1" x14ac:dyDescent="0.15">
      <c r="B18" s="638" t="s">
        <v>269</v>
      </c>
      <c r="C18" s="639"/>
      <c r="D18" s="639"/>
      <c r="E18" s="639"/>
      <c r="F18" s="639"/>
      <c r="G18" s="639"/>
      <c r="H18" s="639"/>
      <c r="I18" s="639"/>
      <c r="J18" s="639"/>
      <c r="K18" s="639"/>
      <c r="L18" s="639"/>
      <c r="M18" s="639"/>
      <c r="N18" s="639"/>
      <c r="O18" s="639"/>
      <c r="P18" s="639"/>
      <c r="Q18" s="640"/>
      <c r="R18" s="641">
        <v>3631032</v>
      </c>
      <c r="S18" s="642"/>
      <c r="T18" s="642"/>
      <c r="U18" s="642"/>
      <c r="V18" s="642"/>
      <c r="W18" s="642"/>
      <c r="X18" s="642"/>
      <c r="Y18" s="643"/>
      <c r="Z18" s="644">
        <v>16.399999999999999</v>
      </c>
      <c r="AA18" s="644"/>
      <c r="AB18" s="644"/>
      <c r="AC18" s="644"/>
      <c r="AD18" s="645">
        <v>3455644</v>
      </c>
      <c r="AE18" s="645"/>
      <c r="AF18" s="645"/>
      <c r="AG18" s="645"/>
      <c r="AH18" s="645"/>
      <c r="AI18" s="645"/>
      <c r="AJ18" s="645"/>
      <c r="AK18" s="645"/>
      <c r="AL18" s="646">
        <v>28</v>
      </c>
      <c r="AM18" s="647"/>
      <c r="AN18" s="647"/>
      <c r="AO18" s="648"/>
      <c r="AP18" s="638" t="s">
        <v>270</v>
      </c>
      <c r="AQ18" s="639"/>
      <c r="AR18" s="639"/>
      <c r="AS18" s="639"/>
      <c r="AT18" s="639"/>
      <c r="AU18" s="639"/>
      <c r="AV18" s="639"/>
      <c r="AW18" s="639"/>
      <c r="AX18" s="639"/>
      <c r="AY18" s="639"/>
      <c r="AZ18" s="639"/>
      <c r="BA18" s="639"/>
      <c r="BB18" s="639"/>
      <c r="BC18" s="639"/>
      <c r="BD18" s="639"/>
      <c r="BE18" s="639"/>
      <c r="BF18" s="640"/>
      <c r="BG18" s="641" t="s">
        <v>240</v>
      </c>
      <c r="BH18" s="642"/>
      <c r="BI18" s="642"/>
      <c r="BJ18" s="642"/>
      <c r="BK18" s="642"/>
      <c r="BL18" s="642"/>
      <c r="BM18" s="642"/>
      <c r="BN18" s="643"/>
      <c r="BO18" s="644" t="s">
        <v>240</v>
      </c>
      <c r="BP18" s="644"/>
      <c r="BQ18" s="644"/>
      <c r="BR18" s="644"/>
      <c r="BS18" s="650" t="s">
        <v>126</v>
      </c>
      <c r="BT18" s="642"/>
      <c r="BU18" s="642"/>
      <c r="BV18" s="642"/>
      <c r="BW18" s="642"/>
      <c r="BX18" s="642"/>
      <c r="BY18" s="642"/>
      <c r="BZ18" s="642"/>
      <c r="CA18" s="642"/>
      <c r="CB18" s="651"/>
      <c r="CD18" s="656" t="s">
        <v>271</v>
      </c>
      <c r="CE18" s="657"/>
      <c r="CF18" s="657"/>
      <c r="CG18" s="657"/>
      <c r="CH18" s="657"/>
      <c r="CI18" s="657"/>
      <c r="CJ18" s="657"/>
      <c r="CK18" s="657"/>
      <c r="CL18" s="657"/>
      <c r="CM18" s="657"/>
      <c r="CN18" s="657"/>
      <c r="CO18" s="657"/>
      <c r="CP18" s="657"/>
      <c r="CQ18" s="658"/>
      <c r="CR18" s="641" t="s">
        <v>126</v>
      </c>
      <c r="CS18" s="642"/>
      <c r="CT18" s="642"/>
      <c r="CU18" s="642"/>
      <c r="CV18" s="642"/>
      <c r="CW18" s="642"/>
      <c r="CX18" s="642"/>
      <c r="CY18" s="643"/>
      <c r="CZ18" s="644" t="s">
        <v>126</v>
      </c>
      <c r="DA18" s="644"/>
      <c r="DB18" s="644"/>
      <c r="DC18" s="644"/>
      <c r="DD18" s="650" t="s">
        <v>228</v>
      </c>
      <c r="DE18" s="642"/>
      <c r="DF18" s="642"/>
      <c r="DG18" s="642"/>
      <c r="DH18" s="642"/>
      <c r="DI18" s="642"/>
      <c r="DJ18" s="642"/>
      <c r="DK18" s="642"/>
      <c r="DL18" s="642"/>
      <c r="DM18" s="642"/>
      <c r="DN18" s="642"/>
      <c r="DO18" s="642"/>
      <c r="DP18" s="643"/>
      <c r="DQ18" s="650" t="s">
        <v>240</v>
      </c>
      <c r="DR18" s="642"/>
      <c r="DS18" s="642"/>
      <c r="DT18" s="642"/>
      <c r="DU18" s="642"/>
      <c r="DV18" s="642"/>
      <c r="DW18" s="642"/>
      <c r="DX18" s="642"/>
      <c r="DY18" s="642"/>
      <c r="DZ18" s="642"/>
      <c r="EA18" s="642"/>
      <c r="EB18" s="642"/>
      <c r="EC18" s="651"/>
    </row>
    <row r="19" spans="2:133" ht="11.25" customHeight="1" x14ac:dyDescent="0.15">
      <c r="B19" s="638" t="s">
        <v>272</v>
      </c>
      <c r="C19" s="639"/>
      <c r="D19" s="639"/>
      <c r="E19" s="639"/>
      <c r="F19" s="639"/>
      <c r="G19" s="639"/>
      <c r="H19" s="639"/>
      <c r="I19" s="639"/>
      <c r="J19" s="639"/>
      <c r="K19" s="639"/>
      <c r="L19" s="639"/>
      <c r="M19" s="639"/>
      <c r="N19" s="639"/>
      <c r="O19" s="639"/>
      <c r="P19" s="639"/>
      <c r="Q19" s="640"/>
      <c r="R19" s="641">
        <v>3455644</v>
      </c>
      <c r="S19" s="642"/>
      <c r="T19" s="642"/>
      <c r="U19" s="642"/>
      <c r="V19" s="642"/>
      <c r="W19" s="642"/>
      <c r="X19" s="642"/>
      <c r="Y19" s="643"/>
      <c r="Z19" s="644">
        <v>15.6</v>
      </c>
      <c r="AA19" s="644"/>
      <c r="AB19" s="644"/>
      <c r="AC19" s="644"/>
      <c r="AD19" s="645">
        <v>3455644</v>
      </c>
      <c r="AE19" s="645"/>
      <c r="AF19" s="645"/>
      <c r="AG19" s="645"/>
      <c r="AH19" s="645"/>
      <c r="AI19" s="645"/>
      <c r="AJ19" s="645"/>
      <c r="AK19" s="645"/>
      <c r="AL19" s="646">
        <v>28</v>
      </c>
      <c r="AM19" s="647"/>
      <c r="AN19" s="647"/>
      <c r="AO19" s="648"/>
      <c r="AP19" s="638" t="s">
        <v>273</v>
      </c>
      <c r="AQ19" s="639"/>
      <c r="AR19" s="639"/>
      <c r="AS19" s="639"/>
      <c r="AT19" s="639"/>
      <c r="AU19" s="639"/>
      <c r="AV19" s="639"/>
      <c r="AW19" s="639"/>
      <c r="AX19" s="639"/>
      <c r="AY19" s="639"/>
      <c r="AZ19" s="639"/>
      <c r="BA19" s="639"/>
      <c r="BB19" s="639"/>
      <c r="BC19" s="639"/>
      <c r="BD19" s="639"/>
      <c r="BE19" s="639"/>
      <c r="BF19" s="640"/>
      <c r="BG19" s="641">
        <v>120306</v>
      </c>
      <c r="BH19" s="642"/>
      <c r="BI19" s="642"/>
      <c r="BJ19" s="642"/>
      <c r="BK19" s="642"/>
      <c r="BL19" s="642"/>
      <c r="BM19" s="642"/>
      <c r="BN19" s="643"/>
      <c r="BO19" s="644">
        <v>1.6</v>
      </c>
      <c r="BP19" s="644"/>
      <c r="BQ19" s="644"/>
      <c r="BR19" s="644"/>
      <c r="BS19" s="650" t="s">
        <v>173</v>
      </c>
      <c r="BT19" s="642"/>
      <c r="BU19" s="642"/>
      <c r="BV19" s="642"/>
      <c r="BW19" s="642"/>
      <c r="BX19" s="642"/>
      <c r="BY19" s="642"/>
      <c r="BZ19" s="642"/>
      <c r="CA19" s="642"/>
      <c r="CB19" s="651"/>
      <c r="CD19" s="656" t="s">
        <v>274</v>
      </c>
      <c r="CE19" s="657"/>
      <c r="CF19" s="657"/>
      <c r="CG19" s="657"/>
      <c r="CH19" s="657"/>
      <c r="CI19" s="657"/>
      <c r="CJ19" s="657"/>
      <c r="CK19" s="657"/>
      <c r="CL19" s="657"/>
      <c r="CM19" s="657"/>
      <c r="CN19" s="657"/>
      <c r="CO19" s="657"/>
      <c r="CP19" s="657"/>
      <c r="CQ19" s="658"/>
      <c r="CR19" s="641" t="s">
        <v>240</v>
      </c>
      <c r="CS19" s="642"/>
      <c r="CT19" s="642"/>
      <c r="CU19" s="642"/>
      <c r="CV19" s="642"/>
      <c r="CW19" s="642"/>
      <c r="CX19" s="642"/>
      <c r="CY19" s="643"/>
      <c r="CZ19" s="644" t="s">
        <v>240</v>
      </c>
      <c r="DA19" s="644"/>
      <c r="DB19" s="644"/>
      <c r="DC19" s="644"/>
      <c r="DD19" s="650" t="s">
        <v>240</v>
      </c>
      <c r="DE19" s="642"/>
      <c r="DF19" s="642"/>
      <c r="DG19" s="642"/>
      <c r="DH19" s="642"/>
      <c r="DI19" s="642"/>
      <c r="DJ19" s="642"/>
      <c r="DK19" s="642"/>
      <c r="DL19" s="642"/>
      <c r="DM19" s="642"/>
      <c r="DN19" s="642"/>
      <c r="DO19" s="642"/>
      <c r="DP19" s="643"/>
      <c r="DQ19" s="650" t="s">
        <v>228</v>
      </c>
      <c r="DR19" s="642"/>
      <c r="DS19" s="642"/>
      <c r="DT19" s="642"/>
      <c r="DU19" s="642"/>
      <c r="DV19" s="642"/>
      <c r="DW19" s="642"/>
      <c r="DX19" s="642"/>
      <c r="DY19" s="642"/>
      <c r="DZ19" s="642"/>
      <c r="EA19" s="642"/>
      <c r="EB19" s="642"/>
      <c r="EC19" s="651"/>
    </row>
    <row r="20" spans="2:133" ht="11.25" customHeight="1" x14ac:dyDescent="0.15">
      <c r="B20" s="638" t="s">
        <v>275</v>
      </c>
      <c r="C20" s="639"/>
      <c r="D20" s="639"/>
      <c r="E20" s="639"/>
      <c r="F20" s="639"/>
      <c r="G20" s="639"/>
      <c r="H20" s="639"/>
      <c r="I20" s="639"/>
      <c r="J20" s="639"/>
      <c r="K20" s="639"/>
      <c r="L20" s="639"/>
      <c r="M20" s="639"/>
      <c r="N20" s="639"/>
      <c r="O20" s="639"/>
      <c r="P20" s="639"/>
      <c r="Q20" s="640"/>
      <c r="R20" s="641">
        <v>175283</v>
      </c>
      <c r="S20" s="642"/>
      <c r="T20" s="642"/>
      <c r="U20" s="642"/>
      <c r="V20" s="642"/>
      <c r="W20" s="642"/>
      <c r="X20" s="642"/>
      <c r="Y20" s="643"/>
      <c r="Z20" s="644">
        <v>0.8</v>
      </c>
      <c r="AA20" s="644"/>
      <c r="AB20" s="644"/>
      <c r="AC20" s="644"/>
      <c r="AD20" s="645" t="s">
        <v>173</v>
      </c>
      <c r="AE20" s="645"/>
      <c r="AF20" s="645"/>
      <c r="AG20" s="645"/>
      <c r="AH20" s="645"/>
      <c r="AI20" s="645"/>
      <c r="AJ20" s="645"/>
      <c r="AK20" s="645"/>
      <c r="AL20" s="646" t="s">
        <v>173</v>
      </c>
      <c r="AM20" s="647"/>
      <c r="AN20" s="647"/>
      <c r="AO20" s="648"/>
      <c r="AP20" s="638" t="s">
        <v>276</v>
      </c>
      <c r="AQ20" s="639"/>
      <c r="AR20" s="639"/>
      <c r="AS20" s="639"/>
      <c r="AT20" s="639"/>
      <c r="AU20" s="639"/>
      <c r="AV20" s="639"/>
      <c r="AW20" s="639"/>
      <c r="AX20" s="639"/>
      <c r="AY20" s="639"/>
      <c r="AZ20" s="639"/>
      <c r="BA20" s="639"/>
      <c r="BB20" s="639"/>
      <c r="BC20" s="639"/>
      <c r="BD20" s="639"/>
      <c r="BE20" s="639"/>
      <c r="BF20" s="640"/>
      <c r="BG20" s="641">
        <v>120306</v>
      </c>
      <c r="BH20" s="642"/>
      <c r="BI20" s="642"/>
      <c r="BJ20" s="642"/>
      <c r="BK20" s="642"/>
      <c r="BL20" s="642"/>
      <c r="BM20" s="642"/>
      <c r="BN20" s="643"/>
      <c r="BO20" s="644">
        <v>1.6</v>
      </c>
      <c r="BP20" s="644"/>
      <c r="BQ20" s="644"/>
      <c r="BR20" s="644"/>
      <c r="BS20" s="650" t="s">
        <v>126</v>
      </c>
      <c r="BT20" s="642"/>
      <c r="BU20" s="642"/>
      <c r="BV20" s="642"/>
      <c r="BW20" s="642"/>
      <c r="BX20" s="642"/>
      <c r="BY20" s="642"/>
      <c r="BZ20" s="642"/>
      <c r="CA20" s="642"/>
      <c r="CB20" s="651"/>
      <c r="CD20" s="656" t="s">
        <v>277</v>
      </c>
      <c r="CE20" s="657"/>
      <c r="CF20" s="657"/>
      <c r="CG20" s="657"/>
      <c r="CH20" s="657"/>
      <c r="CI20" s="657"/>
      <c r="CJ20" s="657"/>
      <c r="CK20" s="657"/>
      <c r="CL20" s="657"/>
      <c r="CM20" s="657"/>
      <c r="CN20" s="657"/>
      <c r="CO20" s="657"/>
      <c r="CP20" s="657"/>
      <c r="CQ20" s="658"/>
      <c r="CR20" s="641">
        <v>21433167</v>
      </c>
      <c r="CS20" s="642"/>
      <c r="CT20" s="642"/>
      <c r="CU20" s="642"/>
      <c r="CV20" s="642"/>
      <c r="CW20" s="642"/>
      <c r="CX20" s="642"/>
      <c r="CY20" s="643"/>
      <c r="CZ20" s="644">
        <v>100</v>
      </c>
      <c r="DA20" s="644"/>
      <c r="DB20" s="644"/>
      <c r="DC20" s="644"/>
      <c r="DD20" s="650">
        <v>2462023</v>
      </c>
      <c r="DE20" s="642"/>
      <c r="DF20" s="642"/>
      <c r="DG20" s="642"/>
      <c r="DH20" s="642"/>
      <c r="DI20" s="642"/>
      <c r="DJ20" s="642"/>
      <c r="DK20" s="642"/>
      <c r="DL20" s="642"/>
      <c r="DM20" s="642"/>
      <c r="DN20" s="642"/>
      <c r="DO20" s="642"/>
      <c r="DP20" s="643"/>
      <c r="DQ20" s="650">
        <v>13747823</v>
      </c>
      <c r="DR20" s="642"/>
      <c r="DS20" s="642"/>
      <c r="DT20" s="642"/>
      <c r="DU20" s="642"/>
      <c r="DV20" s="642"/>
      <c r="DW20" s="642"/>
      <c r="DX20" s="642"/>
      <c r="DY20" s="642"/>
      <c r="DZ20" s="642"/>
      <c r="EA20" s="642"/>
      <c r="EB20" s="642"/>
      <c r="EC20" s="651"/>
    </row>
    <row r="21" spans="2:133" ht="11.25" customHeight="1" x14ac:dyDescent="0.15">
      <c r="B21" s="638" t="s">
        <v>278</v>
      </c>
      <c r="C21" s="639"/>
      <c r="D21" s="639"/>
      <c r="E21" s="639"/>
      <c r="F21" s="639"/>
      <c r="G21" s="639"/>
      <c r="H21" s="639"/>
      <c r="I21" s="639"/>
      <c r="J21" s="639"/>
      <c r="K21" s="639"/>
      <c r="L21" s="639"/>
      <c r="M21" s="639"/>
      <c r="N21" s="639"/>
      <c r="O21" s="639"/>
      <c r="P21" s="639"/>
      <c r="Q21" s="640"/>
      <c r="R21" s="641">
        <v>105</v>
      </c>
      <c r="S21" s="642"/>
      <c r="T21" s="642"/>
      <c r="U21" s="642"/>
      <c r="V21" s="642"/>
      <c r="W21" s="642"/>
      <c r="X21" s="642"/>
      <c r="Y21" s="643"/>
      <c r="Z21" s="644">
        <v>0</v>
      </c>
      <c r="AA21" s="644"/>
      <c r="AB21" s="644"/>
      <c r="AC21" s="644"/>
      <c r="AD21" s="645" t="s">
        <v>228</v>
      </c>
      <c r="AE21" s="645"/>
      <c r="AF21" s="645"/>
      <c r="AG21" s="645"/>
      <c r="AH21" s="645"/>
      <c r="AI21" s="645"/>
      <c r="AJ21" s="645"/>
      <c r="AK21" s="645"/>
      <c r="AL21" s="646" t="s">
        <v>126</v>
      </c>
      <c r="AM21" s="647"/>
      <c r="AN21" s="647"/>
      <c r="AO21" s="648"/>
      <c r="AP21" s="659" t="s">
        <v>279</v>
      </c>
      <c r="AQ21" s="660"/>
      <c r="AR21" s="660"/>
      <c r="AS21" s="660"/>
      <c r="AT21" s="660"/>
      <c r="AU21" s="660"/>
      <c r="AV21" s="660"/>
      <c r="AW21" s="660"/>
      <c r="AX21" s="660"/>
      <c r="AY21" s="660"/>
      <c r="AZ21" s="660"/>
      <c r="BA21" s="660"/>
      <c r="BB21" s="660"/>
      <c r="BC21" s="660"/>
      <c r="BD21" s="660"/>
      <c r="BE21" s="660"/>
      <c r="BF21" s="661"/>
      <c r="BG21" s="641" t="s">
        <v>126</v>
      </c>
      <c r="BH21" s="642"/>
      <c r="BI21" s="642"/>
      <c r="BJ21" s="642"/>
      <c r="BK21" s="642"/>
      <c r="BL21" s="642"/>
      <c r="BM21" s="642"/>
      <c r="BN21" s="643"/>
      <c r="BO21" s="644" t="s">
        <v>228</v>
      </c>
      <c r="BP21" s="644"/>
      <c r="BQ21" s="644"/>
      <c r="BR21" s="644"/>
      <c r="BS21" s="650" t="s">
        <v>173</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x14ac:dyDescent="0.15">
      <c r="B22" s="638" t="s">
        <v>280</v>
      </c>
      <c r="C22" s="639"/>
      <c r="D22" s="639"/>
      <c r="E22" s="639"/>
      <c r="F22" s="639"/>
      <c r="G22" s="639"/>
      <c r="H22" s="639"/>
      <c r="I22" s="639"/>
      <c r="J22" s="639"/>
      <c r="K22" s="639"/>
      <c r="L22" s="639"/>
      <c r="M22" s="639"/>
      <c r="N22" s="639"/>
      <c r="O22" s="639"/>
      <c r="P22" s="639"/>
      <c r="Q22" s="640"/>
      <c r="R22" s="641">
        <v>12606832</v>
      </c>
      <c r="S22" s="642"/>
      <c r="T22" s="642"/>
      <c r="U22" s="642"/>
      <c r="V22" s="642"/>
      <c r="W22" s="642"/>
      <c r="X22" s="642"/>
      <c r="Y22" s="643"/>
      <c r="Z22" s="644">
        <v>57</v>
      </c>
      <c r="AA22" s="644"/>
      <c r="AB22" s="644"/>
      <c r="AC22" s="644"/>
      <c r="AD22" s="645">
        <v>12311138</v>
      </c>
      <c r="AE22" s="645"/>
      <c r="AF22" s="645"/>
      <c r="AG22" s="645"/>
      <c r="AH22" s="645"/>
      <c r="AI22" s="645"/>
      <c r="AJ22" s="645"/>
      <c r="AK22" s="645"/>
      <c r="AL22" s="646">
        <v>99.6</v>
      </c>
      <c r="AM22" s="647"/>
      <c r="AN22" s="647"/>
      <c r="AO22" s="648"/>
      <c r="AP22" s="659" t="s">
        <v>281</v>
      </c>
      <c r="AQ22" s="660"/>
      <c r="AR22" s="660"/>
      <c r="AS22" s="660"/>
      <c r="AT22" s="660"/>
      <c r="AU22" s="660"/>
      <c r="AV22" s="660"/>
      <c r="AW22" s="660"/>
      <c r="AX22" s="660"/>
      <c r="AY22" s="660"/>
      <c r="AZ22" s="660"/>
      <c r="BA22" s="660"/>
      <c r="BB22" s="660"/>
      <c r="BC22" s="660"/>
      <c r="BD22" s="660"/>
      <c r="BE22" s="660"/>
      <c r="BF22" s="661"/>
      <c r="BG22" s="641" t="s">
        <v>240</v>
      </c>
      <c r="BH22" s="642"/>
      <c r="BI22" s="642"/>
      <c r="BJ22" s="642"/>
      <c r="BK22" s="642"/>
      <c r="BL22" s="642"/>
      <c r="BM22" s="642"/>
      <c r="BN22" s="643"/>
      <c r="BO22" s="644" t="s">
        <v>240</v>
      </c>
      <c r="BP22" s="644"/>
      <c r="BQ22" s="644"/>
      <c r="BR22" s="644"/>
      <c r="BS22" s="650" t="s">
        <v>173</v>
      </c>
      <c r="BT22" s="642"/>
      <c r="BU22" s="642"/>
      <c r="BV22" s="642"/>
      <c r="BW22" s="642"/>
      <c r="BX22" s="642"/>
      <c r="BY22" s="642"/>
      <c r="BZ22" s="642"/>
      <c r="CA22" s="642"/>
      <c r="CB22" s="651"/>
      <c r="CD22" s="623" t="s">
        <v>282</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283</v>
      </c>
      <c r="C23" s="639"/>
      <c r="D23" s="639"/>
      <c r="E23" s="639"/>
      <c r="F23" s="639"/>
      <c r="G23" s="639"/>
      <c r="H23" s="639"/>
      <c r="I23" s="639"/>
      <c r="J23" s="639"/>
      <c r="K23" s="639"/>
      <c r="L23" s="639"/>
      <c r="M23" s="639"/>
      <c r="N23" s="639"/>
      <c r="O23" s="639"/>
      <c r="P23" s="639"/>
      <c r="Q23" s="640"/>
      <c r="R23" s="641">
        <v>6393</v>
      </c>
      <c r="S23" s="642"/>
      <c r="T23" s="642"/>
      <c r="U23" s="642"/>
      <c r="V23" s="642"/>
      <c r="W23" s="642"/>
      <c r="X23" s="642"/>
      <c r="Y23" s="643"/>
      <c r="Z23" s="644">
        <v>0</v>
      </c>
      <c r="AA23" s="644"/>
      <c r="AB23" s="644"/>
      <c r="AC23" s="644"/>
      <c r="AD23" s="645">
        <v>6393</v>
      </c>
      <c r="AE23" s="645"/>
      <c r="AF23" s="645"/>
      <c r="AG23" s="645"/>
      <c r="AH23" s="645"/>
      <c r="AI23" s="645"/>
      <c r="AJ23" s="645"/>
      <c r="AK23" s="645"/>
      <c r="AL23" s="646">
        <v>0.1</v>
      </c>
      <c r="AM23" s="647"/>
      <c r="AN23" s="647"/>
      <c r="AO23" s="648"/>
      <c r="AP23" s="659" t="s">
        <v>284</v>
      </c>
      <c r="AQ23" s="660"/>
      <c r="AR23" s="660"/>
      <c r="AS23" s="660"/>
      <c r="AT23" s="660"/>
      <c r="AU23" s="660"/>
      <c r="AV23" s="660"/>
      <c r="AW23" s="660"/>
      <c r="AX23" s="660"/>
      <c r="AY23" s="660"/>
      <c r="AZ23" s="660"/>
      <c r="BA23" s="660"/>
      <c r="BB23" s="660"/>
      <c r="BC23" s="660"/>
      <c r="BD23" s="660"/>
      <c r="BE23" s="660"/>
      <c r="BF23" s="661"/>
      <c r="BG23" s="641">
        <v>120306</v>
      </c>
      <c r="BH23" s="642"/>
      <c r="BI23" s="642"/>
      <c r="BJ23" s="642"/>
      <c r="BK23" s="642"/>
      <c r="BL23" s="642"/>
      <c r="BM23" s="642"/>
      <c r="BN23" s="643"/>
      <c r="BO23" s="644">
        <v>1.6</v>
      </c>
      <c r="BP23" s="644"/>
      <c r="BQ23" s="644"/>
      <c r="BR23" s="644"/>
      <c r="BS23" s="650" t="s">
        <v>126</v>
      </c>
      <c r="BT23" s="642"/>
      <c r="BU23" s="642"/>
      <c r="BV23" s="642"/>
      <c r="BW23" s="642"/>
      <c r="BX23" s="642"/>
      <c r="BY23" s="642"/>
      <c r="BZ23" s="642"/>
      <c r="CA23" s="642"/>
      <c r="CB23" s="651"/>
      <c r="CD23" s="623" t="s">
        <v>222</v>
      </c>
      <c r="CE23" s="624"/>
      <c r="CF23" s="624"/>
      <c r="CG23" s="624"/>
      <c r="CH23" s="624"/>
      <c r="CI23" s="624"/>
      <c r="CJ23" s="624"/>
      <c r="CK23" s="624"/>
      <c r="CL23" s="624"/>
      <c r="CM23" s="624"/>
      <c r="CN23" s="624"/>
      <c r="CO23" s="624"/>
      <c r="CP23" s="624"/>
      <c r="CQ23" s="625"/>
      <c r="CR23" s="623" t="s">
        <v>285</v>
      </c>
      <c r="CS23" s="624"/>
      <c r="CT23" s="624"/>
      <c r="CU23" s="624"/>
      <c r="CV23" s="624"/>
      <c r="CW23" s="624"/>
      <c r="CX23" s="624"/>
      <c r="CY23" s="625"/>
      <c r="CZ23" s="623" t="s">
        <v>286</v>
      </c>
      <c r="DA23" s="624"/>
      <c r="DB23" s="624"/>
      <c r="DC23" s="625"/>
      <c r="DD23" s="623" t="s">
        <v>287</v>
      </c>
      <c r="DE23" s="624"/>
      <c r="DF23" s="624"/>
      <c r="DG23" s="624"/>
      <c r="DH23" s="624"/>
      <c r="DI23" s="624"/>
      <c r="DJ23" s="624"/>
      <c r="DK23" s="625"/>
      <c r="DL23" s="671" t="s">
        <v>288</v>
      </c>
      <c r="DM23" s="672"/>
      <c r="DN23" s="672"/>
      <c r="DO23" s="672"/>
      <c r="DP23" s="672"/>
      <c r="DQ23" s="672"/>
      <c r="DR23" s="672"/>
      <c r="DS23" s="672"/>
      <c r="DT23" s="672"/>
      <c r="DU23" s="672"/>
      <c r="DV23" s="673"/>
      <c r="DW23" s="623" t="s">
        <v>289</v>
      </c>
      <c r="DX23" s="624"/>
      <c r="DY23" s="624"/>
      <c r="DZ23" s="624"/>
      <c r="EA23" s="624"/>
      <c r="EB23" s="624"/>
      <c r="EC23" s="625"/>
    </row>
    <row r="24" spans="2:133" ht="11.25" customHeight="1" x14ac:dyDescent="0.15">
      <c r="B24" s="638" t="s">
        <v>290</v>
      </c>
      <c r="C24" s="639"/>
      <c r="D24" s="639"/>
      <c r="E24" s="639"/>
      <c r="F24" s="639"/>
      <c r="G24" s="639"/>
      <c r="H24" s="639"/>
      <c r="I24" s="639"/>
      <c r="J24" s="639"/>
      <c r="K24" s="639"/>
      <c r="L24" s="639"/>
      <c r="M24" s="639"/>
      <c r="N24" s="639"/>
      <c r="O24" s="639"/>
      <c r="P24" s="639"/>
      <c r="Q24" s="640"/>
      <c r="R24" s="641">
        <v>45213</v>
      </c>
      <c r="S24" s="642"/>
      <c r="T24" s="642"/>
      <c r="U24" s="642"/>
      <c r="V24" s="642"/>
      <c r="W24" s="642"/>
      <c r="X24" s="642"/>
      <c r="Y24" s="643"/>
      <c r="Z24" s="644">
        <v>0.2</v>
      </c>
      <c r="AA24" s="644"/>
      <c r="AB24" s="644"/>
      <c r="AC24" s="644"/>
      <c r="AD24" s="645">
        <v>370</v>
      </c>
      <c r="AE24" s="645"/>
      <c r="AF24" s="645"/>
      <c r="AG24" s="645"/>
      <c r="AH24" s="645"/>
      <c r="AI24" s="645"/>
      <c r="AJ24" s="645"/>
      <c r="AK24" s="645"/>
      <c r="AL24" s="646">
        <v>0</v>
      </c>
      <c r="AM24" s="647"/>
      <c r="AN24" s="647"/>
      <c r="AO24" s="648"/>
      <c r="AP24" s="659" t="s">
        <v>291</v>
      </c>
      <c r="AQ24" s="660"/>
      <c r="AR24" s="660"/>
      <c r="AS24" s="660"/>
      <c r="AT24" s="660"/>
      <c r="AU24" s="660"/>
      <c r="AV24" s="660"/>
      <c r="AW24" s="660"/>
      <c r="AX24" s="660"/>
      <c r="AY24" s="660"/>
      <c r="AZ24" s="660"/>
      <c r="BA24" s="660"/>
      <c r="BB24" s="660"/>
      <c r="BC24" s="660"/>
      <c r="BD24" s="660"/>
      <c r="BE24" s="660"/>
      <c r="BF24" s="661"/>
      <c r="BG24" s="641" t="s">
        <v>228</v>
      </c>
      <c r="BH24" s="642"/>
      <c r="BI24" s="642"/>
      <c r="BJ24" s="642"/>
      <c r="BK24" s="642"/>
      <c r="BL24" s="642"/>
      <c r="BM24" s="642"/>
      <c r="BN24" s="643"/>
      <c r="BO24" s="644" t="s">
        <v>228</v>
      </c>
      <c r="BP24" s="644"/>
      <c r="BQ24" s="644"/>
      <c r="BR24" s="644"/>
      <c r="BS24" s="650" t="s">
        <v>240</v>
      </c>
      <c r="BT24" s="642"/>
      <c r="BU24" s="642"/>
      <c r="BV24" s="642"/>
      <c r="BW24" s="642"/>
      <c r="BX24" s="642"/>
      <c r="BY24" s="642"/>
      <c r="BZ24" s="642"/>
      <c r="CA24" s="642"/>
      <c r="CB24" s="651"/>
      <c r="CD24" s="652" t="s">
        <v>292</v>
      </c>
      <c r="CE24" s="653"/>
      <c r="CF24" s="653"/>
      <c r="CG24" s="653"/>
      <c r="CH24" s="653"/>
      <c r="CI24" s="653"/>
      <c r="CJ24" s="653"/>
      <c r="CK24" s="653"/>
      <c r="CL24" s="653"/>
      <c r="CM24" s="653"/>
      <c r="CN24" s="653"/>
      <c r="CO24" s="653"/>
      <c r="CP24" s="653"/>
      <c r="CQ24" s="654"/>
      <c r="CR24" s="630">
        <v>11377855</v>
      </c>
      <c r="CS24" s="631"/>
      <c r="CT24" s="631"/>
      <c r="CU24" s="631"/>
      <c r="CV24" s="631"/>
      <c r="CW24" s="631"/>
      <c r="CX24" s="631"/>
      <c r="CY24" s="632"/>
      <c r="CZ24" s="635">
        <v>53.1</v>
      </c>
      <c r="DA24" s="636"/>
      <c r="DB24" s="636"/>
      <c r="DC24" s="655"/>
      <c r="DD24" s="678">
        <v>7055227</v>
      </c>
      <c r="DE24" s="631"/>
      <c r="DF24" s="631"/>
      <c r="DG24" s="631"/>
      <c r="DH24" s="631"/>
      <c r="DI24" s="631"/>
      <c r="DJ24" s="631"/>
      <c r="DK24" s="632"/>
      <c r="DL24" s="678">
        <v>7053524</v>
      </c>
      <c r="DM24" s="631"/>
      <c r="DN24" s="631"/>
      <c r="DO24" s="631"/>
      <c r="DP24" s="631"/>
      <c r="DQ24" s="631"/>
      <c r="DR24" s="631"/>
      <c r="DS24" s="631"/>
      <c r="DT24" s="631"/>
      <c r="DU24" s="631"/>
      <c r="DV24" s="632"/>
      <c r="DW24" s="635">
        <v>53.4</v>
      </c>
      <c r="DX24" s="636"/>
      <c r="DY24" s="636"/>
      <c r="DZ24" s="636"/>
      <c r="EA24" s="636"/>
      <c r="EB24" s="636"/>
      <c r="EC24" s="637"/>
    </row>
    <row r="25" spans="2:133" ht="11.25" customHeight="1" x14ac:dyDescent="0.15">
      <c r="B25" s="638" t="s">
        <v>293</v>
      </c>
      <c r="C25" s="639"/>
      <c r="D25" s="639"/>
      <c r="E25" s="639"/>
      <c r="F25" s="639"/>
      <c r="G25" s="639"/>
      <c r="H25" s="639"/>
      <c r="I25" s="639"/>
      <c r="J25" s="639"/>
      <c r="K25" s="639"/>
      <c r="L25" s="639"/>
      <c r="M25" s="639"/>
      <c r="N25" s="639"/>
      <c r="O25" s="639"/>
      <c r="P25" s="639"/>
      <c r="Q25" s="640"/>
      <c r="R25" s="641">
        <v>273792</v>
      </c>
      <c r="S25" s="642"/>
      <c r="T25" s="642"/>
      <c r="U25" s="642"/>
      <c r="V25" s="642"/>
      <c r="W25" s="642"/>
      <c r="X25" s="642"/>
      <c r="Y25" s="643"/>
      <c r="Z25" s="644">
        <v>1.2</v>
      </c>
      <c r="AA25" s="644"/>
      <c r="AB25" s="644"/>
      <c r="AC25" s="644"/>
      <c r="AD25" s="645">
        <v>25649</v>
      </c>
      <c r="AE25" s="645"/>
      <c r="AF25" s="645"/>
      <c r="AG25" s="645"/>
      <c r="AH25" s="645"/>
      <c r="AI25" s="645"/>
      <c r="AJ25" s="645"/>
      <c r="AK25" s="645"/>
      <c r="AL25" s="646">
        <v>0.2</v>
      </c>
      <c r="AM25" s="647"/>
      <c r="AN25" s="647"/>
      <c r="AO25" s="648"/>
      <c r="AP25" s="659" t="s">
        <v>294</v>
      </c>
      <c r="AQ25" s="660"/>
      <c r="AR25" s="660"/>
      <c r="AS25" s="660"/>
      <c r="AT25" s="660"/>
      <c r="AU25" s="660"/>
      <c r="AV25" s="660"/>
      <c r="AW25" s="660"/>
      <c r="AX25" s="660"/>
      <c r="AY25" s="660"/>
      <c r="AZ25" s="660"/>
      <c r="BA25" s="660"/>
      <c r="BB25" s="660"/>
      <c r="BC25" s="660"/>
      <c r="BD25" s="660"/>
      <c r="BE25" s="660"/>
      <c r="BF25" s="661"/>
      <c r="BG25" s="641" t="s">
        <v>240</v>
      </c>
      <c r="BH25" s="642"/>
      <c r="BI25" s="642"/>
      <c r="BJ25" s="642"/>
      <c r="BK25" s="642"/>
      <c r="BL25" s="642"/>
      <c r="BM25" s="642"/>
      <c r="BN25" s="643"/>
      <c r="BO25" s="644" t="s">
        <v>126</v>
      </c>
      <c r="BP25" s="644"/>
      <c r="BQ25" s="644"/>
      <c r="BR25" s="644"/>
      <c r="BS25" s="650" t="s">
        <v>126</v>
      </c>
      <c r="BT25" s="642"/>
      <c r="BU25" s="642"/>
      <c r="BV25" s="642"/>
      <c r="BW25" s="642"/>
      <c r="BX25" s="642"/>
      <c r="BY25" s="642"/>
      <c r="BZ25" s="642"/>
      <c r="CA25" s="642"/>
      <c r="CB25" s="651"/>
      <c r="CD25" s="656" t="s">
        <v>295</v>
      </c>
      <c r="CE25" s="657"/>
      <c r="CF25" s="657"/>
      <c r="CG25" s="657"/>
      <c r="CH25" s="657"/>
      <c r="CI25" s="657"/>
      <c r="CJ25" s="657"/>
      <c r="CK25" s="657"/>
      <c r="CL25" s="657"/>
      <c r="CM25" s="657"/>
      <c r="CN25" s="657"/>
      <c r="CO25" s="657"/>
      <c r="CP25" s="657"/>
      <c r="CQ25" s="658"/>
      <c r="CR25" s="641">
        <v>3930443</v>
      </c>
      <c r="CS25" s="674"/>
      <c r="CT25" s="674"/>
      <c r="CU25" s="674"/>
      <c r="CV25" s="674"/>
      <c r="CW25" s="674"/>
      <c r="CX25" s="674"/>
      <c r="CY25" s="675"/>
      <c r="CZ25" s="646">
        <v>18.3</v>
      </c>
      <c r="DA25" s="676"/>
      <c r="DB25" s="676"/>
      <c r="DC25" s="679"/>
      <c r="DD25" s="650">
        <v>3625620</v>
      </c>
      <c r="DE25" s="674"/>
      <c r="DF25" s="674"/>
      <c r="DG25" s="674"/>
      <c r="DH25" s="674"/>
      <c r="DI25" s="674"/>
      <c r="DJ25" s="674"/>
      <c r="DK25" s="675"/>
      <c r="DL25" s="650">
        <v>3624462</v>
      </c>
      <c r="DM25" s="674"/>
      <c r="DN25" s="674"/>
      <c r="DO25" s="674"/>
      <c r="DP25" s="674"/>
      <c r="DQ25" s="674"/>
      <c r="DR25" s="674"/>
      <c r="DS25" s="674"/>
      <c r="DT25" s="674"/>
      <c r="DU25" s="674"/>
      <c r="DV25" s="675"/>
      <c r="DW25" s="646">
        <v>27.5</v>
      </c>
      <c r="DX25" s="676"/>
      <c r="DY25" s="676"/>
      <c r="DZ25" s="676"/>
      <c r="EA25" s="676"/>
      <c r="EB25" s="676"/>
      <c r="EC25" s="677"/>
    </row>
    <row r="26" spans="2:133" ht="11.25" customHeight="1" x14ac:dyDescent="0.15">
      <c r="B26" s="638" t="s">
        <v>296</v>
      </c>
      <c r="C26" s="639"/>
      <c r="D26" s="639"/>
      <c r="E26" s="639"/>
      <c r="F26" s="639"/>
      <c r="G26" s="639"/>
      <c r="H26" s="639"/>
      <c r="I26" s="639"/>
      <c r="J26" s="639"/>
      <c r="K26" s="639"/>
      <c r="L26" s="639"/>
      <c r="M26" s="639"/>
      <c r="N26" s="639"/>
      <c r="O26" s="639"/>
      <c r="P26" s="639"/>
      <c r="Q26" s="640"/>
      <c r="R26" s="641">
        <v>143804</v>
      </c>
      <c r="S26" s="642"/>
      <c r="T26" s="642"/>
      <c r="U26" s="642"/>
      <c r="V26" s="642"/>
      <c r="W26" s="642"/>
      <c r="X26" s="642"/>
      <c r="Y26" s="643"/>
      <c r="Z26" s="644">
        <v>0.7</v>
      </c>
      <c r="AA26" s="644"/>
      <c r="AB26" s="644"/>
      <c r="AC26" s="644"/>
      <c r="AD26" s="645" t="s">
        <v>240</v>
      </c>
      <c r="AE26" s="645"/>
      <c r="AF26" s="645"/>
      <c r="AG26" s="645"/>
      <c r="AH26" s="645"/>
      <c r="AI26" s="645"/>
      <c r="AJ26" s="645"/>
      <c r="AK26" s="645"/>
      <c r="AL26" s="646" t="s">
        <v>240</v>
      </c>
      <c r="AM26" s="647"/>
      <c r="AN26" s="647"/>
      <c r="AO26" s="648"/>
      <c r="AP26" s="659" t="s">
        <v>297</v>
      </c>
      <c r="AQ26" s="680"/>
      <c r="AR26" s="680"/>
      <c r="AS26" s="680"/>
      <c r="AT26" s="680"/>
      <c r="AU26" s="680"/>
      <c r="AV26" s="680"/>
      <c r="AW26" s="680"/>
      <c r="AX26" s="680"/>
      <c r="AY26" s="680"/>
      <c r="AZ26" s="680"/>
      <c r="BA26" s="680"/>
      <c r="BB26" s="680"/>
      <c r="BC26" s="680"/>
      <c r="BD26" s="680"/>
      <c r="BE26" s="680"/>
      <c r="BF26" s="661"/>
      <c r="BG26" s="641" t="s">
        <v>173</v>
      </c>
      <c r="BH26" s="642"/>
      <c r="BI26" s="642"/>
      <c r="BJ26" s="642"/>
      <c r="BK26" s="642"/>
      <c r="BL26" s="642"/>
      <c r="BM26" s="642"/>
      <c r="BN26" s="643"/>
      <c r="BO26" s="644" t="s">
        <v>228</v>
      </c>
      <c r="BP26" s="644"/>
      <c r="BQ26" s="644"/>
      <c r="BR26" s="644"/>
      <c r="BS26" s="650" t="s">
        <v>228</v>
      </c>
      <c r="BT26" s="642"/>
      <c r="BU26" s="642"/>
      <c r="BV26" s="642"/>
      <c r="BW26" s="642"/>
      <c r="BX26" s="642"/>
      <c r="BY26" s="642"/>
      <c r="BZ26" s="642"/>
      <c r="CA26" s="642"/>
      <c r="CB26" s="651"/>
      <c r="CD26" s="656" t="s">
        <v>298</v>
      </c>
      <c r="CE26" s="657"/>
      <c r="CF26" s="657"/>
      <c r="CG26" s="657"/>
      <c r="CH26" s="657"/>
      <c r="CI26" s="657"/>
      <c r="CJ26" s="657"/>
      <c r="CK26" s="657"/>
      <c r="CL26" s="657"/>
      <c r="CM26" s="657"/>
      <c r="CN26" s="657"/>
      <c r="CO26" s="657"/>
      <c r="CP26" s="657"/>
      <c r="CQ26" s="658"/>
      <c r="CR26" s="641">
        <v>2764280</v>
      </c>
      <c r="CS26" s="642"/>
      <c r="CT26" s="642"/>
      <c r="CU26" s="642"/>
      <c r="CV26" s="642"/>
      <c r="CW26" s="642"/>
      <c r="CX26" s="642"/>
      <c r="CY26" s="643"/>
      <c r="CZ26" s="646">
        <v>12.9</v>
      </c>
      <c r="DA26" s="676"/>
      <c r="DB26" s="676"/>
      <c r="DC26" s="679"/>
      <c r="DD26" s="650">
        <v>2475039</v>
      </c>
      <c r="DE26" s="642"/>
      <c r="DF26" s="642"/>
      <c r="DG26" s="642"/>
      <c r="DH26" s="642"/>
      <c r="DI26" s="642"/>
      <c r="DJ26" s="642"/>
      <c r="DK26" s="643"/>
      <c r="DL26" s="650" t="s">
        <v>126</v>
      </c>
      <c r="DM26" s="642"/>
      <c r="DN26" s="642"/>
      <c r="DO26" s="642"/>
      <c r="DP26" s="642"/>
      <c r="DQ26" s="642"/>
      <c r="DR26" s="642"/>
      <c r="DS26" s="642"/>
      <c r="DT26" s="642"/>
      <c r="DU26" s="642"/>
      <c r="DV26" s="643"/>
      <c r="DW26" s="646" t="s">
        <v>240</v>
      </c>
      <c r="DX26" s="676"/>
      <c r="DY26" s="676"/>
      <c r="DZ26" s="676"/>
      <c r="EA26" s="676"/>
      <c r="EB26" s="676"/>
      <c r="EC26" s="677"/>
    </row>
    <row r="27" spans="2:133" ht="11.25" customHeight="1" x14ac:dyDescent="0.15">
      <c r="B27" s="638" t="s">
        <v>299</v>
      </c>
      <c r="C27" s="639"/>
      <c r="D27" s="639"/>
      <c r="E27" s="639"/>
      <c r="F27" s="639"/>
      <c r="G27" s="639"/>
      <c r="H27" s="639"/>
      <c r="I27" s="639"/>
      <c r="J27" s="639"/>
      <c r="K27" s="639"/>
      <c r="L27" s="639"/>
      <c r="M27" s="639"/>
      <c r="N27" s="639"/>
      <c r="O27" s="639"/>
      <c r="P27" s="639"/>
      <c r="Q27" s="640"/>
      <c r="R27" s="641">
        <v>3973933</v>
      </c>
      <c r="S27" s="642"/>
      <c r="T27" s="642"/>
      <c r="U27" s="642"/>
      <c r="V27" s="642"/>
      <c r="W27" s="642"/>
      <c r="X27" s="642"/>
      <c r="Y27" s="643"/>
      <c r="Z27" s="644">
        <v>18</v>
      </c>
      <c r="AA27" s="644"/>
      <c r="AB27" s="644"/>
      <c r="AC27" s="644"/>
      <c r="AD27" s="645" t="s">
        <v>240</v>
      </c>
      <c r="AE27" s="645"/>
      <c r="AF27" s="645"/>
      <c r="AG27" s="645"/>
      <c r="AH27" s="645"/>
      <c r="AI27" s="645"/>
      <c r="AJ27" s="645"/>
      <c r="AK27" s="645"/>
      <c r="AL27" s="646" t="s">
        <v>240</v>
      </c>
      <c r="AM27" s="647"/>
      <c r="AN27" s="647"/>
      <c r="AO27" s="648"/>
      <c r="AP27" s="638" t="s">
        <v>300</v>
      </c>
      <c r="AQ27" s="639"/>
      <c r="AR27" s="639"/>
      <c r="AS27" s="639"/>
      <c r="AT27" s="639"/>
      <c r="AU27" s="639"/>
      <c r="AV27" s="639"/>
      <c r="AW27" s="639"/>
      <c r="AX27" s="639"/>
      <c r="AY27" s="639"/>
      <c r="AZ27" s="639"/>
      <c r="BA27" s="639"/>
      <c r="BB27" s="639"/>
      <c r="BC27" s="639"/>
      <c r="BD27" s="639"/>
      <c r="BE27" s="639"/>
      <c r="BF27" s="640"/>
      <c r="BG27" s="641">
        <v>7409003</v>
      </c>
      <c r="BH27" s="642"/>
      <c r="BI27" s="642"/>
      <c r="BJ27" s="642"/>
      <c r="BK27" s="642"/>
      <c r="BL27" s="642"/>
      <c r="BM27" s="642"/>
      <c r="BN27" s="643"/>
      <c r="BO27" s="644">
        <v>100</v>
      </c>
      <c r="BP27" s="644"/>
      <c r="BQ27" s="644"/>
      <c r="BR27" s="644"/>
      <c r="BS27" s="650" t="s">
        <v>240</v>
      </c>
      <c r="BT27" s="642"/>
      <c r="BU27" s="642"/>
      <c r="BV27" s="642"/>
      <c r="BW27" s="642"/>
      <c r="BX27" s="642"/>
      <c r="BY27" s="642"/>
      <c r="BZ27" s="642"/>
      <c r="CA27" s="642"/>
      <c r="CB27" s="651"/>
      <c r="CD27" s="656" t="s">
        <v>301</v>
      </c>
      <c r="CE27" s="657"/>
      <c r="CF27" s="657"/>
      <c r="CG27" s="657"/>
      <c r="CH27" s="657"/>
      <c r="CI27" s="657"/>
      <c r="CJ27" s="657"/>
      <c r="CK27" s="657"/>
      <c r="CL27" s="657"/>
      <c r="CM27" s="657"/>
      <c r="CN27" s="657"/>
      <c r="CO27" s="657"/>
      <c r="CP27" s="657"/>
      <c r="CQ27" s="658"/>
      <c r="CR27" s="641">
        <v>5565926</v>
      </c>
      <c r="CS27" s="674"/>
      <c r="CT27" s="674"/>
      <c r="CU27" s="674"/>
      <c r="CV27" s="674"/>
      <c r="CW27" s="674"/>
      <c r="CX27" s="674"/>
      <c r="CY27" s="675"/>
      <c r="CZ27" s="646">
        <v>26</v>
      </c>
      <c r="DA27" s="676"/>
      <c r="DB27" s="676"/>
      <c r="DC27" s="679"/>
      <c r="DD27" s="650">
        <v>1554731</v>
      </c>
      <c r="DE27" s="674"/>
      <c r="DF27" s="674"/>
      <c r="DG27" s="674"/>
      <c r="DH27" s="674"/>
      <c r="DI27" s="674"/>
      <c r="DJ27" s="674"/>
      <c r="DK27" s="675"/>
      <c r="DL27" s="650">
        <v>1554186</v>
      </c>
      <c r="DM27" s="674"/>
      <c r="DN27" s="674"/>
      <c r="DO27" s="674"/>
      <c r="DP27" s="674"/>
      <c r="DQ27" s="674"/>
      <c r="DR27" s="674"/>
      <c r="DS27" s="674"/>
      <c r="DT27" s="674"/>
      <c r="DU27" s="674"/>
      <c r="DV27" s="675"/>
      <c r="DW27" s="646">
        <v>11.8</v>
      </c>
      <c r="DX27" s="676"/>
      <c r="DY27" s="676"/>
      <c r="DZ27" s="676"/>
      <c r="EA27" s="676"/>
      <c r="EB27" s="676"/>
      <c r="EC27" s="677"/>
    </row>
    <row r="28" spans="2:133" ht="11.25" customHeight="1" x14ac:dyDescent="0.15">
      <c r="B28" s="683" t="s">
        <v>302</v>
      </c>
      <c r="C28" s="684"/>
      <c r="D28" s="684"/>
      <c r="E28" s="684"/>
      <c r="F28" s="684"/>
      <c r="G28" s="684"/>
      <c r="H28" s="684"/>
      <c r="I28" s="684"/>
      <c r="J28" s="684"/>
      <c r="K28" s="684"/>
      <c r="L28" s="684"/>
      <c r="M28" s="684"/>
      <c r="N28" s="684"/>
      <c r="O28" s="684"/>
      <c r="P28" s="684"/>
      <c r="Q28" s="685"/>
      <c r="R28" s="641" t="s">
        <v>240</v>
      </c>
      <c r="S28" s="642"/>
      <c r="T28" s="642"/>
      <c r="U28" s="642"/>
      <c r="V28" s="642"/>
      <c r="W28" s="642"/>
      <c r="X28" s="642"/>
      <c r="Y28" s="643"/>
      <c r="Z28" s="644" t="s">
        <v>126</v>
      </c>
      <c r="AA28" s="644"/>
      <c r="AB28" s="644"/>
      <c r="AC28" s="644"/>
      <c r="AD28" s="645" t="s">
        <v>240</v>
      </c>
      <c r="AE28" s="645"/>
      <c r="AF28" s="645"/>
      <c r="AG28" s="645"/>
      <c r="AH28" s="645"/>
      <c r="AI28" s="645"/>
      <c r="AJ28" s="645"/>
      <c r="AK28" s="645"/>
      <c r="AL28" s="646" t="s">
        <v>240</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303</v>
      </c>
      <c r="CE28" s="657"/>
      <c r="CF28" s="657"/>
      <c r="CG28" s="657"/>
      <c r="CH28" s="657"/>
      <c r="CI28" s="657"/>
      <c r="CJ28" s="657"/>
      <c r="CK28" s="657"/>
      <c r="CL28" s="657"/>
      <c r="CM28" s="657"/>
      <c r="CN28" s="657"/>
      <c r="CO28" s="657"/>
      <c r="CP28" s="657"/>
      <c r="CQ28" s="658"/>
      <c r="CR28" s="641">
        <v>1881486</v>
      </c>
      <c r="CS28" s="642"/>
      <c r="CT28" s="642"/>
      <c r="CU28" s="642"/>
      <c r="CV28" s="642"/>
      <c r="CW28" s="642"/>
      <c r="CX28" s="642"/>
      <c r="CY28" s="643"/>
      <c r="CZ28" s="646">
        <v>8.8000000000000007</v>
      </c>
      <c r="DA28" s="676"/>
      <c r="DB28" s="676"/>
      <c r="DC28" s="679"/>
      <c r="DD28" s="650">
        <v>1874876</v>
      </c>
      <c r="DE28" s="642"/>
      <c r="DF28" s="642"/>
      <c r="DG28" s="642"/>
      <c r="DH28" s="642"/>
      <c r="DI28" s="642"/>
      <c r="DJ28" s="642"/>
      <c r="DK28" s="643"/>
      <c r="DL28" s="650">
        <v>1874876</v>
      </c>
      <c r="DM28" s="642"/>
      <c r="DN28" s="642"/>
      <c r="DO28" s="642"/>
      <c r="DP28" s="642"/>
      <c r="DQ28" s="642"/>
      <c r="DR28" s="642"/>
      <c r="DS28" s="642"/>
      <c r="DT28" s="642"/>
      <c r="DU28" s="642"/>
      <c r="DV28" s="643"/>
      <c r="DW28" s="646">
        <v>14.2</v>
      </c>
      <c r="DX28" s="676"/>
      <c r="DY28" s="676"/>
      <c r="DZ28" s="676"/>
      <c r="EA28" s="676"/>
      <c r="EB28" s="676"/>
      <c r="EC28" s="677"/>
    </row>
    <row r="29" spans="2:133" ht="11.25" customHeight="1" x14ac:dyDescent="0.15">
      <c r="B29" s="638" t="s">
        <v>304</v>
      </c>
      <c r="C29" s="639"/>
      <c r="D29" s="639"/>
      <c r="E29" s="639"/>
      <c r="F29" s="639"/>
      <c r="G29" s="639"/>
      <c r="H29" s="639"/>
      <c r="I29" s="639"/>
      <c r="J29" s="639"/>
      <c r="K29" s="639"/>
      <c r="L29" s="639"/>
      <c r="M29" s="639"/>
      <c r="N29" s="639"/>
      <c r="O29" s="639"/>
      <c r="P29" s="639"/>
      <c r="Q29" s="640"/>
      <c r="R29" s="641">
        <v>1431785</v>
      </c>
      <c r="S29" s="642"/>
      <c r="T29" s="642"/>
      <c r="U29" s="642"/>
      <c r="V29" s="642"/>
      <c r="W29" s="642"/>
      <c r="X29" s="642"/>
      <c r="Y29" s="643"/>
      <c r="Z29" s="644">
        <v>6.5</v>
      </c>
      <c r="AA29" s="644"/>
      <c r="AB29" s="644"/>
      <c r="AC29" s="644"/>
      <c r="AD29" s="645" t="s">
        <v>228</v>
      </c>
      <c r="AE29" s="645"/>
      <c r="AF29" s="645"/>
      <c r="AG29" s="645"/>
      <c r="AH29" s="645"/>
      <c r="AI29" s="645"/>
      <c r="AJ29" s="645"/>
      <c r="AK29" s="645"/>
      <c r="AL29" s="646" t="s">
        <v>126</v>
      </c>
      <c r="AM29" s="647"/>
      <c r="AN29" s="647"/>
      <c r="AO29" s="648"/>
      <c r="AP29" s="620" t="s">
        <v>222</v>
      </c>
      <c r="AQ29" s="621"/>
      <c r="AR29" s="621"/>
      <c r="AS29" s="621"/>
      <c r="AT29" s="621"/>
      <c r="AU29" s="621"/>
      <c r="AV29" s="621"/>
      <c r="AW29" s="621"/>
      <c r="AX29" s="621"/>
      <c r="AY29" s="621"/>
      <c r="AZ29" s="621"/>
      <c r="BA29" s="621"/>
      <c r="BB29" s="621"/>
      <c r="BC29" s="621"/>
      <c r="BD29" s="621"/>
      <c r="BE29" s="621"/>
      <c r="BF29" s="622"/>
      <c r="BG29" s="620" t="s">
        <v>305</v>
      </c>
      <c r="BH29" s="681"/>
      <c r="BI29" s="681"/>
      <c r="BJ29" s="681"/>
      <c r="BK29" s="681"/>
      <c r="BL29" s="681"/>
      <c r="BM29" s="681"/>
      <c r="BN29" s="681"/>
      <c r="BO29" s="681"/>
      <c r="BP29" s="681"/>
      <c r="BQ29" s="682"/>
      <c r="BR29" s="620" t="s">
        <v>306</v>
      </c>
      <c r="BS29" s="681"/>
      <c r="BT29" s="681"/>
      <c r="BU29" s="681"/>
      <c r="BV29" s="681"/>
      <c r="BW29" s="681"/>
      <c r="BX29" s="681"/>
      <c r="BY29" s="681"/>
      <c r="BZ29" s="681"/>
      <c r="CA29" s="681"/>
      <c r="CB29" s="682"/>
      <c r="CD29" s="704" t="s">
        <v>307</v>
      </c>
      <c r="CE29" s="705"/>
      <c r="CF29" s="656" t="s">
        <v>69</v>
      </c>
      <c r="CG29" s="657"/>
      <c r="CH29" s="657"/>
      <c r="CI29" s="657"/>
      <c r="CJ29" s="657"/>
      <c r="CK29" s="657"/>
      <c r="CL29" s="657"/>
      <c r="CM29" s="657"/>
      <c r="CN29" s="657"/>
      <c r="CO29" s="657"/>
      <c r="CP29" s="657"/>
      <c r="CQ29" s="658"/>
      <c r="CR29" s="641">
        <v>1881486</v>
      </c>
      <c r="CS29" s="674"/>
      <c r="CT29" s="674"/>
      <c r="CU29" s="674"/>
      <c r="CV29" s="674"/>
      <c r="CW29" s="674"/>
      <c r="CX29" s="674"/>
      <c r="CY29" s="675"/>
      <c r="CZ29" s="646">
        <v>8.8000000000000007</v>
      </c>
      <c r="DA29" s="676"/>
      <c r="DB29" s="676"/>
      <c r="DC29" s="679"/>
      <c r="DD29" s="650">
        <v>1874876</v>
      </c>
      <c r="DE29" s="674"/>
      <c r="DF29" s="674"/>
      <c r="DG29" s="674"/>
      <c r="DH29" s="674"/>
      <c r="DI29" s="674"/>
      <c r="DJ29" s="674"/>
      <c r="DK29" s="675"/>
      <c r="DL29" s="650">
        <v>1874876</v>
      </c>
      <c r="DM29" s="674"/>
      <c r="DN29" s="674"/>
      <c r="DO29" s="674"/>
      <c r="DP29" s="674"/>
      <c r="DQ29" s="674"/>
      <c r="DR29" s="674"/>
      <c r="DS29" s="674"/>
      <c r="DT29" s="674"/>
      <c r="DU29" s="674"/>
      <c r="DV29" s="675"/>
      <c r="DW29" s="646">
        <v>14.2</v>
      </c>
      <c r="DX29" s="676"/>
      <c r="DY29" s="676"/>
      <c r="DZ29" s="676"/>
      <c r="EA29" s="676"/>
      <c r="EB29" s="676"/>
      <c r="EC29" s="677"/>
    </row>
    <row r="30" spans="2:133" ht="11.25" customHeight="1" x14ac:dyDescent="0.15">
      <c r="B30" s="638" t="s">
        <v>308</v>
      </c>
      <c r="C30" s="639"/>
      <c r="D30" s="639"/>
      <c r="E30" s="639"/>
      <c r="F30" s="639"/>
      <c r="G30" s="639"/>
      <c r="H30" s="639"/>
      <c r="I30" s="639"/>
      <c r="J30" s="639"/>
      <c r="K30" s="639"/>
      <c r="L30" s="639"/>
      <c r="M30" s="639"/>
      <c r="N30" s="639"/>
      <c r="O30" s="639"/>
      <c r="P30" s="639"/>
      <c r="Q30" s="640"/>
      <c r="R30" s="641">
        <v>26888</v>
      </c>
      <c r="S30" s="642"/>
      <c r="T30" s="642"/>
      <c r="U30" s="642"/>
      <c r="V30" s="642"/>
      <c r="W30" s="642"/>
      <c r="X30" s="642"/>
      <c r="Y30" s="643"/>
      <c r="Z30" s="644">
        <v>0.1</v>
      </c>
      <c r="AA30" s="644"/>
      <c r="AB30" s="644"/>
      <c r="AC30" s="644"/>
      <c r="AD30" s="645">
        <v>11690</v>
      </c>
      <c r="AE30" s="645"/>
      <c r="AF30" s="645"/>
      <c r="AG30" s="645"/>
      <c r="AH30" s="645"/>
      <c r="AI30" s="645"/>
      <c r="AJ30" s="645"/>
      <c r="AK30" s="645"/>
      <c r="AL30" s="646">
        <v>0.1</v>
      </c>
      <c r="AM30" s="647"/>
      <c r="AN30" s="647"/>
      <c r="AO30" s="648"/>
      <c r="AP30" s="689" t="s">
        <v>309</v>
      </c>
      <c r="AQ30" s="690"/>
      <c r="AR30" s="690"/>
      <c r="AS30" s="690"/>
      <c r="AT30" s="695" t="s">
        <v>310</v>
      </c>
      <c r="AU30" s="230"/>
      <c r="AV30" s="230"/>
      <c r="AW30" s="230"/>
      <c r="AX30" s="627" t="s">
        <v>186</v>
      </c>
      <c r="AY30" s="628"/>
      <c r="AZ30" s="628"/>
      <c r="BA30" s="628"/>
      <c r="BB30" s="628"/>
      <c r="BC30" s="628"/>
      <c r="BD30" s="628"/>
      <c r="BE30" s="628"/>
      <c r="BF30" s="629"/>
      <c r="BG30" s="701">
        <v>97.2</v>
      </c>
      <c r="BH30" s="702"/>
      <c r="BI30" s="702"/>
      <c r="BJ30" s="702"/>
      <c r="BK30" s="702"/>
      <c r="BL30" s="702"/>
      <c r="BM30" s="636">
        <v>85.9</v>
      </c>
      <c r="BN30" s="702"/>
      <c r="BO30" s="702"/>
      <c r="BP30" s="702"/>
      <c r="BQ30" s="703"/>
      <c r="BR30" s="701">
        <v>97.1</v>
      </c>
      <c r="BS30" s="702"/>
      <c r="BT30" s="702"/>
      <c r="BU30" s="702"/>
      <c r="BV30" s="702"/>
      <c r="BW30" s="702"/>
      <c r="BX30" s="636">
        <v>84.4</v>
      </c>
      <c r="BY30" s="702"/>
      <c r="BZ30" s="702"/>
      <c r="CA30" s="702"/>
      <c r="CB30" s="703"/>
      <c r="CD30" s="706"/>
      <c r="CE30" s="707"/>
      <c r="CF30" s="656" t="s">
        <v>311</v>
      </c>
      <c r="CG30" s="657"/>
      <c r="CH30" s="657"/>
      <c r="CI30" s="657"/>
      <c r="CJ30" s="657"/>
      <c r="CK30" s="657"/>
      <c r="CL30" s="657"/>
      <c r="CM30" s="657"/>
      <c r="CN30" s="657"/>
      <c r="CO30" s="657"/>
      <c r="CP30" s="657"/>
      <c r="CQ30" s="658"/>
      <c r="CR30" s="641">
        <v>1767032</v>
      </c>
      <c r="CS30" s="642"/>
      <c r="CT30" s="642"/>
      <c r="CU30" s="642"/>
      <c r="CV30" s="642"/>
      <c r="CW30" s="642"/>
      <c r="CX30" s="642"/>
      <c r="CY30" s="643"/>
      <c r="CZ30" s="646">
        <v>8.1999999999999993</v>
      </c>
      <c r="DA30" s="676"/>
      <c r="DB30" s="676"/>
      <c r="DC30" s="679"/>
      <c r="DD30" s="650">
        <v>1760422</v>
      </c>
      <c r="DE30" s="642"/>
      <c r="DF30" s="642"/>
      <c r="DG30" s="642"/>
      <c r="DH30" s="642"/>
      <c r="DI30" s="642"/>
      <c r="DJ30" s="642"/>
      <c r="DK30" s="643"/>
      <c r="DL30" s="650">
        <v>1760422</v>
      </c>
      <c r="DM30" s="642"/>
      <c r="DN30" s="642"/>
      <c r="DO30" s="642"/>
      <c r="DP30" s="642"/>
      <c r="DQ30" s="642"/>
      <c r="DR30" s="642"/>
      <c r="DS30" s="642"/>
      <c r="DT30" s="642"/>
      <c r="DU30" s="642"/>
      <c r="DV30" s="643"/>
      <c r="DW30" s="646">
        <v>13.3</v>
      </c>
      <c r="DX30" s="676"/>
      <c r="DY30" s="676"/>
      <c r="DZ30" s="676"/>
      <c r="EA30" s="676"/>
      <c r="EB30" s="676"/>
      <c r="EC30" s="677"/>
    </row>
    <row r="31" spans="2:133" ht="11.25" customHeight="1" x14ac:dyDescent="0.15">
      <c r="B31" s="638" t="s">
        <v>312</v>
      </c>
      <c r="C31" s="639"/>
      <c r="D31" s="639"/>
      <c r="E31" s="639"/>
      <c r="F31" s="639"/>
      <c r="G31" s="639"/>
      <c r="H31" s="639"/>
      <c r="I31" s="639"/>
      <c r="J31" s="639"/>
      <c r="K31" s="639"/>
      <c r="L31" s="639"/>
      <c r="M31" s="639"/>
      <c r="N31" s="639"/>
      <c r="O31" s="639"/>
      <c r="P31" s="639"/>
      <c r="Q31" s="640"/>
      <c r="R31" s="641">
        <v>48518</v>
      </c>
      <c r="S31" s="642"/>
      <c r="T31" s="642"/>
      <c r="U31" s="642"/>
      <c r="V31" s="642"/>
      <c r="W31" s="642"/>
      <c r="X31" s="642"/>
      <c r="Y31" s="643"/>
      <c r="Z31" s="644">
        <v>0.2</v>
      </c>
      <c r="AA31" s="644"/>
      <c r="AB31" s="644"/>
      <c r="AC31" s="644"/>
      <c r="AD31" s="645" t="s">
        <v>228</v>
      </c>
      <c r="AE31" s="645"/>
      <c r="AF31" s="645"/>
      <c r="AG31" s="645"/>
      <c r="AH31" s="645"/>
      <c r="AI31" s="645"/>
      <c r="AJ31" s="645"/>
      <c r="AK31" s="645"/>
      <c r="AL31" s="646" t="s">
        <v>228</v>
      </c>
      <c r="AM31" s="647"/>
      <c r="AN31" s="647"/>
      <c r="AO31" s="648"/>
      <c r="AP31" s="691"/>
      <c r="AQ31" s="692"/>
      <c r="AR31" s="692"/>
      <c r="AS31" s="692"/>
      <c r="AT31" s="696"/>
      <c r="AU31" s="229" t="s">
        <v>313</v>
      </c>
      <c r="AV31" s="229"/>
      <c r="AW31" s="229"/>
      <c r="AX31" s="638" t="s">
        <v>314</v>
      </c>
      <c r="AY31" s="639"/>
      <c r="AZ31" s="639"/>
      <c r="BA31" s="639"/>
      <c r="BB31" s="639"/>
      <c r="BC31" s="639"/>
      <c r="BD31" s="639"/>
      <c r="BE31" s="639"/>
      <c r="BF31" s="640"/>
      <c r="BG31" s="698">
        <v>97</v>
      </c>
      <c r="BH31" s="674"/>
      <c r="BI31" s="674"/>
      <c r="BJ31" s="674"/>
      <c r="BK31" s="674"/>
      <c r="BL31" s="674"/>
      <c r="BM31" s="647">
        <v>86.9</v>
      </c>
      <c r="BN31" s="699"/>
      <c r="BO31" s="699"/>
      <c r="BP31" s="699"/>
      <c r="BQ31" s="700"/>
      <c r="BR31" s="698">
        <v>97.1</v>
      </c>
      <c r="BS31" s="674"/>
      <c r="BT31" s="674"/>
      <c r="BU31" s="674"/>
      <c r="BV31" s="674"/>
      <c r="BW31" s="674"/>
      <c r="BX31" s="647">
        <v>85.5</v>
      </c>
      <c r="BY31" s="699"/>
      <c r="BZ31" s="699"/>
      <c r="CA31" s="699"/>
      <c r="CB31" s="700"/>
      <c r="CD31" s="706"/>
      <c r="CE31" s="707"/>
      <c r="CF31" s="656" t="s">
        <v>315</v>
      </c>
      <c r="CG31" s="657"/>
      <c r="CH31" s="657"/>
      <c r="CI31" s="657"/>
      <c r="CJ31" s="657"/>
      <c r="CK31" s="657"/>
      <c r="CL31" s="657"/>
      <c r="CM31" s="657"/>
      <c r="CN31" s="657"/>
      <c r="CO31" s="657"/>
      <c r="CP31" s="657"/>
      <c r="CQ31" s="658"/>
      <c r="CR31" s="641">
        <v>114454</v>
      </c>
      <c r="CS31" s="674"/>
      <c r="CT31" s="674"/>
      <c r="CU31" s="674"/>
      <c r="CV31" s="674"/>
      <c r="CW31" s="674"/>
      <c r="CX31" s="674"/>
      <c r="CY31" s="675"/>
      <c r="CZ31" s="646">
        <v>0.5</v>
      </c>
      <c r="DA31" s="676"/>
      <c r="DB31" s="676"/>
      <c r="DC31" s="679"/>
      <c r="DD31" s="650">
        <v>114454</v>
      </c>
      <c r="DE31" s="674"/>
      <c r="DF31" s="674"/>
      <c r="DG31" s="674"/>
      <c r="DH31" s="674"/>
      <c r="DI31" s="674"/>
      <c r="DJ31" s="674"/>
      <c r="DK31" s="675"/>
      <c r="DL31" s="650">
        <v>114454</v>
      </c>
      <c r="DM31" s="674"/>
      <c r="DN31" s="674"/>
      <c r="DO31" s="674"/>
      <c r="DP31" s="674"/>
      <c r="DQ31" s="674"/>
      <c r="DR31" s="674"/>
      <c r="DS31" s="674"/>
      <c r="DT31" s="674"/>
      <c r="DU31" s="674"/>
      <c r="DV31" s="675"/>
      <c r="DW31" s="646">
        <v>0.9</v>
      </c>
      <c r="DX31" s="676"/>
      <c r="DY31" s="676"/>
      <c r="DZ31" s="676"/>
      <c r="EA31" s="676"/>
      <c r="EB31" s="676"/>
      <c r="EC31" s="677"/>
    </row>
    <row r="32" spans="2:133" ht="11.25" customHeight="1" x14ac:dyDescent="0.15">
      <c r="B32" s="638" t="s">
        <v>316</v>
      </c>
      <c r="C32" s="639"/>
      <c r="D32" s="639"/>
      <c r="E32" s="639"/>
      <c r="F32" s="639"/>
      <c r="G32" s="639"/>
      <c r="H32" s="639"/>
      <c r="I32" s="639"/>
      <c r="J32" s="639"/>
      <c r="K32" s="639"/>
      <c r="L32" s="639"/>
      <c r="M32" s="639"/>
      <c r="N32" s="639"/>
      <c r="O32" s="639"/>
      <c r="P32" s="639"/>
      <c r="Q32" s="640"/>
      <c r="R32" s="641">
        <v>374446</v>
      </c>
      <c r="S32" s="642"/>
      <c r="T32" s="642"/>
      <c r="U32" s="642"/>
      <c r="V32" s="642"/>
      <c r="W32" s="642"/>
      <c r="X32" s="642"/>
      <c r="Y32" s="643"/>
      <c r="Z32" s="644">
        <v>1.7</v>
      </c>
      <c r="AA32" s="644"/>
      <c r="AB32" s="644"/>
      <c r="AC32" s="644"/>
      <c r="AD32" s="645" t="s">
        <v>228</v>
      </c>
      <c r="AE32" s="645"/>
      <c r="AF32" s="645"/>
      <c r="AG32" s="645"/>
      <c r="AH32" s="645"/>
      <c r="AI32" s="645"/>
      <c r="AJ32" s="645"/>
      <c r="AK32" s="645"/>
      <c r="AL32" s="646" t="s">
        <v>126</v>
      </c>
      <c r="AM32" s="647"/>
      <c r="AN32" s="647"/>
      <c r="AO32" s="648"/>
      <c r="AP32" s="693"/>
      <c r="AQ32" s="694"/>
      <c r="AR32" s="694"/>
      <c r="AS32" s="694"/>
      <c r="AT32" s="697"/>
      <c r="AU32" s="231"/>
      <c r="AV32" s="231"/>
      <c r="AW32" s="231"/>
      <c r="AX32" s="686" t="s">
        <v>317</v>
      </c>
      <c r="AY32" s="687"/>
      <c r="AZ32" s="687"/>
      <c r="BA32" s="687"/>
      <c r="BB32" s="687"/>
      <c r="BC32" s="687"/>
      <c r="BD32" s="687"/>
      <c r="BE32" s="687"/>
      <c r="BF32" s="688"/>
      <c r="BG32" s="710">
        <v>97</v>
      </c>
      <c r="BH32" s="711"/>
      <c r="BI32" s="711"/>
      <c r="BJ32" s="711"/>
      <c r="BK32" s="711"/>
      <c r="BL32" s="711"/>
      <c r="BM32" s="712">
        <v>82.7</v>
      </c>
      <c r="BN32" s="711"/>
      <c r="BO32" s="711"/>
      <c r="BP32" s="711"/>
      <c r="BQ32" s="713"/>
      <c r="BR32" s="710">
        <v>96.7</v>
      </c>
      <c r="BS32" s="711"/>
      <c r="BT32" s="711"/>
      <c r="BU32" s="711"/>
      <c r="BV32" s="711"/>
      <c r="BW32" s="711"/>
      <c r="BX32" s="712">
        <v>80.900000000000006</v>
      </c>
      <c r="BY32" s="711"/>
      <c r="BZ32" s="711"/>
      <c r="CA32" s="711"/>
      <c r="CB32" s="713"/>
      <c r="CD32" s="708"/>
      <c r="CE32" s="709"/>
      <c r="CF32" s="656" t="s">
        <v>318</v>
      </c>
      <c r="CG32" s="657"/>
      <c r="CH32" s="657"/>
      <c r="CI32" s="657"/>
      <c r="CJ32" s="657"/>
      <c r="CK32" s="657"/>
      <c r="CL32" s="657"/>
      <c r="CM32" s="657"/>
      <c r="CN32" s="657"/>
      <c r="CO32" s="657"/>
      <c r="CP32" s="657"/>
      <c r="CQ32" s="658"/>
      <c r="CR32" s="641" t="s">
        <v>240</v>
      </c>
      <c r="CS32" s="642"/>
      <c r="CT32" s="642"/>
      <c r="CU32" s="642"/>
      <c r="CV32" s="642"/>
      <c r="CW32" s="642"/>
      <c r="CX32" s="642"/>
      <c r="CY32" s="643"/>
      <c r="CZ32" s="646" t="s">
        <v>228</v>
      </c>
      <c r="DA32" s="676"/>
      <c r="DB32" s="676"/>
      <c r="DC32" s="679"/>
      <c r="DD32" s="650" t="s">
        <v>173</v>
      </c>
      <c r="DE32" s="642"/>
      <c r="DF32" s="642"/>
      <c r="DG32" s="642"/>
      <c r="DH32" s="642"/>
      <c r="DI32" s="642"/>
      <c r="DJ32" s="642"/>
      <c r="DK32" s="643"/>
      <c r="DL32" s="650" t="s">
        <v>228</v>
      </c>
      <c r="DM32" s="642"/>
      <c r="DN32" s="642"/>
      <c r="DO32" s="642"/>
      <c r="DP32" s="642"/>
      <c r="DQ32" s="642"/>
      <c r="DR32" s="642"/>
      <c r="DS32" s="642"/>
      <c r="DT32" s="642"/>
      <c r="DU32" s="642"/>
      <c r="DV32" s="643"/>
      <c r="DW32" s="646" t="s">
        <v>228</v>
      </c>
      <c r="DX32" s="676"/>
      <c r="DY32" s="676"/>
      <c r="DZ32" s="676"/>
      <c r="EA32" s="676"/>
      <c r="EB32" s="676"/>
      <c r="EC32" s="677"/>
    </row>
    <row r="33" spans="2:133" ht="11.25" customHeight="1" x14ac:dyDescent="0.15">
      <c r="B33" s="638" t="s">
        <v>319</v>
      </c>
      <c r="C33" s="639"/>
      <c r="D33" s="639"/>
      <c r="E33" s="639"/>
      <c r="F33" s="639"/>
      <c r="G33" s="639"/>
      <c r="H33" s="639"/>
      <c r="I33" s="639"/>
      <c r="J33" s="639"/>
      <c r="K33" s="639"/>
      <c r="L33" s="639"/>
      <c r="M33" s="639"/>
      <c r="N33" s="639"/>
      <c r="O33" s="639"/>
      <c r="P33" s="639"/>
      <c r="Q33" s="640"/>
      <c r="R33" s="641">
        <v>422218</v>
      </c>
      <c r="S33" s="642"/>
      <c r="T33" s="642"/>
      <c r="U33" s="642"/>
      <c r="V33" s="642"/>
      <c r="W33" s="642"/>
      <c r="X33" s="642"/>
      <c r="Y33" s="643"/>
      <c r="Z33" s="644">
        <v>1.9</v>
      </c>
      <c r="AA33" s="644"/>
      <c r="AB33" s="644"/>
      <c r="AC33" s="644"/>
      <c r="AD33" s="645" t="s">
        <v>240</v>
      </c>
      <c r="AE33" s="645"/>
      <c r="AF33" s="645"/>
      <c r="AG33" s="645"/>
      <c r="AH33" s="645"/>
      <c r="AI33" s="645"/>
      <c r="AJ33" s="645"/>
      <c r="AK33" s="645"/>
      <c r="AL33" s="646" t="s">
        <v>126</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320</v>
      </c>
      <c r="CE33" s="657"/>
      <c r="CF33" s="657"/>
      <c r="CG33" s="657"/>
      <c r="CH33" s="657"/>
      <c r="CI33" s="657"/>
      <c r="CJ33" s="657"/>
      <c r="CK33" s="657"/>
      <c r="CL33" s="657"/>
      <c r="CM33" s="657"/>
      <c r="CN33" s="657"/>
      <c r="CO33" s="657"/>
      <c r="CP33" s="657"/>
      <c r="CQ33" s="658"/>
      <c r="CR33" s="641">
        <v>7593289</v>
      </c>
      <c r="CS33" s="674"/>
      <c r="CT33" s="674"/>
      <c r="CU33" s="674"/>
      <c r="CV33" s="674"/>
      <c r="CW33" s="674"/>
      <c r="CX33" s="674"/>
      <c r="CY33" s="675"/>
      <c r="CZ33" s="646">
        <v>35.4</v>
      </c>
      <c r="DA33" s="676"/>
      <c r="DB33" s="676"/>
      <c r="DC33" s="679"/>
      <c r="DD33" s="650">
        <v>6249271</v>
      </c>
      <c r="DE33" s="674"/>
      <c r="DF33" s="674"/>
      <c r="DG33" s="674"/>
      <c r="DH33" s="674"/>
      <c r="DI33" s="674"/>
      <c r="DJ33" s="674"/>
      <c r="DK33" s="675"/>
      <c r="DL33" s="650">
        <v>5549873</v>
      </c>
      <c r="DM33" s="674"/>
      <c r="DN33" s="674"/>
      <c r="DO33" s="674"/>
      <c r="DP33" s="674"/>
      <c r="DQ33" s="674"/>
      <c r="DR33" s="674"/>
      <c r="DS33" s="674"/>
      <c r="DT33" s="674"/>
      <c r="DU33" s="674"/>
      <c r="DV33" s="675"/>
      <c r="DW33" s="646">
        <v>42.1</v>
      </c>
      <c r="DX33" s="676"/>
      <c r="DY33" s="676"/>
      <c r="DZ33" s="676"/>
      <c r="EA33" s="676"/>
      <c r="EB33" s="676"/>
      <c r="EC33" s="677"/>
    </row>
    <row r="34" spans="2:133" ht="11.25" customHeight="1" x14ac:dyDescent="0.15">
      <c r="B34" s="638" t="s">
        <v>321</v>
      </c>
      <c r="C34" s="639"/>
      <c r="D34" s="639"/>
      <c r="E34" s="639"/>
      <c r="F34" s="639"/>
      <c r="G34" s="639"/>
      <c r="H34" s="639"/>
      <c r="I34" s="639"/>
      <c r="J34" s="639"/>
      <c r="K34" s="639"/>
      <c r="L34" s="639"/>
      <c r="M34" s="639"/>
      <c r="N34" s="639"/>
      <c r="O34" s="639"/>
      <c r="P34" s="639"/>
      <c r="Q34" s="640"/>
      <c r="R34" s="641">
        <v>629568</v>
      </c>
      <c r="S34" s="642"/>
      <c r="T34" s="642"/>
      <c r="U34" s="642"/>
      <c r="V34" s="642"/>
      <c r="W34" s="642"/>
      <c r="X34" s="642"/>
      <c r="Y34" s="643"/>
      <c r="Z34" s="644">
        <v>2.8</v>
      </c>
      <c r="AA34" s="644"/>
      <c r="AB34" s="644"/>
      <c r="AC34" s="644"/>
      <c r="AD34" s="645">
        <v>5354</v>
      </c>
      <c r="AE34" s="645"/>
      <c r="AF34" s="645"/>
      <c r="AG34" s="645"/>
      <c r="AH34" s="645"/>
      <c r="AI34" s="645"/>
      <c r="AJ34" s="645"/>
      <c r="AK34" s="645"/>
      <c r="AL34" s="646">
        <v>0</v>
      </c>
      <c r="AM34" s="647"/>
      <c r="AN34" s="647"/>
      <c r="AO34" s="648"/>
      <c r="AP34" s="234"/>
      <c r="AQ34" s="620" t="s">
        <v>322</v>
      </c>
      <c r="AR34" s="621"/>
      <c r="AS34" s="621"/>
      <c r="AT34" s="621"/>
      <c r="AU34" s="621"/>
      <c r="AV34" s="621"/>
      <c r="AW34" s="621"/>
      <c r="AX34" s="621"/>
      <c r="AY34" s="621"/>
      <c r="AZ34" s="621"/>
      <c r="BA34" s="621"/>
      <c r="BB34" s="621"/>
      <c r="BC34" s="621"/>
      <c r="BD34" s="621"/>
      <c r="BE34" s="621"/>
      <c r="BF34" s="622"/>
      <c r="BG34" s="620" t="s">
        <v>323</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324</v>
      </c>
      <c r="CE34" s="657"/>
      <c r="CF34" s="657"/>
      <c r="CG34" s="657"/>
      <c r="CH34" s="657"/>
      <c r="CI34" s="657"/>
      <c r="CJ34" s="657"/>
      <c r="CK34" s="657"/>
      <c r="CL34" s="657"/>
      <c r="CM34" s="657"/>
      <c r="CN34" s="657"/>
      <c r="CO34" s="657"/>
      <c r="CP34" s="657"/>
      <c r="CQ34" s="658"/>
      <c r="CR34" s="641">
        <v>2904205</v>
      </c>
      <c r="CS34" s="642"/>
      <c r="CT34" s="642"/>
      <c r="CU34" s="642"/>
      <c r="CV34" s="642"/>
      <c r="CW34" s="642"/>
      <c r="CX34" s="642"/>
      <c r="CY34" s="643"/>
      <c r="CZ34" s="646">
        <v>13.6</v>
      </c>
      <c r="DA34" s="676"/>
      <c r="DB34" s="676"/>
      <c r="DC34" s="679"/>
      <c r="DD34" s="650">
        <v>2287285</v>
      </c>
      <c r="DE34" s="642"/>
      <c r="DF34" s="642"/>
      <c r="DG34" s="642"/>
      <c r="DH34" s="642"/>
      <c r="DI34" s="642"/>
      <c r="DJ34" s="642"/>
      <c r="DK34" s="643"/>
      <c r="DL34" s="650">
        <v>2254773</v>
      </c>
      <c r="DM34" s="642"/>
      <c r="DN34" s="642"/>
      <c r="DO34" s="642"/>
      <c r="DP34" s="642"/>
      <c r="DQ34" s="642"/>
      <c r="DR34" s="642"/>
      <c r="DS34" s="642"/>
      <c r="DT34" s="642"/>
      <c r="DU34" s="642"/>
      <c r="DV34" s="643"/>
      <c r="DW34" s="646">
        <v>17.100000000000001</v>
      </c>
      <c r="DX34" s="676"/>
      <c r="DY34" s="676"/>
      <c r="DZ34" s="676"/>
      <c r="EA34" s="676"/>
      <c r="EB34" s="676"/>
      <c r="EC34" s="677"/>
    </row>
    <row r="35" spans="2:133" ht="11.25" customHeight="1" x14ac:dyDescent="0.15">
      <c r="B35" s="638" t="s">
        <v>325</v>
      </c>
      <c r="C35" s="639"/>
      <c r="D35" s="639"/>
      <c r="E35" s="639"/>
      <c r="F35" s="639"/>
      <c r="G35" s="639"/>
      <c r="H35" s="639"/>
      <c r="I35" s="639"/>
      <c r="J35" s="639"/>
      <c r="K35" s="639"/>
      <c r="L35" s="639"/>
      <c r="M35" s="639"/>
      <c r="N35" s="639"/>
      <c r="O35" s="639"/>
      <c r="P35" s="639"/>
      <c r="Q35" s="640"/>
      <c r="R35" s="641">
        <v>2124100</v>
      </c>
      <c r="S35" s="642"/>
      <c r="T35" s="642"/>
      <c r="U35" s="642"/>
      <c r="V35" s="642"/>
      <c r="W35" s="642"/>
      <c r="X35" s="642"/>
      <c r="Y35" s="643"/>
      <c r="Z35" s="644">
        <v>9.6</v>
      </c>
      <c r="AA35" s="644"/>
      <c r="AB35" s="644"/>
      <c r="AC35" s="644"/>
      <c r="AD35" s="645" t="s">
        <v>240</v>
      </c>
      <c r="AE35" s="645"/>
      <c r="AF35" s="645"/>
      <c r="AG35" s="645"/>
      <c r="AH35" s="645"/>
      <c r="AI35" s="645"/>
      <c r="AJ35" s="645"/>
      <c r="AK35" s="645"/>
      <c r="AL35" s="646" t="s">
        <v>173</v>
      </c>
      <c r="AM35" s="647"/>
      <c r="AN35" s="647"/>
      <c r="AO35" s="648"/>
      <c r="AP35" s="234"/>
      <c r="AQ35" s="714" t="s">
        <v>326</v>
      </c>
      <c r="AR35" s="715"/>
      <c r="AS35" s="715"/>
      <c r="AT35" s="715"/>
      <c r="AU35" s="715"/>
      <c r="AV35" s="715"/>
      <c r="AW35" s="715"/>
      <c r="AX35" s="715"/>
      <c r="AY35" s="716"/>
      <c r="AZ35" s="630">
        <v>2520761</v>
      </c>
      <c r="BA35" s="631"/>
      <c r="BB35" s="631"/>
      <c r="BC35" s="631"/>
      <c r="BD35" s="631"/>
      <c r="BE35" s="631"/>
      <c r="BF35" s="717"/>
      <c r="BG35" s="652" t="s">
        <v>327</v>
      </c>
      <c r="BH35" s="653"/>
      <c r="BI35" s="653"/>
      <c r="BJ35" s="653"/>
      <c r="BK35" s="653"/>
      <c r="BL35" s="653"/>
      <c r="BM35" s="653"/>
      <c r="BN35" s="653"/>
      <c r="BO35" s="653"/>
      <c r="BP35" s="653"/>
      <c r="BQ35" s="653"/>
      <c r="BR35" s="653"/>
      <c r="BS35" s="653"/>
      <c r="BT35" s="653"/>
      <c r="BU35" s="654"/>
      <c r="BV35" s="630">
        <v>263905</v>
      </c>
      <c r="BW35" s="631"/>
      <c r="BX35" s="631"/>
      <c r="BY35" s="631"/>
      <c r="BZ35" s="631"/>
      <c r="CA35" s="631"/>
      <c r="CB35" s="717"/>
      <c r="CD35" s="656" t="s">
        <v>328</v>
      </c>
      <c r="CE35" s="657"/>
      <c r="CF35" s="657"/>
      <c r="CG35" s="657"/>
      <c r="CH35" s="657"/>
      <c r="CI35" s="657"/>
      <c r="CJ35" s="657"/>
      <c r="CK35" s="657"/>
      <c r="CL35" s="657"/>
      <c r="CM35" s="657"/>
      <c r="CN35" s="657"/>
      <c r="CO35" s="657"/>
      <c r="CP35" s="657"/>
      <c r="CQ35" s="658"/>
      <c r="CR35" s="641">
        <v>164939</v>
      </c>
      <c r="CS35" s="674"/>
      <c r="CT35" s="674"/>
      <c r="CU35" s="674"/>
      <c r="CV35" s="674"/>
      <c r="CW35" s="674"/>
      <c r="CX35" s="674"/>
      <c r="CY35" s="675"/>
      <c r="CZ35" s="646">
        <v>0.8</v>
      </c>
      <c r="DA35" s="676"/>
      <c r="DB35" s="676"/>
      <c r="DC35" s="679"/>
      <c r="DD35" s="650">
        <v>144602</v>
      </c>
      <c r="DE35" s="674"/>
      <c r="DF35" s="674"/>
      <c r="DG35" s="674"/>
      <c r="DH35" s="674"/>
      <c r="DI35" s="674"/>
      <c r="DJ35" s="674"/>
      <c r="DK35" s="675"/>
      <c r="DL35" s="650">
        <v>144602</v>
      </c>
      <c r="DM35" s="674"/>
      <c r="DN35" s="674"/>
      <c r="DO35" s="674"/>
      <c r="DP35" s="674"/>
      <c r="DQ35" s="674"/>
      <c r="DR35" s="674"/>
      <c r="DS35" s="674"/>
      <c r="DT35" s="674"/>
      <c r="DU35" s="674"/>
      <c r="DV35" s="675"/>
      <c r="DW35" s="646">
        <v>1.1000000000000001</v>
      </c>
      <c r="DX35" s="676"/>
      <c r="DY35" s="676"/>
      <c r="DZ35" s="676"/>
      <c r="EA35" s="676"/>
      <c r="EB35" s="676"/>
      <c r="EC35" s="677"/>
    </row>
    <row r="36" spans="2:133" ht="11.25" customHeight="1" x14ac:dyDescent="0.15">
      <c r="B36" s="638" t="s">
        <v>329</v>
      </c>
      <c r="C36" s="639"/>
      <c r="D36" s="639"/>
      <c r="E36" s="639"/>
      <c r="F36" s="639"/>
      <c r="G36" s="639"/>
      <c r="H36" s="639"/>
      <c r="I36" s="639"/>
      <c r="J36" s="639"/>
      <c r="K36" s="639"/>
      <c r="L36" s="639"/>
      <c r="M36" s="639"/>
      <c r="N36" s="639"/>
      <c r="O36" s="639"/>
      <c r="P36" s="639"/>
      <c r="Q36" s="640"/>
      <c r="R36" s="641" t="s">
        <v>173</v>
      </c>
      <c r="S36" s="642"/>
      <c r="T36" s="642"/>
      <c r="U36" s="642"/>
      <c r="V36" s="642"/>
      <c r="W36" s="642"/>
      <c r="X36" s="642"/>
      <c r="Y36" s="643"/>
      <c r="Z36" s="644" t="s">
        <v>240</v>
      </c>
      <c r="AA36" s="644"/>
      <c r="AB36" s="644"/>
      <c r="AC36" s="644"/>
      <c r="AD36" s="645" t="s">
        <v>228</v>
      </c>
      <c r="AE36" s="645"/>
      <c r="AF36" s="645"/>
      <c r="AG36" s="645"/>
      <c r="AH36" s="645"/>
      <c r="AI36" s="645"/>
      <c r="AJ36" s="645"/>
      <c r="AK36" s="645"/>
      <c r="AL36" s="646" t="s">
        <v>240</v>
      </c>
      <c r="AM36" s="647"/>
      <c r="AN36" s="647"/>
      <c r="AO36" s="648"/>
      <c r="AQ36" s="718" t="s">
        <v>330</v>
      </c>
      <c r="AR36" s="719"/>
      <c r="AS36" s="719"/>
      <c r="AT36" s="719"/>
      <c r="AU36" s="719"/>
      <c r="AV36" s="719"/>
      <c r="AW36" s="719"/>
      <c r="AX36" s="719"/>
      <c r="AY36" s="720"/>
      <c r="AZ36" s="641">
        <v>263200</v>
      </c>
      <c r="BA36" s="642"/>
      <c r="BB36" s="642"/>
      <c r="BC36" s="642"/>
      <c r="BD36" s="674"/>
      <c r="BE36" s="674"/>
      <c r="BF36" s="700"/>
      <c r="BG36" s="656" t="s">
        <v>331</v>
      </c>
      <c r="BH36" s="657"/>
      <c r="BI36" s="657"/>
      <c r="BJ36" s="657"/>
      <c r="BK36" s="657"/>
      <c r="BL36" s="657"/>
      <c r="BM36" s="657"/>
      <c r="BN36" s="657"/>
      <c r="BO36" s="657"/>
      <c r="BP36" s="657"/>
      <c r="BQ36" s="657"/>
      <c r="BR36" s="657"/>
      <c r="BS36" s="657"/>
      <c r="BT36" s="657"/>
      <c r="BU36" s="658"/>
      <c r="BV36" s="641">
        <v>250689</v>
      </c>
      <c r="BW36" s="642"/>
      <c r="BX36" s="642"/>
      <c r="BY36" s="642"/>
      <c r="BZ36" s="642"/>
      <c r="CA36" s="642"/>
      <c r="CB36" s="651"/>
      <c r="CD36" s="656" t="s">
        <v>332</v>
      </c>
      <c r="CE36" s="657"/>
      <c r="CF36" s="657"/>
      <c r="CG36" s="657"/>
      <c r="CH36" s="657"/>
      <c r="CI36" s="657"/>
      <c r="CJ36" s="657"/>
      <c r="CK36" s="657"/>
      <c r="CL36" s="657"/>
      <c r="CM36" s="657"/>
      <c r="CN36" s="657"/>
      <c r="CO36" s="657"/>
      <c r="CP36" s="657"/>
      <c r="CQ36" s="658"/>
      <c r="CR36" s="641">
        <v>2089244</v>
      </c>
      <c r="CS36" s="642"/>
      <c r="CT36" s="642"/>
      <c r="CU36" s="642"/>
      <c r="CV36" s="642"/>
      <c r="CW36" s="642"/>
      <c r="CX36" s="642"/>
      <c r="CY36" s="643"/>
      <c r="CZ36" s="646">
        <v>9.6999999999999993</v>
      </c>
      <c r="DA36" s="676"/>
      <c r="DB36" s="676"/>
      <c r="DC36" s="679"/>
      <c r="DD36" s="650">
        <v>1970999</v>
      </c>
      <c r="DE36" s="642"/>
      <c r="DF36" s="642"/>
      <c r="DG36" s="642"/>
      <c r="DH36" s="642"/>
      <c r="DI36" s="642"/>
      <c r="DJ36" s="642"/>
      <c r="DK36" s="643"/>
      <c r="DL36" s="650">
        <v>1359487</v>
      </c>
      <c r="DM36" s="642"/>
      <c r="DN36" s="642"/>
      <c r="DO36" s="642"/>
      <c r="DP36" s="642"/>
      <c r="DQ36" s="642"/>
      <c r="DR36" s="642"/>
      <c r="DS36" s="642"/>
      <c r="DT36" s="642"/>
      <c r="DU36" s="642"/>
      <c r="DV36" s="643"/>
      <c r="DW36" s="646">
        <v>10.3</v>
      </c>
      <c r="DX36" s="676"/>
      <c r="DY36" s="676"/>
      <c r="DZ36" s="676"/>
      <c r="EA36" s="676"/>
      <c r="EB36" s="676"/>
      <c r="EC36" s="677"/>
    </row>
    <row r="37" spans="2:133" ht="11.25" customHeight="1" x14ac:dyDescent="0.15">
      <c r="B37" s="638" t="s">
        <v>333</v>
      </c>
      <c r="C37" s="639"/>
      <c r="D37" s="639"/>
      <c r="E37" s="639"/>
      <c r="F37" s="639"/>
      <c r="G37" s="639"/>
      <c r="H37" s="639"/>
      <c r="I37" s="639"/>
      <c r="J37" s="639"/>
      <c r="K37" s="639"/>
      <c r="L37" s="639"/>
      <c r="M37" s="639"/>
      <c r="N37" s="639"/>
      <c r="O37" s="639"/>
      <c r="P37" s="639"/>
      <c r="Q37" s="640"/>
      <c r="R37" s="641">
        <v>836500</v>
      </c>
      <c r="S37" s="642"/>
      <c r="T37" s="642"/>
      <c r="U37" s="642"/>
      <c r="V37" s="642"/>
      <c r="W37" s="642"/>
      <c r="X37" s="642"/>
      <c r="Y37" s="643"/>
      <c r="Z37" s="644">
        <v>3.8</v>
      </c>
      <c r="AA37" s="644"/>
      <c r="AB37" s="644"/>
      <c r="AC37" s="644"/>
      <c r="AD37" s="645" t="s">
        <v>228</v>
      </c>
      <c r="AE37" s="645"/>
      <c r="AF37" s="645"/>
      <c r="AG37" s="645"/>
      <c r="AH37" s="645"/>
      <c r="AI37" s="645"/>
      <c r="AJ37" s="645"/>
      <c r="AK37" s="645"/>
      <c r="AL37" s="646" t="s">
        <v>228</v>
      </c>
      <c r="AM37" s="647"/>
      <c r="AN37" s="647"/>
      <c r="AO37" s="648"/>
      <c r="AQ37" s="718" t="s">
        <v>334</v>
      </c>
      <c r="AR37" s="719"/>
      <c r="AS37" s="719"/>
      <c r="AT37" s="719"/>
      <c r="AU37" s="719"/>
      <c r="AV37" s="719"/>
      <c r="AW37" s="719"/>
      <c r="AX37" s="719"/>
      <c r="AY37" s="720"/>
      <c r="AZ37" s="641">
        <v>206571</v>
      </c>
      <c r="BA37" s="642"/>
      <c r="BB37" s="642"/>
      <c r="BC37" s="642"/>
      <c r="BD37" s="674"/>
      <c r="BE37" s="674"/>
      <c r="BF37" s="700"/>
      <c r="BG37" s="656" t="s">
        <v>335</v>
      </c>
      <c r="BH37" s="657"/>
      <c r="BI37" s="657"/>
      <c r="BJ37" s="657"/>
      <c r="BK37" s="657"/>
      <c r="BL37" s="657"/>
      <c r="BM37" s="657"/>
      <c r="BN37" s="657"/>
      <c r="BO37" s="657"/>
      <c r="BP37" s="657"/>
      <c r="BQ37" s="657"/>
      <c r="BR37" s="657"/>
      <c r="BS37" s="657"/>
      <c r="BT37" s="657"/>
      <c r="BU37" s="658"/>
      <c r="BV37" s="641">
        <v>12328</v>
      </c>
      <c r="BW37" s="642"/>
      <c r="BX37" s="642"/>
      <c r="BY37" s="642"/>
      <c r="BZ37" s="642"/>
      <c r="CA37" s="642"/>
      <c r="CB37" s="651"/>
      <c r="CD37" s="656" t="s">
        <v>336</v>
      </c>
      <c r="CE37" s="657"/>
      <c r="CF37" s="657"/>
      <c r="CG37" s="657"/>
      <c r="CH37" s="657"/>
      <c r="CI37" s="657"/>
      <c r="CJ37" s="657"/>
      <c r="CK37" s="657"/>
      <c r="CL37" s="657"/>
      <c r="CM37" s="657"/>
      <c r="CN37" s="657"/>
      <c r="CO37" s="657"/>
      <c r="CP37" s="657"/>
      <c r="CQ37" s="658"/>
      <c r="CR37" s="641">
        <v>1342930</v>
      </c>
      <c r="CS37" s="674"/>
      <c r="CT37" s="674"/>
      <c r="CU37" s="674"/>
      <c r="CV37" s="674"/>
      <c r="CW37" s="674"/>
      <c r="CX37" s="674"/>
      <c r="CY37" s="675"/>
      <c r="CZ37" s="646">
        <v>6.3</v>
      </c>
      <c r="DA37" s="676"/>
      <c r="DB37" s="676"/>
      <c r="DC37" s="679"/>
      <c r="DD37" s="650">
        <v>1342841</v>
      </c>
      <c r="DE37" s="674"/>
      <c r="DF37" s="674"/>
      <c r="DG37" s="674"/>
      <c r="DH37" s="674"/>
      <c r="DI37" s="674"/>
      <c r="DJ37" s="674"/>
      <c r="DK37" s="675"/>
      <c r="DL37" s="650">
        <v>1226579</v>
      </c>
      <c r="DM37" s="674"/>
      <c r="DN37" s="674"/>
      <c r="DO37" s="674"/>
      <c r="DP37" s="674"/>
      <c r="DQ37" s="674"/>
      <c r="DR37" s="674"/>
      <c r="DS37" s="674"/>
      <c r="DT37" s="674"/>
      <c r="DU37" s="674"/>
      <c r="DV37" s="675"/>
      <c r="DW37" s="646">
        <v>9.3000000000000007</v>
      </c>
      <c r="DX37" s="676"/>
      <c r="DY37" s="676"/>
      <c r="DZ37" s="676"/>
      <c r="EA37" s="676"/>
      <c r="EB37" s="676"/>
      <c r="EC37" s="677"/>
    </row>
    <row r="38" spans="2:133" ht="11.25" customHeight="1" x14ac:dyDescent="0.15">
      <c r="B38" s="686" t="s">
        <v>337</v>
      </c>
      <c r="C38" s="687"/>
      <c r="D38" s="687"/>
      <c r="E38" s="687"/>
      <c r="F38" s="687"/>
      <c r="G38" s="687"/>
      <c r="H38" s="687"/>
      <c r="I38" s="687"/>
      <c r="J38" s="687"/>
      <c r="K38" s="687"/>
      <c r="L38" s="687"/>
      <c r="M38" s="687"/>
      <c r="N38" s="687"/>
      <c r="O38" s="687"/>
      <c r="P38" s="687"/>
      <c r="Q38" s="688"/>
      <c r="R38" s="721">
        <v>22107490</v>
      </c>
      <c r="S38" s="722"/>
      <c r="T38" s="722"/>
      <c r="U38" s="722"/>
      <c r="V38" s="722"/>
      <c r="W38" s="722"/>
      <c r="X38" s="722"/>
      <c r="Y38" s="723"/>
      <c r="Z38" s="724">
        <v>100</v>
      </c>
      <c r="AA38" s="724"/>
      <c r="AB38" s="724"/>
      <c r="AC38" s="724"/>
      <c r="AD38" s="725">
        <v>12360594</v>
      </c>
      <c r="AE38" s="725"/>
      <c r="AF38" s="725"/>
      <c r="AG38" s="725"/>
      <c r="AH38" s="725"/>
      <c r="AI38" s="725"/>
      <c r="AJ38" s="725"/>
      <c r="AK38" s="725"/>
      <c r="AL38" s="726">
        <v>100</v>
      </c>
      <c r="AM38" s="712"/>
      <c r="AN38" s="712"/>
      <c r="AO38" s="727"/>
      <c r="AQ38" s="718" t="s">
        <v>338</v>
      </c>
      <c r="AR38" s="719"/>
      <c r="AS38" s="719"/>
      <c r="AT38" s="719"/>
      <c r="AU38" s="719"/>
      <c r="AV38" s="719"/>
      <c r="AW38" s="719"/>
      <c r="AX38" s="719"/>
      <c r="AY38" s="720"/>
      <c r="AZ38" s="641" t="s">
        <v>126</v>
      </c>
      <c r="BA38" s="642"/>
      <c r="BB38" s="642"/>
      <c r="BC38" s="642"/>
      <c r="BD38" s="674"/>
      <c r="BE38" s="674"/>
      <c r="BF38" s="700"/>
      <c r="BG38" s="656" t="s">
        <v>339</v>
      </c>
      <c r="BH38" s="657"/>
      <c r="BI38" s="657"/>
      <c r="BJ38" s="657"/>
      <c r="BK38" s="657"/>
      <c r="BL38" s="657"/>
      <c r="BM38" s="657"/>
      <c r="BN38" s="657"/>
      <c r="BO38" s="657"/>
      <c r="BP38" s="657"/>
      <c r="BQ38" s="657"/>
      <c r="BR38" s="657"/>
      <c r="BS38" s="657"/>
      <c r="BT38" s="657"/>
      <c r="BU38" s="658"/>
      <c r="BV38" s="641">
        <v>20522</v>
      </c>
      <c r="BW38" s="642"/>
      <c r="BX38" s="642"/>
      <c r="BY38" s="642"/>
      <c r="BZ38" s="642"/>
      <c r="CA38" s="642"/>
      <c r="CB38" s="651"/>
      <c r="CD38" s="656" t="s">
        <v>340</v>
      </c>
      <c r="CE38" s="657"/>
      <c r="CF38" s="657"/>
      <c r="CG38" s="657"/>
      <c r="CH38" s="657"/>
      <c r="CI38" s="657"/>
      <c r="CJ38" s="657"/>
      <c r="CK38" s="657"/>
      <c r="CL38" s="657"/>
      <c r="CM38" s="657"/>
      <c r="CN38" s="657"/>
      <c r="CO38" s="657"/>
      <c r="CP38" s="657"/>
      <c r="CQ38" s="658"/>
      <c r="CR38" s="641">
        <v>2314190</v>
      </c>
      <c r="CS38" s="642"/>
      <c r="CT38" s="642"/>
      <c r="CU38" s="642"/>
      <c r="CV38" s="642"/>
      <c r="CW38" s="642"/>
      <c r="CX38" s="642"/>
      <c r="CY38" s="643"/>
      <c r="CZ38" s="646">
        <v>10.8</v>
      </c>
      <c r="DA38" s="676"/>
      <c r="DB38" s="676"/>
      <c r="DC38" s="679"/>
      <c r="DD38" s="650">
        <v>1836299</v>
      </c>
      <c r="DE38" s="642"/>
      <c r="DF38" s="642"/>
      <c r="DG38" s="642"/>
      <c r="DH38" s="642"/>
      <c r="DI38" s="642"/>
      <c r="DJ38" s="642"/>
      <c r="DK38" s="643"/>
      <c r="DL38" s="650">
        <v>1791011</v>
      </c>
      <c r="DM38" s="642"/>
      <c r="DN38" s="642"/>
      <c r="DO38" s="642"/>
      <c r="DP38" s="642"/>
      <c r="DQ38" s="642"/>
      <c r="DR38" s="642"/>
      <c r="DS38" s="642"/>
      <c r="DT38" s="642"/>
      <c r="DU38" s="642"/>
      <c r="DV38" s="643"/>
      <c r="DW38" s="646">
        <v>13.6</v>
      </c>
      <c r="DX38" s="676"/>
      <c r="DY38" s="676"/>
      <c r="DZ38" s="676"/>
      <c r="EA38" s="676"/>
      <c r="EB38" s="676"/>
      <c r="EC38" s="677"/>
    </row>
    <row r="39" spans="2:133" ht="11.25" customHeight="1" x14ac:dyDescent="0.15">
      <c r="AQ39" s="718" t="s">
        <v>341</v>
      </c>
      <c r="AR39" s="719"/>
      <c r="AS39" s="719"/>
      <c r="AT39" s="719"/>
      <c r="AU39" s="719"/>
      <c r="AV39" s="719"/>
      <c r="AW39" s="719"/>
      <c r="AX39" s="719"/>
      <c r="AY39" s="720"/>
      <c r="AZ39" s="641" t="s">
        <v>126</v>
      </c>
      <c r="BA39" s="642"/>
      <c r="BB39" s="642"/>
      <c r="BC39" s="642"/>
      <c r="BD39" s="674"/>
      <c r="BE39" s="674"/>
      <c r="BF39" s="700"/>
      <c r="BG39" s="732" t="s">
        <v>342</v>
      </c>
      <c r="BH39" s="733"/>
      <c r="BI39" s="733"/>
      <c r="BJ39" s="733"/>
      <c r="BK39" s="733"/>
      <c r="BL39" s="235"/>
      <c r="BM39" s="657" t="s">
        <v>343</v>
      </c>
      <c r="BN39" s="657"/>
      <c r="BO39" s="657"/>
      <c r="BP39" s="657"/>
      <c r="BQ39" s="657"/>
      <c r="BR39" s="657"/>
      <c r="BS39" s="657"/>
      <c r="BT39" s="657"/>
      <c r="BU39" s="658"/>
      <c r="BV39" s="641">
        <v>103</v>
      </c>
      <c r="BW39" s="642"/>
      <c r="BX39" s="642"/>
      <c r="BY39" s="642"/>
      <c r="BZ39" s="642"/>
      <c r="CA39" s="642"/>
      <c r="CB39" s="651"/>
      <c r="CD39" s="656" t="s">
        <v>344</v>
      </c>
      <c r="CE39" s="657"/>
      <c r="CF39" s="657"/>
      <c r="CG39" s="657"/>
      <c r="CH39" s="657"/>
      <c r="CI39" s="657"/>
      <c r="CJ39" s="657"/>
      <c r="CK39" s="657"/>
      <c r="CL39" s="657"/>
      <c r="CM39" s="657"/>
      <c r="CN39" s="657"/>
      <c r="CO39" s="657"/>
      <c r="CP39" s="657"/>
      <c r="CQ39" s="658"/>
      <c r="CR39" s="641">
        <v>47325</v>
      </c>
      <c r="CS39" s="674"/>
      <c r="CT39" s="674"/>
      <c r="CU39" s="674"/>
      <c r="CV39" s="674"/>
      <c r="CW39" s="674"/>
      <c r="CX39" s="674"/>
      <c r="CY39" s="675"/>
      <c r="CZ39" s="646">
        <v>0.2</v>
      </c>
      <c r="DA39" s="676"/>
      <c r="DB39" s="676"/>
      <c r="DC39" s="679"/>
      <c r="DD39" s="650" t="s">
        <v>126</v>
      </c>
      <c r="DE39" s="674"/>
      <c r="DF39" s="674"/>
      <c r="DG39" s="674"/>
      <c r="DH39" s="674"/>
      <c r="DI39" s="674"/>
      <c r="DJ39" s="674"/>
      <c r="DK39" s="675"/>
      <c r="DL39" s="650" t="s">
        <v>228</v>
      </c>
      <c r="DM39" s="674"/>
      <c r="DN39" s="674"/>
      <c r="DO39" s="674"/>
      <c r="DP39" s="674"/>
      <c r="DQ39" s="674"/>
      <c r="DR39" s="674"/>
      <c r="DS39" s="674"/>
      <c r="DT39" s="674"/>
      <c r="DU39" s="674"/>
      <c r="DV39" s="675"/>
      <c r="DW39" s="646" t="s">
        <v>126</v>
      </c>
      <c r="DX39" s="676"/>
      <c r="DY39" s="676"/>
      <c r="DZ39" s="676"/>
      <c r="EA39" s="676"/>
      <c r="EB39" s="676"/>
      <c r="EC39" s="677"/>
    </row>
    <row r="40" spans="2:133" ht="11.25" customHeight="1" x14ac:dyDescent="0.15">
      <c r="AQ40" s="718" t="s">
        <v>345</v>
      </c>
      <c r="AR40" s="719"/>
      <c r="AS40" s="719"/>
      <c r="AT40" s="719"/>
      <c r="AU40" s="719"/>
      <c r="AV40" s="719"/>
      <c r="AW40" s="719"/>
      <c r="AX40" s="719"/>
      <c r="AY40" s="720"/>
      <c r="AZ40" s="641">
        <v>646125</v>
      </c>
      <c r="BA40" s="642"/>
      <c r="BB40" s="642"/>
      <c r="BC40" s="642"/>
      <c r="BD40" s="674"/>
      <c r="BE40" s="674"/>
      <c r="BF40" s="700"/>
      <c r="BG40" s="732"/>
      <c r="BH40" s="733"/>
      <c r="BI40" s="733"/>
      <c r="BJ40" s="733"/>
      <c r="BK40" s="733"/>
      <c r="BL40" s="235"/>
      <c r="BM40" s="657" t="s">
        <v>346</v>
      </c>
      <c r="BN40" s="657"/>
      <c r="BO40" s="657"/>
      <c r="BP40" s="657"/>
      <c r="BQ40" s="657"/>
      <c r="BR40" s="657"/>
      <c r="BS40" s="657"/>
      <c r="BT40" s="657"/>
      <c r="BU40" s="658"/>
      <c r="BV40" s="641" t="s">
        <v>228</v>
      </c>
      <c r="BW40" s="642"/>
      <c r="BX40" s="642"/>
      <c r="BY40" s="642"/>
      <c r="BZ40" s="642"/>
      <c r="CA40" s="642"/>
      <c r="CB40" s="651"/>
      <c r="CD40" s="656" t="s">
        <v>347</v>
      </c>
      <c r="CE40" s="657"/>
      <c r="CF40" s="657"/>
      <c r="CG40" s="657"/>
      <c r="CH40" s="657"/>
      <c r="CI40" s="657"/>
      <c r="CJ40" s="657"/>
      <c r="CK40" s="657"/>
      <c r="CL40" s="657"/>
      <c r="CM40" s="657"/>
      <c r="CN40" s="657"/>
      <c r="CO40" s="657"/>
      <c r="CP40" s="657"/>
      <c r="CQ40" s="658"/>
      <c r="CR40" s="641">
        <v>73386</v>
      </c>
      <c r="CS40" s="642"/>
      <c r="CT40" s="642"/>
      <c r="CU40" s="642"/>
      <c r="CV40" s="642"/>
      <c r="CW40" s="642"/>
      <c r="CX40" s="642"/>
      <c r="CY40" s="643"/>
      <c r="CZ40" s="646">
        <v>0.3</v>
      </c>
      <c r="DA40" s="676"/>
      <c r="DB40" s="676"/>
      <c r="DC40" s="679"/>
      <c r="DD40" s="650">
        <v>10086</v>
      </c>
      <c r="DE40" s="642"/>
      <c r="DF40" s="642"/>
      <c r="DG40" s="642"/>
      <c r="DH40" s="642"/>
      <c r="DI40" s="642"/>
      <c r="DJ40" s="642"/>
      <c r="DK40" s="643"/>
      <c r="DL40" s="650" t="s">
        <v>126</v>
      </c>
      <c r="DM40" s="642"/>
      <c r="DN40" s="642"/>
      <c r="DO40" s="642"/>
      <c r="DP40" s="642"/>
      <c r="DQ40" s="642"/>
      <c r="DR40" s="642"/>
      <c r="DS40" s="642"/>
      <c r="DT40" s="642"/>
      <c r="DU40" s="642"/>
      <c r="DV40" s="643"/>
      <c r="DW40" s="646" t="s">
        <v>126</v>
      </c>
      <c r="DX40" s="676"/>
      <c r="DY40" s="676"/>
      <c r="DZ40" s="676"/>
      <c r="EA40" s="676"/>
      <c r="EB40" s="676"/>
      <c r="EC40" s="677"/>
    </row>
    <row r="41" spans="2:133" ht="11.25" customHeight="1" x14ac:dyDescent="0.15">
      <c r="AQ41" s="728" t="s">
        <v>348</v>
      </c>
      <c r="AR41" s="729"/>
      <c r="AS41" s="729"/>
      <c r="AT41" s="729"/>
      <c r="AU41" s="729"/>
      <c r="AV41" s="729"/>
      <c r="AW41" s="729"/>
      <c r="AX41" s="729"/>
      <c r="AY41" s="730"/>
      <c r="AZ41" s="721">
        <v>1404865</v>
      </c>
      <c r="BA41" s="722"/>
      <c r="BB41" s="722"/>
      <c r="BC41" s="722"/>
      <c r="BD41" s="711"/>
      <c r="BE41" s="711"/>
      <c r="BF41" s="713"/>
      <c r="BG41" s="734"/>
      <c r="BH41" s="735"/>
      <c r="BI41" s="735"/>
      <c r="BJ41" s="735"/>
      <c r="BK41" s="735"/>
      <c r="BL41" s="236"/>
      <c r="BM41" s="666" t="s">
        <v>349</v>
      </c>
      <c r="BN41" s="666"/>
      <c r="BO41" s="666"/>
      <c r="BP41" s="666"/>
      <c r="BQ41" s="666"/>
      <c r="BR41" s="666"/>
      <c r="BS41" s="666"/>
      <c r="BT41" s="666"/>
      <c r="BU41" s="667"/>
      <c r="BV41" s="721">
        <v>286</v>
      </c>
      <c r="BW41" s="722"/>
      <c r="BX41" s="722"/>
      <c r="BY41" s="722"/>
      <c r="BZ41" s="722"/>
      <c r="CA41" s="722"/>
      <c r="CB41" s="731"/>
      <c r="CD41" s="656" t="s">
        <v>350</v>
      </c>
      <c r="CE41" s="657"/>
      <c r="CF41" s="657"/>
      <c r="CG41" s="657"/>
      <c r="CH41" s="657"/>
      <c r="CI41" s="657"/>
      <c r="CJ41" s="657"/>
      <c r="CK41" s="657"/>
      <c r="CL41" s="657"/>
      <c r="CM41" s="657"/>
      <c r="CN41" s="657"/>
      <c r="CO41" s="657"/>
      <c r="CP41" s="657"/>
      <c r="CQ41" s="658"/>
      <c r="CR41" s="641" t="s">
        <v>126</v>
      </c>
      <c r="CS41" s="674"/>
      <c r="CT41" s="674"/>
      <c r="CU41" s="674"/>
      <c r="CV41" s="674"/>
      <c r="CW41" s="674"/>
      <c r="CX41" s="674"/>
      <c r="CY41" s="675"/>
      <c r="CZ41" s="646" t="s">
        <v>126</v>
      </c>
      <c r="DA41" s="676"/>
      <c r="DB41" s="676"/>
      <c r="DC41" s="679"/>
      <c r="DD41" s="650" t="s">
        <v>126</v>
      </c>
      <c r="DE41" s="674"/>
      <c r="DF41" s="674"/>
      <c r="DG41" s="674"/>
      <c r="DH41" s="674"/>
      <c r="DI41" s="674"/>
      <c r="DJ41" s="674"/>
      <c r="DK41" s="675"/>
      <c r="DL41" s="739"/>
      <c r="DM41" s="740"/>
      <c r="DN41" s="740"/>
      <c r="DO41" s="740"/>
      <c r="DP41" s="740"/>
      <c r="DQ41" s="740"/>
      <c r="DR41" s="740"/>
      <c r="DS41" s="740"/>
      <c r="DT41" s="740"/>
      <c r="DU41" s="740"/>
      <c r="DV41" s="741"/>
      <c r="DW41" s="736"/>
      <c r="DX41" s="737"/>
      <c r="DY41" s="737"/>
      <c r="DZ41" s="737"/>
      <c r="EA41" s="737"/>
      <c r="EB41" s="737"/>
      <c r="EC41" s="738"/>
    </row>
    <row r="42" spans="2:133" ht="11.25" customHeight="1" x14ac:dyDescent="0.15">
      <c r="B42" s="229" t="s">
        <v>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352</v>
      </c>
      <c r="CE42" s="639"/>
      <c r="CF42" s="639"/>
      <c r="CG42" s="639"/>
      <c r="CH42" s="639"/>
      <c r="CI42" s="639"/>
      <c r="CJ42" s="639"/>
      <c r="CK42" s="639"/>
      <c r="CL42" s="639"/>
      <c r="CM42" s="639"/>
      <c r="CN42" s="639"/>
      <c r="CO42" s="639"/>
      <c r="CP42" s="639"/>
      <c r="CQ42" s="640"/>
      <c r="CR42" s="641">
        <v>2462023</v>
      </c>
      <c r="CS42" s="642"/>
      <c r="CT42" s="642"/>
      <c r="CU42" s="642"/>
      <c r="CV42" s="642"/>
      <c r="CW42" s="642"/>
      <c r="CX42" s="642"/>
      <c r="CY42" s="643"/>
      <c r="CZ42" s="646">
        <v>11.5</v>
      </c>
      <c r="DA42" s="647"/>
      <c r="DB42" s="647"/>
      <c r="DC42" s="742"/>
      <c r="DD42" s="650">
        <v>443325</v>
      </c>
      <c r="DE42" s="642"/>
      <c r="DF42" s="642"/>
      <c r="DG42" s="642"/>
      <c r="DH42" s="642"/>
      <c r="DI42" s="642"/>
      <c r="DJ42" s="642"/>
      <c r="DK42" s="643"/>
      <c r="DL42" s="739"/>
      <c r="DM42" s="740"/>
      <c r="DN42" s="740"/>
      <c r="DO42" s="740"/>
      <c r="DP42" s="740"/>
      <c r="DQ42" s="740"/>
      <c r="DR42" s="740"/>
      <c r="DS42" s="740"/>
      <c r="DT42" s="740"/>
      <c r="DU42" s="740"/>
      <c r="DV42" s="741"/>
      <c r="DW42" s="736"/>
      <c r="DX42" s="737"/>
      <c r="DY42" s="737"/>
      <c r="DZ42" s="737"/>
      <c r="EA42" s="737"/>
      <c r="EB42" s="737"/>
      <c r="EC42" s="738"/>
    </row>
    <row r="43" spans="2:133" ht="11.25" customHeight="1" x14ac:dyDescent="0.15">
      <c r="B43" s="239" t="s">
        <v>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354</v>
      </c>
      <c r="CE43" s="639"/>
      <c r="CF43" s="639"/>
      <c r="CG43" s="639"/>
      <c r="CH43" s="639"/>
      <c r="CI43" s="639"/>
      <c r="CJ43" s="639"/>
      <c r="CK43" s="639"/>
      <c r="CL43" s="639"/>
      <c r="CM43" s="639"/>
      <c r="CN43" s="639"/>
      <c r="CO43" s="639"/>
      <c r="CP43" s="639"/>
      <c r="CQ43" s="640"/>
      <c r="CR43" s="641">
        <v>85489</v>
      </c>
      <c r="CS43" s="674"/>
      <c r="CT43" s="674"/>
      <c r="CU43" s="674"/>
      <c r="CV43" s="674"/>
      <c r="CW43" s="674"/>
      <c r="CX43" s="674"/>
      <c r="CY43" s="675"/>
      <c r="CZ43" s="646">
        <v>0.4</v>
      </c>
      <c r="DA43" s="676"/>
      <c r="DB43" s="676"/>
      <c r="DC43" s="679"/>
      <c r="DD43" s="650">
        <v>78875</v>
      </c>
      <c r="DE43" s="674"/>
      <c r="DF43" s="674"/>
      <c r="DG43" s="674"/>
      <c r="DH43" s="674"/>
      <c r="DI43" s="674"/>
      <c r="DJ43" s="674"/>
      <c r="DK43" s="675"/>
      <c r="DL43" s="739"/>
      <c r="DM43" s="740"/>
      <c r="DN43" s="740"/>
      <c r="DO43" s="740"/>
      <c r="DP43" s="740"/>
      <c r="DQ43" s="740"/>
      <c r="DR43" s="740"/>
      <c r="DS43" s="740"/>
      <c r="DT43" s="740"/>
      <c r="DU43" s="740"/>
      <c r="DV43" s="741"/>
      <c r="DW43" s="736"/>
      <c r="DX43" s="737"/>
      <c r="DY43" s="737"/>
      <c r="DZ43" s="737"/>
      <c r="EA43" s="737"/>
      <c r="EB43" s="737"/>
      <c r="EC43" s="738"/>
    </row>
    <row r="44" spans="2:133" ht="11.25" customHeight="1" x14ac:dyDescent="0.15">
      <c r="B44" s="240" t="s">
        <v>355</v>
      </c>
      <c r="CD44" s="753" t="s">
        <v>307</v>
      </c>
      <c r="CE44" s="754"/>
      <c r="CF44" s="638" t="s">
        <v>356</v>
      </c>
      <c r="CG44" s="639"/>
      <c r="CH44" s="639"/>
      <c r="CI44" s="639"/>
      <c r="CJ44" s="639"/>
      <c r="CK44" s="639"/>
      <c r="CL44" s="639"/>
      <c r="CM44" s="639"/>
      <c r="CN44" s="639"/>
      <c r="CO44" s="639"/>
      <c r="CP44" s="639"/>
      <c r="CQ44" s="640"/>
      <c r="CR44" s="641">
        <v>2462023</v>
      </c>
      <c r="CS44" s="642"/>
      <c r="CT44" s="642"/>
      <c r="CU44" s="642"/>
      <c r="CV44" s="642"/>
      <c r="CW44" s="642"/>
      <c r="CX44" s="642"/>
      <c r="CY44" s="643"/>
      <c r="CZ44" s="646">
        <v>11.5</v>
      </c>
      <c r="DA44" s="647"/>
      <c r="DB44" s="647"/>
      <c r="DC44" s="742"/>
      <c r="DD44" s="650">
        <v>443325</v>
      </c>
      <c r="DE44" s="642"/>
      <c r="DF44" s="642"/>
      <c r="DG44" s="642"/>
      <c r="DH44" s="642"/>
      <c r="DI44" s="642"/>
      <c r="DJ44" s="642"/>
      <c r="DK44" s="643"/>
      <c r="DL44" s="739"/>
      <c r="DM44" s="740"/>
      <c r="DN44" s="740"/>
      <c r="DO44" s="740"/>
      <c r="DP44" s="740"/>
      <c r="DQ44" s="740"/>
      <c r="DR44" s="740"/>
      <c r="DS44" s="740"/>
      <c r="DT44" s="740"/>
      <c r="DU44" s="740"/>
      <c r="DV44" s="741"/>
      <c r="DW44" s="736"/>
      <c r="DX44" s="737"/>
      <c r="DY44" s="737"/>
      <c r="DZ44" s="737"/>
      <c r="EA44" s="737"/>
      <c r="EB44" s="737"/>
      <c r="EC44" s="738"/>
    </row>
    <row r="45" spans="2:133" ht="11.25" customHeight="1" x14ac:dyDescent="0.15">
      <c r="CD45" s="755"/>
      <c r="CE45" s="756"/>
      <c r="CF45" s="638" t="s">
        <v>357</v>
      </c>
      <c r="CG45" s="639"/>
      <c r="CH45" s="639"/>
      <c r="CI45" s="639"/>
      <c r="CJ45" s="639"/>
      <c r="CK45" s="639"/>
      <c r="CL45" s="639"/>
      <c r="CM45" s="639"/>
      <c r="CN45" s="639"/>
      <c r="CO45" s="639"/>
      <c r="CP45" s="639"/>
      <c r="CQ45" s="640"/>
      <c r="CR45" s="641">
        <v>1520225</v>
      </c>
      <c r="CS45" s="674"/>
      <c r="CT45" s="674"/>
      <c r="CU45" s="674"/>
      <c r="CV45" s="674"/>
      <c r="CW45" s="674"/>
      <c r="CX45" s="674"/>
      <c r="CY45" s="675"/>
      <c r="CZ45" s="646">
        <v>7.1</v>
      </c>
      <c r="DA45" s="676"/>
      <c r="DB45" s="676"/>
      <c r="DC45" s="679"/>
      <c r="DD45" s="650">
        <v>21242</v>
      </c>
      <c r="DE45" s="674"/>
      <c r="DF45" s="674"/>
      <c r="DG45" s="674"/>
      <c r="DH45" s="674"/>
      <c r="DI45" s="674"/>
      <c r="DJ45" s="674"/>
      <c r="DK45" s="675"/>
      <c r="DL45" s="739"/>
      <c r="DM45" s="740"/>
      <c r="DN45" s="740"/>
      <c r="DO45" s="740"/>
      <c r="DP45" s="740"/>
      <c r="DQ45" s="740"/>
      <c r="DR45" s="740"/>
      <c r="DS45" s="740"/>
      <c r="DT45" s="740"/>
      <c r="DU45" s="740"/>
      <c r="DV45" s="741"/>
      <c r="DW45" s="736"/>
      <c r="DX45" s="737"/>
      <c r="DY45" s="737"/>
      <c r="DZ45" s="737"/>
      <c r="EA45" s="737"/>
      <c r="EB45" s="737"/>
      <c r="EC45" s="738"/>
    </row>
    <row r="46" spans="2:133" ht="11.25" customHeight="1" x14ac:dyDescent="0.15">
      <c r="CD46" s="755"/>
      <c r="CE46" s="756"/>
      <c r="CF46" s="638" t="s">
        <v>358</v>
      </c>
      <c r="CG46" s="639"/>
      <c r="CH46" s="639"/>
      <c r="CI46" s="639"/>
      <c r="CJ46" s="639"/>
      <c r="CK46" s="639"/>
      <c r="CL46" s="639"/>
      <c r="CM46" s="639"/>
      <c r="CN46" s="639"/>
      <c r="CO46" s="639"/>
      <c r="CP46" s="639"/>
      <c r="CQ46" s="640"/>
      <c r="CR46" s="641">
        <v>940621</v>
      </c>
      <c r="CS46" s="642"/>
      <c r="CT46" s="642"/>
      <c r="CU46" s="642"/>
      <c r="CV46" s="642"/>
      <c r="CW46" s="642"/>
      <c r="CX46" s="642"/>
      <c r="CY46" s="643"/>
      <c r="CZ46" s="646">
        <v>4.4000000000000004</v>
      </c>
      <c r="DA46" s="647"/>
      <c r="DB46" s="647"/>
      <c r="DC46" s="742"/>
      <c r="DD46" s="650">
        <v>421906</v>
      </c>
      <c r="DE46" s="642"/>
      <c r="DF46" s="642"/>
      <c r="DG46" s="642"/>
      <c r="DH46" s="642"/>
      <c r="DI46" s="642"/>
      <c r="DJ46" s="642"/>
      <c r="DK46" s="643"/>
      <c r="DL46" s="739"/>
      <c r="DM46" s="740"/>
      <c r="DN46" s="740"/>
      <c r="DO46" s="740"/>
      <c r="DP46" s="740"/>
      <c r="DQ46" s="740"/>
      <c r="DR46" s="740"/>
      <c r="DS46" s="740"/>
      <c r="DT46" s="740"/>
      <c r="DU46" s="740"/>
      <c r="DV46" s="741"/>
      <c r="DW46" s="736"/>
      <c r="DX46" s="737"/>
      <c r="DY46" s="737"/>
      <c r="DZ46" s="737"/>
      <c r="EA46" s="737"/>
      <c r="EB46" s="737"/>
      <c r="EC46" s="738"/>
    </row>
    <row r="47" spans="2:133" ht="11.25" customHeight="1" x14ac:dyDescent="0.15">
      <c r="CD47" s="755"/>
      <c r="CE47" s="756"/>
      <c r="CF47" s="638" t="s">
        <v>359</v>
      </c>
      <c r="CG47" s="639"/>
      <c r="CH47" s="639"/>
      <c r="CI47" s="639"/>
      <c r="CJ47" s="639"/>
      <c r="CK47" s="639"/>
      <c r="CL47" s="639"/>
      <c r="CM47" s="639"/>
      <c r="CN47" s="639"/>
      <c r="CO47" s="639"/>
      <c r="CP47" s="639"/>
      <c r="CQ47" s="640"/>
      <c r="CR47" s="641" t="s">
        <v>126</v>
      </c>
      <c r="CS47" s="674"/>
      <c r="CT47" s="674"/>
      <c r="CU47" s="674"/>
      <c r="CV47" s="674"/>
      <c r="CW47" s="674"/>
      <c r="CX47" s="674"/>
      <c r="CY47" s="675"/>
      <c r="CZ47" s="646" t="s">
        <v>126</v>
      </c>
      <c r="DA47" s="676"/>
      <c r="DB47" s="676"/>
      <c r="DC47" s="679"/>
      <c r="DD47" s="650" t="s">
        <v>126</v>
      </c>
      <c r="DE47" s="674"/>
      <c r="DF47" s="674"/>
      <c r="DG47" s="674"/>
      <c r="DH47" s="674"/>
      <c r="DI47" s="674"/>
      <c r="DJ47" s="674"/>
      <c r="DK47" s="675"/>
      <c r="DL47" s="739"/>
      <c r="DM47" s="740"/>
      <c r="DN47" s="740"/>
      <c r="DO47" s="740"/>
      <c r="DP47" s="740"/>
      <c r="DQ47" s="740"/>
      <c r="DR47" s="740"/>
      <c r="DS47" s="740"/>
      <c r="DT47" s="740"/>
      <c r="DU47" s="740"/>
      <c r="DV47" s="741"/>
      <c r="DW47" s="736"/>
      <c r="DX47" s="737"/>
      <c r="DY47" s="737"/>
      <c r="DZ47" s="737"/>
      <c r="EA47" s="737"/>
      <c r="EB47" s="737"/>
      <c r="EC47" s="738"/>
    </row>
    <row r="48" spans="2:133" x14ac:dyDescent="0.15">
      <c r="CD48" s="757"/>
      <c r="CE48" s="758"/>
      <c r="CF48" s="638" t="s">
        <v>360</v>
      </c>
      <c r="CG48" s="639"/>
      <c r="CH48" s="639"/>
      <c r="CI48" s="639"/>
      <c r="CJ48" s="639"/>
      <c r="CK48" s="639"/>
      <c r="CL48" s="639"/>
      <c r="CM48" s="639"/>
      <c r="CN48" s="639"/>
      <c r="CO48" s="639"/>
      <c r="CP48" s="639"/>
      <c r="CQ48" s="640"/>
      <c r="CR48" s="641" t="s">
        <v>126</v>
      </c>
      <c r="CS48" s="642"/>
      <c r="CT48" s="642"/>
      <c r="CU48" s="642"/>
      <c r="CV48" s="642"/>
      <c r="CW48" s="642"/>
      <c r="CX48" s="642"/>
      <c r="CY48" s="643"/>
      <c r="CZ48" s="646" t="s">
        <v>126</v>
      </c>
      <c r="DA48" s="647"/>
      <c r="DB48" s="647"/>
      <c r="DC48" s="742"/>
      <c r="DD48" s="650" t="s">
        <v>126</v>
      </c>
      <c r="DE48" s="642"/>
      <c r="DF48" s="642"/>
      <c r="DG48" s="642"/>
      <c r="DH48" s="642"/>
      <c r="DI48" s="642"/>
      <c r="DJ48" s="642"/>
      <c r="DK48" s="643"/>
      <c r="DL48" s="739"/>
      <c r="DM48" s="740"/>
      <c r="DN48" s="740"/>
      <c r="DO48" s="740"/>
      <c r="DP48" s="740"/>
      <c r="DQ48" s="740"/>
      <c r="DR48" s="740"/>
      <c r="DS48" s="740"/>
      <c r="DT48" s="740"/>
      <c r="DU48" s="740"/>
      <c r="DV48" s="741"/>
      <c r="DW48" s="736"/>
      <c r="DX48" s="737"/>
      <c r="DY48" s="737"/>
      <c r="DZ48" s="737"/>
      <c r="EA48" s="737"/>
      <c r="EB48" s="737"/>
      <c r="EC48" s="738"/>
    </row>
    <row r="49" spans="82:133" ht="11.25" customHeight="1" x14ac:dyDescent="0.15">
      <c r="CD49" s="686" t="s">
        <v>361</v>
      </c>
      <c r="CE49" s="687"/>
      <c r="CF49" s="687"/>
      <c r="CG49" s="687"/>
      <c r="CH49" s="687"/>
      <c r="CI49" s="687"/>
      <c r="CJ49" s="687"/>
      <c r="CK49" s="687"/>
      <c r="CL49" s="687"/>
      <c r="CM49" s="687"/>
      <c r="CN49" s="687"/>
      <c r="CO49" s="687"/>
      <c r="CP49" s="687"/>
      <c r="CQ49" s="688"/>
      <c r="CR49" s="721">
        <v>21433167</v>
      </c>
      <c r="CS49" s="711"/>
      <c r="CT49" s="711"/>
      <c r="CU49" s="711"/>
      <c r="CV49" s="711"/>
      <c r="CW49" s="711"/>
      <c r="CX49" s="711"/>
      <c r="CY49" s="743"/>
      <c r="CZ49" s="726">
        <v>100</v>
      </c>
      <c r="DA49" s="744"/>
      <c r="DB49" s="744"/>
      <c r="DC49" s="745"/>
      <c r="DD49" s="746">
        <v>13747823</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sheetData>
  <sheetProtection algorithmName="SHA-512" hashValue="u7XNmbLVPwqxjtUQdBMCfJz/Keu8Y9jECGbL/8oyymN8aZbxePk6zHA9jBVAj+D3PEBa7bHis0tcgQ12RAm/Sg==" saltValue="rKgz/gapTFSf9SX4KWZd8A==" spinCount="100000" sheet="1" objects="1" scenarios="1"/>
  <mergeCells count="582">
    <mergeCell ref="DD47:DK47"/>
    <mergeCell ref="DL47:DV47"/>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363</v>
      </c>
      <c r="DK2" s="789"/>
      <c r="DL2" s="789"/>
      <c r="DM2" s="789"/>
      <c r="DN2" s="789"/>
      <c r="DO2" s="790"/>
      <c r="DP2" s="249"/>
      <c r="DQ2" s="788" t="s">
        <v>364</v>
      </c>
      <c r="DR2" s="789"/>
      <c r="DS2" s="789"/>
      <c r="DT2" s="789"/>
      <c r="DU2" s="789"/>
      <c r="DV2" s="789"/>
      <c r="DW2" s="789"/>
      <c r="DX2" s="789"/>
      <c r="DY2" s="789"/>
      <c r="DZ2" s="79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1" t="s">
        <v>365</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2" t="s">
        <v>367</v>
      </c>
      <c r="B5" s="783"/>
      <c r="C5" s="783"/>
      <c r="D5" s="783"/>
      <c r="E5" s="783"/>
      <c r="F5" s="783"/>
      <c r="G5" s="783"/>
      <c r="H5" s="783"/>
      <c r="I5" s="783"/>
      <c r="J5" s="783"/>
      <c r="K5" s="783"/>
      <c r="L5" s="783"/>
      <c r="M5" s="783"/>
      <c r="N5" s="783"/>
      <c r="O5" s="783"/>
      <c r="P5" s="784"/>
      <c r="Q5" s="759" t="s">
        <v>368</v>
      </c>
      <c r="R5" s="760"/>
      <c r="S5" s="760"/>
      <c r="T5" s="760"/>
      <c r="U5" s="761"/>
      <c r="V5" s="759" t="s">
        <v>369</v>
      </c>
      <c r="W5" s="760"/>
      <c r="X5" s="760"/>
      <c r="Y5" s="760"/>
      <c r="Z5" s="761"/>
      <c r="AA5" s="759" t="s">
        <v>370</v>
      </c>
      <c r="AB5" s="760"/>
      <c r="AC5" s="760"/>
      <c r="AD5" s="760"/>
      <c r="AE5" s="760"/>
      <c r="AF5" s="792" t="s">
        <v>371</v>
      </c>
      <c r="AG5" s="760"/>
      <c r="AH5" s="760"/>
      <c r="AI5" s="760"/>
      <c r="AJ5" s="771"/>
      <c r="AK5" s="760" t="s">
        <v>372</v>
      </c>
      <c r="AL5" s="760"/>
      <c r="AM5" s="760"/>
      <c r="AN5" s="760"/>
      <c r="AO5" s="761"/>
      <c r="AP5" s="759" t="s">
        <v>373</v>
      </c>
      <c r="AQ5" s="760"/>
      <c r="AR5" s="760"/>
      <c r="AS5" s="760"/>
      <c r="AT5" s="761"/>
      <c r="AU5" s="759" t="s">
        <v>374</v>
      </c>
      <c r="AV5" s="760"/>
      <c r="AW5" s="760"/>
      <c r="AX5" s="760"/>
      <c r="AY5" s="771"/>
      <c r="AZ5" s="256"/>
      <c r="BA5" s="256"/>
      <c r="BB5" s="256"/>
      <c r="BC5" s="256"/>
      <c r="BD5" s="256"/>
      <c r="BE5" s="257"/>
      <c r="BF5" s="257"/>
      <c r="BG5" s="257"/>
      <c r="BH5" s="257"/>
      <c r="BI5" s="257"/>
      <c r="BJ5" s="257"/>
      <c r="BK5" s="257"/>
      <c r="BL5" s="257"/>
      <c r="BM5" s="257"/>
      <c r="BN5" s="257"/>
      <c r="BO5" s="257"/>
      <c r="BP5" s="257"/>
      <c r="BQ5" s="782" t="s">
        <v>375</v>
      </c>
      <c r="BR5" s="783"/>
      <c r="BS5" s="783"/>
      <c r="BT5" s="783"/>
      <c r="BU5" s="783"/>
      <c r="BV5" s="783"/>
      <c r="BW5" s="783"/>
      <c r="BX5" s="783"/>
      <c r="BY5" s="783"/>
      <c r="BZ5" s="783"/>
      <c r="CA5" s="783"/>
      <c r="CB5" s="783"/>
      <c r="CC5" s="783"/>
      <c r="CD5" s="783"/>
      <c r="CE5" s="783"/>
      <c r="CF5" s="783"/>
      <c r="CG5" s="784"/>
      <c r="CH5" s="759" t="s">
        <v>376</v>
      </c>
      <c r="CI5" s="760"/>
      <c r="CJ5" s="760"/>
      <c r="CK5" s="760"/>
      <c r="CL5" s="761"/>
      <c r="CM5" s="759" t="s">
        <v>377</v>
      </c>
      <c r="CN5" s="760"/>
      <c r="CO5" s="760"/>
      <c r="CP5" s="760"/>
      <c r="CQ5" s="761"/>
      <c r="CR5" s="759" t="s">
        <v>378</v>
      </c>
      <c r="CS5" s="760"/>
      <c r="CT5" s="760"/>
      <c r="CU5" s="760"/>
      <c r="CV5" s="761"/>
      <c r="CW5" s="759" t="s">
        <v>379</v>
      </c>
      <c r="CX5" s="760"/>
      <c r="CY5" s="760"/>
      <c r="CZ5" s="760"/>
      <c r="DA5" s="761"/>
      <c r="DB5" s="759" t="s">
        <v>380</v>
      </c>
      <c r="DC5" s="760"/>
      <c r="DD5" s="760"/>
      <c r="DE5" s="760"/>
      <c r="DF5" s="761"/>
      <c r="DG5" s="765" t="s">
        <v>381</v>
      </c>
      <c r="DH5" s="766"/>
      <c r="DI5" s="766"/>
      <c r="DJ5" s="766"/>
      <c r="DK5" s="767"/>
      <c r="DL5" s="765" t="s">
        <v>382</v>
      </c>
      <c r="DM5" s="766"/>
      <c r="DN5" s="766"/>
      <c r="DO5" s="766"/>
      <c r="DP5" s="767"/>
      <c r="DQ5" s="759" t="s">
        <v>383</v>
      </c>
      <c r="DR5" s="760"/>
      <c r="DS5" s="760"/>
      <c r="DT5" s="760"/>
      <c r="DU5" s="761"/>
      <c r="DV5" s="759" t="s">
        <v>374</v>
      </c>
      <c r="DW5" s="760"/>
      <c r="DX5" s="760"/>
      <c r="DY5" s="760"/>
      <c r="DZ5" s="771"/>
      <c r="EA5" s="254"/>
    </row>
    <row r="6" spans="1:131" s="255"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15">
      <c r="A7" s="258">
        <v>1</v>
      </c>
      <c r="B7" s="773" t="s">
        <v>384</v>
      </c>
      <c r="C7" s="774"/>
      <c r="D7" s="774"/>
      <c r="E7" s="774"/>
      <c r="F7" s="774"/>
      <c r="G7" s="774"/>
      <c r="H7" s="774"/>
      <c r="I7" s="774"/>
      <c r="J7" s="774"/>
      <c r="K7" s="774"/>
      <c r="L7" s="774"/>
      <c r="M7" s="774"/>
      <c r="N7" s="774"/>
      <c r="O7" s="774"/>
      <c r="P7" s="775"/>
      <c r="Q7" s="776">
        <v>22120</v>
      </c>
      <c r="R7" s="777"/>
      <c r="S7" s="777"/>
      <c r="T7" s="777"/>
      <c r="U7" s="777"/>
      <c r="V7" s="777">
        <v>21446</v>
      </c>
      <c r="W7" s="777"/>
      <c r="X7" s="777"/>
      <c r="Y7" s="777"/>
      <c r="Z7" s="777"/>
      <c r="AA7" s="777">
        <v>674</v>
      </c>
      <c r="AB7" s="777"/>
      <c r="AC7" s="777"/>
      <c r="AD7" s="777"/>
      <c r="AE7" s="778"/>
      <c r="AF7" s="779">
        <v>624</v>
      </c>
      <c r="AG7" s="780"/>
      <c r="AH7" s="780"/>
      <c r="AI7" s="780"/>
      <c r="AJ7" s="781"/>
      <c r="AK7" s="816">
        <v>374</v>
      </c>
      <c r="AL7" s="817"/>
      <c r="AM7" s="817"/>
      <c r="AN7" s="817"/>
      <c r="AO7" s="817"/>
      <c r="AP7" s="817">
        <v>17532</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c r="BT7" s="821"/>
      <c r="BU7" s="821"/>
      <c r="BV7" s="821"/>
      <c r="BW7" s="821"/>
      <c r="BX7" s="821"/>
      <c r="BY7" s="821"/>
      <c r="BZ7" s="821"/>
      <c r="CA7" s="821"/>
      <c r="CB7" s="821"/>
      <c r="CC7" s="821"/>
      <c r="CD7" s="821"/>
      <c r="CE7" s="821"/>
      <c r="CF7" s="821"/>
      <c r="CG7" s="822"/>
      <c r="CH7" s="813"/>
      <c r="CI7" s="814"/>
      <c r="CJ7" s="814"/>
      <c r="CK7" s="814"/>
      <c r="CL7" s="815"/>
      <c r="CM7" s="813"/>
      <c r="CN7" s="814"/>
      <c r="CO7" s="814"/>
      <c r="CP7" s="814"/>
      <c r="CQ7" s="815"/>
      <c r="CR7" s="813"/>
      <c r="CS7" s="814"/>
      <c r="CT7" s="814"/>
      <c r="CU7" s="814"/>
      <c r="CV7" s="815"/>
      <c r="CW7" s="813"/>
      <c r="CX7" s="814"/>
      <c r="CY7" s="814"/>
      <c r="CZ7" s="814"/>
      <c r="DA7" s="815"/>
      <c r="DB7" s="813"/>
      <c r="DC7" s="814"/>
      <c r="DD7" s="814"/>
      <c r="DE7" s="814"/>
      <c r="DF7" s="815"/>
      <c r="DG7" s="813"/>
      <c r="DH7" s="814"/>
      <c r="DI7" s="814"/>
      <c r="DJ7" s="814"/>
      <c r="DK7" s="815"/>
      <c r="DL7" s="813"/>
      <c r="DM7" s="814"/>
      <c r="DN7" s="814"/>
      <c r="DO7" s="814"/>
      <c r="DP7" s="815"/>
      <c r="DQ7" s="813"/>
      <c r="DR7" s="814"/>
      <c r="DS7" s="814"/>
      <c r="DT7" s="814"/>
      <c r="DU7" s="815"/>
      <c r="DV7" s="794"/>
      <c r="DW7" s="795"/>
      <c r="DX7" s="795"/>
      <c r="DY7" s="795"/>
      <c r="DZ7" s="796"/>
      <c r="EA7" s="254"/>
    </row>
    <row r="8" spans="1:131" s="255" customFormat="1" ht="26.25" customHeight="1" x14ac:dyDescent="0.15">
      <c r="A8" s="261">
        <v>2</v>
      </c>
      <c r="B8" s="797"/>
      <c r="C8" s="798"/>
      <c r="D8" s="798"/>
      <c r="E8" s="798"/>
      <c r="F8" s="798"/>
      <c r="G8" s="798"/>
      <c r="H8" s="798"/>
      <c r="I8" s="798"/>
      <c r="J8" s="798"/>
      <c r="K8" s="798"/>
      <c r="L8" s="798"/>
      <c r="M8" s="798"/>
      <c r="N8" s="798"/>
      <c r="O8" s="798"/>
      <c r="P8" s="799"/>
      <c r="Q8" s="800"/>
      <c r="R8" s="801"/>
      <c r="S8" s="801"/>
      <c r="T8" s="801"/>
      <c r="U8" s="801"/>
      <c r="V8" s="801"/>
      <c r="W8" s="801"/>
      <c r="X8" s="801"/>
      <c r="Y8" s="801"/>
      <c r="Z8" s="801"/>
      <c r="AA8" s="801"/>
      <c r="AB8" s="801"/>
      <c r="AC8" s="801"/>
      <c r="AD8" s="801"/>
      <c r="AE8" s="802"/>
      <c r="AF8" s="803"/>
      <c r="AG8" s="804"/>
      <c r="AH8" s="804"/>
      <c r="AI8" s="804"/>
      <c r="AJ8" s="805"/>
      <c r="AK8" s="806"/>
      <c r="AL8" s="807"/>
      <c r="AM8" s="807"/>
      <c r="AN8" s="807"/>
      <c r="AO8" s="807"/>
      <c r="AP8" s="807"/>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c r="BT8" s="811"/>
      <c r="BU8" s="811"/>
      <c r="BV8" s="811"/>
      <c r="BW8" s="811"/>
      <c r="BX8" s="811"/>
      <c r="BY8" s="811"/>
      <c r="BZ8" s="811"/>
      <c r="CA8" s="811"/>
      <c r="CB8" s="811"/>
      <c r="CC8" s="811"/>
      <c r="CD8" s="811"/>
      <c r="CE8" s="811"/>
      <c r="CF8" s="811"/>
      <c r="CG8" s="812"/>
      <c r="CH8" s="823"/>
      <c r="CI8" s="824"/>
      <c r="CJ8" s="824"/>
      <c r="CK8" s="824"/>
      <c r="CL8" s="825"/>
      <c r="CM8" s="823"/>
      <c r="CN8" s="824"/>
      <c r="CO8" s="824"/>
      <c r="CP8" s="824"/>
      <c r="CQ8" s="825"/>
      <c r="CR8" s="823"/>
      <c r="CS8" s="824"/>
      <c r="CT8" s="824"/>
      <c r="CU8" s="824"/>
      <c r="CV8" s="825"/>
      <c r="CW8" s="823"/>
      <c r="CX8" s="824"/>
      <c r="CY8" s="824"/>
      <c r="CZ8" s="824"/>
      <c r="DA8" s="825"/>
      <c r="DB8" s="823"/>
      <c r="DC8" s="824"/>
      <c r="DD8" s="824"/>
      <c r="DE8" s="824"/>
      <c r="DF8" s="825"/>
      <c r="DG8" s="823"/>
      <c r="DH8" s="824"/>
      <c r="DI8" s="824"/>
      <c r="DJ8" s="824"/>
      <c r="DK8" s="825"/>
      <c r="DL8" s="823"/>
      <c r="DM8" s="824"/>
      <c r="DN8" s="824"/>
      <c r="DO8" s="824"/>
      <c r="DP8" s="825"/>
      <c r="DQ8" s="823"/>
      <c r="DR8" s="824"/>
      <c r="DS8" s="824"/>
      <c r="DT8" s="824"/>
      <c r="DU8" s="825"/>
      <c r="DV8" s="826"/>
      <c r="DW8" s="827"/>
      <c r="DX8" s="827"/>
      <c r="DY8" s="827"/>
      <c r="DZ8" s="828"/>
      <c r="EA8" s="254"/>
    </row>
    <row r="9" spans="1:131" s="255" customFormat="1" ht="26.25" customHeight="1" x14ac:dyDescent="0.15">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c r="BT9" s="811"/>
      <c r="BU9" s="811"/>
      <c r="BV9" s="811"/>
      <c r="BW9" s="811"/>
      <c r="BX9" s="811"/>
      <c r="BY9" s="811"/>
      <c r="BZ9" s="811"/>
      <c r="CA9" s="811"/>
      <c r="CB9" s="811"/>
      <c r="CC9" s="811"/>
      <c r="CD9" s="811"/>
      <c r="CE9" s="811"/>
      <c r="CF9" s="811"/>
      <c r="CG9" s="812"/>
      <c r="CH9" s="823"/>
      <c r="CI9" s="824"/>
      <c r="CJ9" s="824"/>
      <c r="CK9" s="824"/>
      <c r="CL9" s="825"/>
      <c r="CM9" s="823"/>
      <c r="CN9" s="824"/>
      <c r="CO9" s="824"/>
      <c r="CP9" s="824"/>
      <c r="CQ9" s="825"/>
      <c r="CR9" s="823"/>
      <c r="CS9" s="824"/>
      <c r="CT9" s="824"/>
      <c r="CU9" s="824"/>
      <c r="CV9" s="825"/>
      <c r="CW9" s="823"/>
      <c r="CX9" s="824"/>
      <c r="CY9" s="824"/>
      <c r="CZ9" s="824"/>
      <c r="DA9" s="825"/>
      <c r="DB9" s="823"/>
      <c r="DC9" s="824"/>
      <c r="DD9" s="824"/>
      <c r="DE9" s="824"/>
      <c r="DF9" s="825"/>
      <c r="DG9" s="823"/>
      <c r="DH9" s="824"/>
      <c r="DI9" s="824"/>
      <c r="DJ9" s="824"/>
      <c r="DK9" s="825"/>
      <c r="DL9" s="823"/>
      <c r="DM9" s="824"/>
      <c r="DN9" s="824"/>
      <c r="DO9" s="824"/>
      <c r="DP9" s="825"/>
      <c r="DQ9" s="823"/>
      <c r="DR9" s="824"/>
      <c r="DS9" s="824"/>
      <c r="DT9" s="824"/>
      <c r="DU9" s="825"/>
      <c r="DV9" s="826"/>
      <c r="DW9" s="827"/>
      <c r="DX9" s="827"/>
      <c r="DY9" s="827"/>
      <c r="DZ9" s="828"/>
      <c r="EA9" s="254"/>
    </row>
    <row r="10" spans="1:131" s="255" customFormat="1" ht="26.25" customHeight="1" x14ac:dyDescent="0.15">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4"/>
    </row>
    <row r="11" spans="1:131" s="255" customFormat="1" ht="26.25" customHeight="1" x14ac:dyDescent="0.15">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x14ac:dyDescent="0.15">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x14ac:dyDescent="0.15">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x14ac:dyDescent="0.15">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x14ac:dyDescent="0.15">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x14ac:dyDescent="0.15">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x14ac:dyDescent="0.15">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15">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15">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15">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15">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385</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
      <c r="A23" s="264" t="s">
        <v>386</v>
      </c>
      <c r="B23" s="832" t="s">
        <v>387</v>
      </c>
      <c r="C23" s="833"/>
      <c r="D23" s="833"/>
      <c r="E23" s="833"/>
      <c r="F23" s="833"/>
      <c r="G23" s="833"/>
      <c r="H23" s="833"/>
      <c r="I23" s="833"/>
      <c r="J23" s="833"/>
      <c r="K23" s="833"/>
      <c r="L23" s="833"/>
      <c r="M23" s="833"/>
      <c r="N23" s="833"/>
      <c r="O23" s="833"/>
      <c r="P23" s="834"/>
      <c r="Q23" s="835"/>
      <c r="R23" s="836"/>
      <c r="S23" s="836"/>
      <c r="T23" s="836"/>
      <c r="U23" s="836"/>
      <c r="V23" s="836"/>
      <c r="W23" s="836"/>
      <c r="X23" s="836"/>
      <c r="Y23" s="836"/>
      <c r="Z23" s="836"/>
      <c r="AA23" s="836"/>
      <c r="AB23" s="836"/>
      <c r="AC23" s="836"/>
      <c r="AD23" s="836"/>
      <c r="AE23" s="837"/>
      <c r="AF23" s="838">
        <v>624</v>
      </c>
      <c r="AG23" s="836"/>
      <c r="AH23" s="836"/>
      <c r="AI23" s="836"/>
      <c r="AJ23" s="839"/>
      <c r="AK23" s="840"/>
      <c r="AL23" s="841"/>
      <c r="AM23" s="841"/>
      <c r="AN23" s="841"/>
      <c r="AO23" s="841"/>
      <c r="AP23" s="836"/>
      <c r="AQ23" s="836"/>
      <c r="AR23" s="836"/>
      <c r="AS23" s="836"/>
      <c r="AT23" s="836"/>
      <c r="AU23" s="842"/>
      <c r="AV23" s="842"/>
      <c r="AW23" s="842"/>
      <c r="AX23" s="842"/>
      <c r="AY23" s="843"/>
      <c r="AZ23" s="851" t="s">
        <v>126</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15">
      <c r="A24" s="850" t="s">
        <v>388</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
      <c r="A25" s="791" t="s">
        <v>389</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15">
      <c r="A26" s="782" t="s">
        <v>367</v>
      </c>
      <c r="B26" s="783"/>
      <c r="C26" s="783"/>
      <c r="D26" s="783"/>
      <c r="E26" s="783"/>
      <c r="F26" s="783"/>
      <c r="G26" s="783"/>
      <c r="H26" s="783"/>
      <c r="I26" s="783"/>
      <c r="J26" s="783"/>
      <c r="K26" s="783"/>
      <c r="L26" s="783"/>
      <c r="M26" s="783"/>
      <c r="N26" s="783"/>
      <c r="O26" s="783"/>
      <c r="P26" s="784"/>
      <c r="Q26" s="759" t="s">
        <v>390</v>
      </c>
      <c r="R26" s="760"/>
      <c r="S26" s="760"/>
      <c r="T26" s="760"/>
      <c r="U26" s="761"/>
      <c r="V26" s="759" t="s">
        <v>391</v>
      </c>
      <c r="W26" s="760"/>
      <c r="X26" s="760"/>
      <c r="Y26" s="760"/>
      <c r="Z26" s="761"/>
      <c r="AA26" s="759" t="s">
        <v>392</v>
      </c>
      <c r="AB26" s="760"/>
      <c r="AC26" s="760"/>
      <c r="AD26" s="760"/>
      <c r="AE26" s="760"/>
      <c r="AF26" s="854" t="s">
        <v>393</v>
      </c>
      <c r="AG26" s="855"/>
      <c r="AH26" s="855"/>
      <c r="AI26" s="855"/>
      <c r="AJ26" s="856"/>
      <c r="AK26" s="760" t="s">
        <v>394</v>
      </c>
      <c r="AL26" s="760"/>
      <c r="AM26" s="760"/>
      <c r="AN26" s="760"/>
      <c r="AO26" s="761"/>
      <c r="AP26" s="759" t="s">
        <v>395</v>
      </c>
      <c r="AQ26" s="760"/>
      <c r="AR26" s="760"/>
      <c r="AS26" s="760"/>
      <c r="AT26" s="761"/>
      <c r="AU26" s="759" t="s">
        <v>396</v>
      </c>
      <c r="AV26" s="760"/>
      <c r="AW26" s="760"/>
      <c r="AX26" s="760"/>
      <c r="AY26" s="761"/>
      <c r="AZ26" s="759" t="s">
        <v>397</v>
      </c>
      <c r="BA26" s="760"/>
      <c r="BB26" s="760"/>
      <c r="BC26" s="760"/>
      <c r="BD26" s="761"/>
      <c r="BE26" s="759" t="s">
        <v>374</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15">
      <c r="A28" s="266">
        <v>1</v>
      </c>
      <c r="B28" s="773" t="s">
        <v>398</v>
      </c>
      <c r="C28" s="774"/>
      <c r="D28" s="774"/>
      <c r="E28" s="774"/>
      <c r="F28" s="774"/>
      <c r="G28" s="774"/>
      <c r="H28" s="774"/>
      <c r="I28" s="774"/>
      <c r="J28" s="774"/>
      <c r="K28" s="774"/>
      <c r="L28" s="774"/>
      <c r="M28" s="774"/>
      <c r="N28" s="774"/>
      <c r="O28" s="774"/>
      <c r="P28" s="775"/>
      <c r="Q28" s="864">
        <v>8719</v>
      </c>
      <c r="R28" s="865"/>
      <c r="S28" s="865"/>
      <c r="T28" s="865"/>
      <c r="U28" s="865"/>
      <c r="V28" s="865">
        <v>8455</v>
      </c>
      <c r="W28" s="865"/>
      <c r="X28" s="865"/>
      <c r="Y28" s="865"/>
      <c r="Z28" s="865"/>
      <c r="AA28" s="865">
        <v>264</v>
      </c>
      <c r="AB28" s="865"/>
      <c r="AC28" s="865"/>
      <c r="AD28" s="865"/>
      <c r="AE28" s="866"/>
      <c r="AF28" s="867">
        <v>264</v>
      </c>
      <c r="AG28" s="865"/>
      <c r="AH28" s="865"/>
      <c r="AI28" s="865"/>
      <c r="AJ28" s="868"/>
      <c r="AK28" s="869">
        <v>565</v>
      </c>
      <c r="AL28" s="860"/>
      <c r="AM28" s="860"/>
      <c r="AN28" s="860"/>
      <c r="AO28" s="860"/>
      <c r="AP28" s="860" t="s">
        <v>568</v>
      </c>
      <c r="AQ28" s="860"/>
      <c r="AR28" s="860"/>
      <c r="AS28" s="860"/>
      <c r="AT28" s="860"/>
      <c r="AU28" s="860" t="s">
        <v>569</v>
      </c>
      <c r="AV28" s="860"/>
      <c r="AW28" s="860"/>
      <c r="AX28" s="860"/>
      <c r="AY28" s="860"/>
      <c r="AZ28" s="861"/>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15">
      <c r="A29" s="266">
        <v>2</v>
      </c>
      <c r="B29" s="797" t="s">
        <v>399</v>
      </c>
      <c r="C29" s="798"/>
      <c r="D29" s="798"/>
      <c r="E29" s="798"/>
      <c r="F29" s="798"/>
      <c r="G29" s="798"/>
      <c r="H29" s="798"/>
      <c r="I29" s="798"/>
      <c r="J29" s="798"/>
      <c r="K29" s="798"/>
      <c r="L29" s="798"/>
      <c r="M29" s="798"/>
      <c r="N29" s="798"/>
      <c r="O29" s="798"/>
      <c r="P29" s="799"/>
      <c r="Q29" s="800">
        <v>4464</v>
      </c>
      <c r="R29" s="801"/>
      <c r="S29" s="801"/>
      <c r="T29" s="801"/>
      <c r="U29" s="801"/>
      <c r="V29" s="801">
        <v>4358</v>
      </c>
      <c r="W29" s="801"/>
      <c r="X29" s="801"/>
      <c r="Y29" s="801"/>
      <c r="Z29" s="801"/>
      <c r="AA29" s="801">
        <v>106</v>
      </c>
      <c r="AB29" s="801"/>
      <c r="AC29" s="801"/>
      <c r="AD29" s="801"/>
      <c r="AE29" s="802"/>
      <c r="AF29" s="803">
        <v>106</v>
      </c>
      <c r="AG29" s="804"/>
      <c r="AH29" s="804"/>
      <c r="AI29" s="804"/>
      <c r="AJ29" s="805"/>
      <c r="AK29" s="872">
        <v>605</v>
      </c>
      <c r="AL29" s="873"/>
      <c r="AM29" s="873"/>
      <c r="AN29" s="873"/>
      <c r="AO29" s="873"/>
      <c r="AP29" s="873" t="s">
        <v>580</v>
      </c>
      <c r="AQ29" s="873"/>
      <c r="AR29" s="873"/>
      <c r="AS29" s="873"/>
      <c r="AT29" s="873"/>
      <c r="AU29" s="873" t="s">
        <v>568</v>
      </c>
      <c r="AV29" s="873"/>
      <c r="AW29" s="873"/>
      <c r="AX29" s="873"/>
      <c r="AY29" s="873"/>
      <c r="AZ29" s="874"/>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15">
      <c r="A30" s="266">
        <v>3</v>
      </c>
      <c r="B30" s="797" t="s">
        <v>400</v>
      </c>
      <c r="C30" s="798"/>
      <c r="D30" s="798"/>
      <c r="E30" s="798"/>
      <c r="F30" s="798"/>
      <c r="G30" s="798"/>
      <c r="H30" s="798"/>
      <c r="I30" s="798"/>
      <c r="J30" s="798"/>
      <c r="K30" s="798"/>
      <c r="L30" s="798"/>
      <c r="M30" s="798"/>
      <c r="N30" s="798"/>
      <c r="O30" s="798"/>
      <c r="P30" s="799"/>
      <c r="Q30" s="800">
        <v>601</v>
      </c>
      <c r="R30" s="801"/>
      <c r="S30" s="801"/>
      <c r="T30" s="801"/>
      <c r="U30" s="801"/>
      <c r="V30" s="801">
        <v>596</v>
      </c>
      <c r="W30" s="801"/>
      <c r="X30" s="801"/>
      <c r="Y30" s="801"/>
      <c r="Z30" s="801"/>
      <c r="AA30" s="801">
        <v>5</v>
      </c>
      <c r="AB30" s="801"/>
      <c r="AC30" s="801"/>
      <c r="AD30" s="801"/>
      <c r="AE30" s="802"/>
      <c r="AF30" s="803">
        <v>5</v>
      </c>
      <c r="AG30" s="804"/>
      <c r="AH30" s="804"/>
      <c r="AI30" s="804"/>
      <c r="AJ30" s="805"/>
      <c r="AK30" s="872">
        <v>135</v>
      </c>
      <c r="AL30" s="873"/>
      <c r="AM30" s="873"/>
      <c r="AN30" s="873"/>
      <c r="AO30" s="873"/>
      <c r="AP30" s="873" t="s">
        <v>569</v>
      </c>
      <c r="AQ30" s="873"/>
      <c r="AR30" s="873"/>
      <c r="AS30" s="873"/>
      <c r="AT30" s="873"/>
      <c r="AU30" s="873" t="s">
        <v>568</v>
      </c>
      <c r="AV30" s="873"/>
      <c r="AW30" s="873"/>
      <c r="AX30" s="873"/>
      <c r="AY30" s="873"/>
      <c r="AZ30" s="874"/>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15">
      <c r="A31" s="266">
        <v>4</v>
      </c>
      <c r="B31" s="797" t="s">
        <v>401</v>
      </c>
      <c r="C31" s="798"/>
      <c r="D31" s="798"/>
      <c r="E31" s="798"/>
      <c r="F31" s="798"/>
      <c r="G31" s="798"/>
      <c r="H31" s="798"/>
      <c r="I31" s="798"/>
      <c r="J31" s="798"/>
      <c r="K31" s="798"/>
      <c r="L31" s="798"/>
      <c r="M31" s="798"/>
      <c r="N31" s="798"/>
      <c r="O31" s="798"/>
      <c r="P31" s="799"/>
      <c r="Q31" s="800">
        <v>1137</v>
      </c>
      <c r="R31" s="801"/>
      <c r="S31" s="801"/>
      <c r="T31" s="801"/>
      <c r="U31" s="801"/>
      <c r="V31" s="801">
        <v>946</v>
      </c>
      <c r="W31" s="801"/>
      <c r="X31" s="801"/>
      <c r="Y31" s="801"/>
      <c r="Z31" s="801"/>
      <c r="AA31" s="801">
        <v>191</v>
      </c>
      <c r="AB31" s="801"/>
      <c r="AC31" s="801"/>
      <c r="AD31" s="801"/>
      <c r="AE31" s="802"/>
      <c r="AF31" s="803">
        <v>359</v>
      </c>
      <c r="AG31" s="804"/>
      <c r="AH31" s="804"/>
      <c r="AI31" s="804"/>
      <c r="AJ31" s="805"/>
      <c r="AK31" s="872">
        <v>172</v>
      </c>
      <c r="AL31" s="873"/>
      <c r="AM31" s="873"/>
      <c r="AN31" s="873"/>
      <c r="AO31" s="873"/>
      <c r="AP31" s="873">
        <v>2245</v>
      </c>
      <c r="AQ31" s="873"/>
      <c r="AR31" s="873"/>
      <c r="AS31" s="873"/>
      <c r="AT31" s="873"/>
      <c r="AU31" s="873">
        <v>346</v>
      </c>
      <c r="AV31" s="873"/>
      <c r="AW31" s="873"/>
      <c r="AX31" s="873"/>
      <c r="AY31" s="873"/>
      <c r="AZ31" s="874" t="s">
        <v>569</v>
      </c>
      <c r="BA31" s="874"/>
      <c r="BB31" s="874"/>
      <c r="BC31" s="874"/>
      <c r="BD31" s="874"/>
      <c r="BE31" s="870" t="s">
        <v>402</v>
      </c>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15">
      <c r="A32" s="266">
        <v>5</v>
      </c>
      <c r="B32" s="797" t="s">
        <v>403</v>
      </c>
      <c r="C32" s="798"/>
      <c r="D32" s="798"/>
      <c r="E32" s="798"/>
      <c r="F32" s="798"/>
      <c r="G32" s="798"/>
      <c r="H32" s="798"/>
      <c r="I32" s="798"/>
      <c r="J32" s="798"/>
      <c r="K32" s="798"/>
      <c r="L32" s="798"/>
      <c r="M32" s="798"/>
      <c r="N32" s="798"/>
      <c r="O32" s="798"/>
      <c r="P32" s="799"/>
      <c r="Q32" s="800">
        <v>778</v>
      </c>
      <c r="R32" s="801"/>
      <c r="S32" s="801"/>
      <c r="T32" s="801"/>
      <c r="U32" s="801"/>
      <c r="V32" s="801">
        <v>725</v>
      </c>
      <c r="W32" s="801"/>
      <c r="X32" s="801"/>
      <c r="Y32" s="801"/>
      <c r="Z32" s="801"/>
      <c r="AA32" s="801">
        <v>53</v>
      </c>
      <c r="AB32" s="801"/>
      <c r="AC32" s="801"/>
      <c r="AD32" s="801"/>
      <c r="AE32" s="802"/>
      <c r="AF32" s="803">
        <v>53</v>
      </c>
      <c r="AG32" s="804"/>
      <c r="AH32" s="804"/>
      <c r="AI32" s="804"/>
      <c r="AJ32" s="805"/>
      <c r="AK32" s="872">
        <v>263</v>
      </c>
      <c r="AL32" s="873"/>
      <c r="AM32" s="873"/>
      <c r="AN32" s="873"/>
      <c r="AO32" s="873"/>
      <c r="AP32" s="873">
        <v>4216</v>
      </c>
      <c r="AQ32" s="873"/>
      <c r="AR32" s="873"/>
      <c r="AS32" s="873"/>
      <c r="AT32" s="873"/>
      <c r="AU32" s="873">
        <v>2951</v>
      </c>
      <c r="AV32" s="873"/>
      <c r="AW32" s="873"/>
      <c r="AX32" s="873"/>
      <c r="AY32" s="873"/>
      <c r="AZ32" s="874" t="s">
        <v>569</v>
      </c>
      <c r="BA32" s="874"/>
      <c r="BB32" s="874"/>
      <c r="BC32" s="874"/>
      <c r="BD32" s="874"/>
      <c r="BE32" s="870" t="s">
        <v>404</v>
      </c>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15">
      <c r="A33" s="266">
        <v>6</v>
      </c>
      <c r="B33" s="797"/>
      <c r="C33" s="798"/>
      <c r="D33" s="798"/>
      <c r="E33" s="798"/>
      <c r="F33" s="798"/>
      <c r="G33" s="798"/>
      <c r="H33" s="798"/>
      <c r="I33" s="798"/>
      <c r="J33" s="798"/>
      <c r="K33" s="798"/>
      <c r="L33" s="798"/>
      <c r="M33" s="798"/>
      <c r="N33" s="798"/>
      <c r="O33" s="798"/>
      <c r="P33" s="799"/>
      <c r="Q33" s="800"/>
      <c r="R33" s="801"/>
      <c r="S33" s="801"/>
      <c r="T33" s="801"/>
      <c r="U33" s="801"/>
      <c r="V33" s="801"/>
      <c r="W33" s="801"/>
      <c r="X33" s="801"/>
      <c r="Y33" s="801"/>
      <c r="Z33" s="801"/>
      <c r="AA33" s="801"/>
      <c r="AB33" s="801"/>
      <c r="AC33" s="801"/>
      <c r="AD33" s="801"/>
      <c r="AE33" s="802"/>
      <c r="AF33" s="803"/>
      <c r="AG33" s="804"/>
      <c r="AH33" s="804"/>
      <c r="AI33" s="804"/>
      <c r="AJ33" s="805"/>
      <c r="AK33" s="872"/>
      <c r="AL33" s="873"/>
      <c r="AM33" s="873"/>
      <c r="AN33" s="873"/>
      <c r="AO33" s="873"/>
      <c r="AP33" s="873"/>
      <c r="AQ33" s="873"/>
      <c r="AR33" s="873"/>
      <c r="AS33" s="873"/>
      <c r="AT33" s="873"/>
      <c r="AU33" s="873"/>
      <c r="AV33" s="873"/>
      <c r="AW33" s="873"/>
      <c r="AX33" s="873"/>
      <c r="AY33" s="873"/>
      <c r="AZ33" s="874"/>
      <c r="BA33" s="874"/>
      <c r="BB33" s="874"/>
      <c r="BC33" s="874"/>
      <c r="BD33" s="874"/>
      <c r="BE33" s="870"/>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15">
      <c r="A34" s="266">
        <v>7</v>
      </c>
      <c r="B34" s="797"/>
      <c r="C34" s="798"/>
      <c r="D34" s="798"/>
      <c r="E34" s="798"/>
      <c r="F34" s="798"/>
      <c r="G34" s="798"/>
      <c r="H34" s="798"/>
      <c r="I34" s="798"/>
      <c r="J34" s="798"/>
      <c r="K34" s="798"/>
      <c r="L34" s="798"/>
      <c r="M34" s="798"/>
      <c r="N34" s="798"/>
      <c r="O34" s="798"/>
      <c r="P34" s="799"/>
      <c r="Q34" s="800"/>
      <c r="R34" s="801"/>
      <c r="S34" s="801"/>
      <c r="T34" s="801"/>
      <c r="U34" s="801"/>
      <c r="V34" s="801"/>
      <c r="W34" s="801"/>
      <c r="X34" s="801"/>
      <c r="Y34" s="801"/>
      <c r="Z34" s="801"/>
      <c r="AA34" s="801"/>
      <c r="AB34" s="801"/>
      <c r="AC34" s="801"/>
      <c r="AD34" s="801"/>
      <c r="AE34" s="802"/>
      <c r="AF34" s="803"/>
      <c r="AG34" s="804"/>
      <c r="AH34" s="804"/>
      <c r="AI34" s="804"/>
      <c r="AJ34" s="805"/>
      <c r="AK34" s="872"/>
      <c r="AL34" s="873"/>
      <c r="AM34" s="873"/>
      <c r="AN34" s="873"/>
      <c r="AO34" s="873"/>
      <c r="AP34" s="873"/>
      <c r="AQ34" s="873"/>
      <c r="AR34" s="873"/>
      <c r="AS34" s="873"/>
      <c r="AT34" s="873"/>
      <c r="AU34" s="873"/>
      <c r="AV34" s="873"/>
      <c r="AW34" s="873"/>
      <c r="AX34" s="873"/>
      <c r="AY34" s="873"/>
      <c r="AZ34" s="874"/>
      <c r="BA34" s="874"/>
      <c r="BB34" s="874"/>
      <c r="BC34" s="874"/>
      <c r="BD34" s="874"/>
      <c r="BE34" s="870"/>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15">
      <c r="A35" s="266">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72"/>
      <c r="AL35" s="873"/>
      <c r="AM35" s="873"/>
      <c r="AN35" s="873"/>
      <c r="AO35" s="873"/>
      <c r="AP35" s="873"/>
      <c r="AQ35" s="873"/>
      <c r="AR35" s="873"/>
      <c r="AS35" s="873"/>
      <c r="AT35" s="873"/>
      <c r="AU35" s="873"/>
      <c r="AV35" s="873"/>
      <c r="AW35" s="873"/>
      <c r="AX35" s="873"/>
      <c r="AY35" s="873"/>
      <c r="AZ35" s="874"/>
      <c r="BA35" s="874"/>
      <c r="BB35" s="874"/>
      <c r="BC35" s="874"/>
      <c r="BD35" s="874"/>
      <c r="BE35" s="870"/>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15">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15">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15">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15">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15">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15">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15">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15">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15">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15">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15">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15">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15">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15">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15">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15">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15">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15">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15">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15">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15">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15">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15">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15">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15">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15">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405</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
      <c r="A63" s="264" t="s">
        <v>386</v>
      </c>
      <c r="B63" s="832" t="s">
        <v>406</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787</v>
      </c>
      <c r="AG63" s="884"/>
      <c r="AH63" s="884"/>
      <c r="AI63" s="884"/>
      <c r="AJ63" s="885"/>
      <c r="AK63" s="886"/>
      <c r="AL63" s="881"/>
      <c r="AM63" s="881"/>
      <c r="AN63" s="881"/>
      <c r="AO63" s="881"/>
      <c r="AP63" s="884">
        <v>6461</v>
      </c>
      <c r="AQ63" s="884"/>
      <c r="AR63" s="884"/>
      <c r="AS63" s="884"/>
      <c r="AT63" s="884"/>
      <c r="AU63" s="884">
        <v>3297</v>
      </c>
      <c r="AV63" s="884"/>
      <c r="AW63" s="884"/>
      <c r="AX63" s="884"/>
      <c r="AY63" s="884"/>
      <c r="AZ63" s="888"/>
      <c r="BA63" s="888"/>
      <c r="BB63" s="888"/>
      <c r="BC63" s="888"/>
      <c r="BD63" s="888"/>
      <c r="BE63" s="889"/>
      <c r="BF63" s="889"/>
      <c r="BG63" s="889"/>
      <c r="BH63" s="889"/>
      <c r="BI63" s="890"/>
      <c r="BJ63" s="891" t="s">
        <v>126</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
      <c r="A65" s="252" t="s">
        <v>407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15">
      <c r="A66" s="782" t="s">
        <v>408</v>
      </c>
      <c r="B66" s="783"/>
      <c r="C66" s="783"/>
      <c r="D66" s="783"/>
      <c r="E66" s="783"/>
      <c r="F66" s="783"/>
      <c r="G66" s="783"/>
      <c r="H66" s="783"/>
      <c r="I66" s="783"/>
      <c r="J66" s="783"/>
      <c r="K66" s="783"/>
      <c r="L66" s="783"/>
      <c r="M66" s="783"/>
      <c r="N66" s="783"/>
      <c r="O66" s="783"/>
      <c r="P66" s="784"/>
      <c r="Q66" s="759" t="s">
        <v>409</v>
      </c>
      <c r="R66" s="760"/>
      <c r="S66" s="760"/>
      <c r="T66" s="760"/>
      <c r="U66" s="761"/>
      <c r="V66" s="759" t="s">
        <v>391</v>
      </c>
      <c r="W66" s="760"/>
      <c r="X66" s="760"/>
      <c r="Y66" s="760"/>
      <c r="Z66" s="761"/>
      <c r="AA66" s="759" t="s">
        <v>392</v>
      </c>
      <c r="AB66" s="760"/>
      <c r="AC66" s="760"/>
      <c r="AD66" s="760"/>
      <c r="AE66" s="761"/>
      <c r="AF66" s="894" t="s">
        <v>393</v>
      </c>
      <c r="AG66" s="855"/>
      <c r="AH66" s="855"/>
      <c r="AI66" s="855"/>
      <c r="AJ66" s="895"/>
      <c r="AK66" s="759" t="s">
        <v>394</v>
      </c>
      <c r="AL66" s="783"/>
      <c r="AM66" s="783"/>
      <c r="AN66" s="783"/>
      <c r="AO66" s="784"/>
      <c r="AP66" s="759" t="s">
        <v>395</v>
      </c>
      <c r="AQ66" s="760"/>
      <c r="AR66" s="760"/>
      <c r="AS66" s="760"/>
      <c r="AT66" s="761"/>
      <c r="AU66" s="759" t="s">
        <v>410</v>
      </c>
      <c r="AV66" s="760"/>
      <c r="AW66" s="760"/>
      <c r="AX66" s="760"/>
      <c r="AY66" s="761"/>
      <c r="AZ66" s="759" t="s">
        <v>374</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x14ac:dyDescent="0.15">
      <c r="A68" s="258">
        <v>1</v>
      </c>
      <c r="B68" s="911" t="s">
        <v>570</v>
      </c>
      <c r="C68" s="912"/>
      <c r="D68" s="912"/>
      <c r="E68" s="912"/>
      <c r="F68" s="912"/>
      <c r="G68" s="912"/>
      <c r="H68" s="912"/>
      <c r="I68" s="912"/>
      <c r="J68" s="912"/>
      <c r="K68" s="912"/>
      <c r="L68" s="912"/>
      <c r="M68" s="912"/>
      <c r="N68" s="912"/>
      <c r="O68" s="912"/>
      <c r="P68" s="913"/>
      <c r="Q68" s="914">
        <v>24333</v>
      </c>
      <c r="R68" s="908"/>
      <c r="S68" s="908"/>
      <c r="T68" s="908"/>
      <c r="U68" s="908"/>
      <c r="V68" s="908">
        <v>23280</v>
      </c>
      <c r="W68" s="908"/>
      <c r="X68" s="908"/>
      <c r="Y68" s="908"/>
      <c r="Z68" s="908"/>
      <c r="AA68" s="908">
        <v>1053</v>
      </c>
      <c r="AB68" s="908"/>
      <c r="AC68" s="908"/>
      <c r="AD68" s="908"/>
      <c r="AE68" s="908"/>
      <c r="AF68" s="908">
        <v>1053</v>
      </c>
      <c r="AG68" s="908"/>
      <c r="AH68" s="908"/>
      <c r="AI68" s="908"/>
      <c r="AJ68" s="908"/>
      <c r="AK68" s="908">
        <v>30</v>
      </c>
      <c r="AL68" s="908"/>
      <c r="AM68" s="908"/>
      <c r="AN68" s="908"/>
      <c r="AO68" s="908"/>
      <c r="AP68" s="908" t="s">
        <v>568</v>
      </c>
      <c r="AQ68" s="908"/>
      <c r="AR68" s="908"/>
      <c r="AS68" s="908"/>
      <c r="AT68" s="908"/>
      <c r="AU68" s="908" t="s">
        <v>568</v>
      </c>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x14ac:dyDescent="0.15">
      <c r="A69" s="261">
        <v>2</v>
      </c>
      <c r="B69" s="915" t="s">
        <v>571</v>
      </c>
      <c r="C69" s="916"/>
      <c r="D69" s="916"/>
      <c r="E69" s="916"/>
      <c r="F69" s="916"/>
      <c r="G69" s="916"/>
      <c r="H69" s="916"/>
      <c r="I69" s="916"/>
      <c r="J69" s="916"/>
      <c r="K69" s="916"/>
      <c r="L69" s="916"/>
      <c r="M69" s="916"/>
      <c r="N69" s="916"/>
      <c r="O69" s="916"/>
      <c r="P69" s="917"/>
      <c r="Q69" s="918">
        <v>180</v>
      </c>
      <c r="R69" s="873"/>
      <c r="S69" s="873"/>
      <c r="T69" s="873"/>
      <c r="U69" s="873"/>
      <c r="V69" s="873">
        <v>132</v>
      </c>
      <c r="W69" s="873"/>
      <c r="X69" s="873"/>
      <c r="Y69" s="873"/>
      <c r="Z69" s="873"/>
      <c r="AA69" s="873">
        <v>48</v>
      </c>
      <c r="AB69" s="873"/>
      <c r="AC69" s="873"/>
      <c r="AD69" s="873"/>
      <c r="AE69" s="873"/>
      <c r="AF69" s="873">
        <v>48</v>
      </c>
      <c r="AG69" s="873"/>
      <c r="AH69" s="873"/>
      <c r="AI69" s="873"/>
      <c r="AJ69" s="873"/>
      <c r="AK69" s="873" t="s">
        <v>569</v>
      </c>
      <c r="AL69" s="873"/>
      <c r="AM69" s="873"/>
      <c r="AN69" s="873"/>
      <c r="AO69" s="873"/>
      <c r="AP69" s="873" t="s">
        <v>568</v>
      </c>
      <c r="AQ69" s="873"/>
      <c r="AR69" s="873"/>
      <c r="AS69" s="873"/>
      <c r="AT69" s="873"/>
      <c r="AU69" s="873" t="s">
        <v>569</v>
      </c>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x14ac:dyDescent="0.15">
      <c r="A70" s="261">
        <v>3</v>
      </c>
      <c r="B70" s="915" t="s">
        <v>572</v>
      </c>
      <c r="C70" s="916"/>
      <c r="D70" s="916"/>
      <c r="E70" s="916"/>
      <c r="F70" s="916"/>
      <c r="G70" s="916"/>
      <c r="H70" s="916"/>
      <c r="I70" s="916"/>
      <c r="J70" s="916"/>
      <c r="K70" s="916"/>
      <c r="L70" s="916"/>
      <c r="M70" s="916"/>
      <c r="N70" s="916"/>
      <c r="O70" s="916"/>
      <c r="P70" s="917"/>
      <c r="Q70" s="918">
        <v>109</v>
      </c>
      <c r="R70" s="873"/>
      <c r="S70" s="873"/>
      <c r="T70" s="873"/>
      <c r="U70" s="873"/>
      <c r="V70" s="873">
        <v>98</v>
      </c>
      <c r="W70" s="873"/>
      <c r="X70" s="873"/>
      <c r="Y70" s="873"/>
      <c r="Z70" s="873"/>
      <c r="AA70" s="873">
        <v>10</v>
      </c>
      <c r="AB70" s="873"/>
      <c r="AC70" s="873"/>
      <c r="AD70" s="873"/>
      <c r="AE70" s="873"/>
      <c r="AF70" s="873">
        <v>10</v>
      </c>
      <c r="AG70" s="873"/>
      <c r="AH70" s="873"/>
      <c r="AI70" s="873"/>
      <c r="AJ70" s="873"/>
      <c r="AK70" s="873">
        <v>2</v>
      </c>
      <c r="AL70" s="873"/>
      <c r="AM70" s="873"/>
      <c r="AN70" s="873"/>
      <c r="AO70" s="873"/>
      <c r="AP70" s="873" t="s">
        <v>569</v>
      </c>
      <c r="AQ70" s="873"/>
      <c r="AR70" s="873"/>
      <c r="AS70" s="873"/>
      <c r="AT70" s="873"/>
      <c r="AU70" s="873" t="s">
        <v>569</v>
      </c>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x14ac:dyDescent="0.15">
      <c r="A71" s="261">
        <v>4</v>
      </c>
      <c r="B71" s="915" t="s">
        <v>573</v>
      </c>
      <c r="C71" s="916"/>
      <c r="D71" s="916"/>
      <c r="E71" s="916"/>
      <c r="F71" s="916"/>
      <c r="G71" s="916"/>
      <c r="H71" s="916"/>
      <c r="I71" s="916"/>
      <c r="J71" s="916"/>
      <c r="K71" s="916"/>
      <c r="L71" s="916"/>
      <c r="M71" s="916"/>
      <c r="N71" s="916"/>
      <c r="O71" s="916"/>
      <c r="P71" s="917"/>
      <c r="Q71" s="918">
        <v>110</v>
      </c>
      <c r="R71" s="873"/>
      <c r="S71" s="873"/>
      <c r="T71" s="873"/>
      <c r="U71" s="873"/>
      <c r="V71" s="873">
        <v>81</v>
      </c>
      <c r="W71" s="873"/>
      <c r="X71" s="873"/>
      <c r="Y71" s="873"/>
      <c r="Z71" s="873"/>
      <c r="AA71" s="873">
        <v>29</v>
      </c>
      <c r="AB71" s="873"/>
      <c r="AC71" s="873"/>
      <c r="AD71" s="873"/>
      <c r="AE71" s="873"/>
      <c r="AF71" s="873">
        <v>29</v>
      </c>
      <c r="AG71" s="873"/>
      <c r="AH71" s="873"/>
      <c r="AI71" s="873"/>
      <c r="AJ71" s="873"/>
      <c r="AK71" s="873" t="s">
        <v>569</v>
      </c>
      <c r="AL71" s="873"/>
      <c r="AM71" s="873"/>
      <c r="AN71" s="873"/>
      <c r="AO71" s="873"/>
      <c r="AP71" s="873" t="s">
        <v>569</v>
      </c>
      <c r="AQ71" s="873"/>
      <c r="AR71" s="873"/>
      <c r="AS71" s="873"/>
      <c r="AT71" s="873"/>
      <c r="AU71" s="873" t="s">
        <v>569</v>
      </c>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x14ac:dyDescent="0.15">
      <c r="A72" s="261">
        <v>5</v>
      </c>
      <c r="B72" s="915" t="s">
        <v>574</v>
      </c>
      <c r="C72" s="916"/>
      <c r="D72" s="916"/>
      <c r="E72" s="916"/>
      <c r="F72" s="916"/>
      <c r="G72" s="916"/>
      <c r="H72" s="916"/>
      <c r="I72" s="916"/>
      <c r="J72" s="916"/>
      <c r="K72" s="916"/>
      <c r="L72" s="916"/>
      <c r="M72" s="916"/>
      <c r="N72" s="916"/>
      <c r="O72" s="916"/>
      <c r="P72" s="917"/>
      <c r="Q72" s="918">
        <v>2810</v>
      </c>
      <c r="R72" s="873"/>
      <c r="S72" s="873"/>
      <c r="T72" s="873"/>
      <c r="U72" s="873"/>
      <c r="V72" s="873">
        <v>2577</v>
      </c>
      <c r="W72" s="873"/>
      <c r="X72" s="873"/>
      <c r="Y72" s="873"/>
      <c r="Z72" s="873"/>
      <c r="AA72" s="873">
        <v>233</v>
      </c>
      <c r="AB72" s="873"/>
      <c r="AC72" s="873"/>
      <c r="AD72" s="873"/>
      <c r="AE72" s="873"/>
      <c r="AF72" s="873">
        <v>233</v>
      </c>
      <c r="AG72" s="873"/>
      <c r="AH72" s="873"/>
      <c r="AI72" s="873"/>
      <c r="AJ72" s="873"/>
      <c r="AK72" s="873">
        <v>317</v>
      </c>
      <c r="AL72" s="873"/>
      <c r="AM72" s="873"/>
      <c r="AN72" s="873"/>
      <c r="AO72" s="873"/>
      <c r="AP72" s="873" t="s">
        <v>569</v>
      </c>
      <c r="AQ72" s="873"/>
      <c r="AR72" s="873"/>
      <c r="AS72" s="873"/>
      <c r="AT72" s="873"/>
      <c r="AU72" s="873" t="s">
        <v>569</v>
      </c>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x14ac:dyDescent="0.15">
      <c r="A73" s="261">
        <v>6</v>
      </c>
      <c r="B73" s="915" t="s">
        <v>575</v>
      </c>
      <c r="C73" s="916"/>
      <c r="D73" s="916"/>
      <c r="E73" s="916"/>
      <c r="F73" s="916"/>
      <c r="G73" s="916"/>
      <c r="H73" s="916"/>
      <c r="I73" s="916"/>
      <c r="J73" s="916"/>
      <c r="K73" s="916"/>
      <c r="L73" s="916"/>
      <c r="M73" s="916"/>
      <c r="N73" s="916"/>
      <c r="O73" s="916"/>
      <c r="P73" s="917"/>
      <c r="Q73" s="918">
        <v>620140</v>
      </c>
      <c r="R73" s="873"/>
      <c r="S73" s="873"/>
      <c r="T73" s="873"/>
      <c r="U73" s="873"/>
      <c r="V73" s="873">
        <v>610214</v>
      </c>
      <c r="W73" s="873"/>
      <c r="X73" s="873"/>
      <c r="Y73" s="873"/>
      <c r="Z73" s="873"/>
      <c r="AA73" s="873">
        <v>9926</v>
      </c>
      <c r="AB73" s="873"/>
      <c r="AC73" s="873"/>
      <c r="AD73" s="873"/>
      <c r="AE73" s="873"/>
      <c r="AF73" s="873">
        <v>9926</v>
      </c>
      <c r="AG73" s="873"/>
      <c r="AH73" s="873"/>
      <c r="AI73" s="873"/>
      <c r="AJ73" s="873"/>
      <c r="AK73" s="873">
        <v>3973</v>
      </c>
      <c r="AL73" s="873"/>
      <c r="AM73" s="873"/>
      <c r="AN73" s="873"/>
      <c r="AO73" s="873"/>
      <c r="AP73" s="873" t="s">
        <v>569</v>
      </c>
      <c r="AQ73" s="873"/>
      <c r="AR73" s="873"/>
      <c r="AS73" s="873"/>
      <c r="AT73" s="873"/>
      <c r="AU73" s="873" t="s">
        <v>569</v>
      </c>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x14ac:dyDescent="0.15">
      <c r="A74" s="261">
        <v>7</v>
      </c>
      <c r="B74" s="915" t="s">
        <v>576</v>
      </c>
      <c r="C74" s="916"/>
      <c r="D74" s="916"/>
      <c r="E74" s="916"/>
      <c r="F74" s="916"/>
      <c r="G74" s="916"/>
      <c r="H74" s="916"/>
      <c r="I74" s="916"/>
      <c r="J74" s="916"/>
      <c r="K74" s="916"/>
      <c r="L74" s="916"/>
      <c r="M74" s="916"/>
      <c r="N74" s="916"/>
      <c r="O74" s="916"/>
      <c r="P74" s="917"/>
      <c r="Q74" s="918">
        <v>203</v>
      </c>
      <c r="R74" s="873"/>
      <c r="S74" s="873"/>
      <c r="T74" s="873"/>
      <c r="U74" s="873"/>
      <c r="V74" s="873">
        <v>179</v>
      </c>
      <c r="W74" s="873"/>
      <c r="X74" s="873"/>
      <c r="Y74" s="873"/>
      <c r="Z74" s="873"/>
      <c r="AA74" s="873">
        <v>24</v>
      </c>
      <c r="AB74" s="873"/>
      <c r="AC74" s="873"/>
      <c r="AD74" s="873"/>
      <c r="AE74" s="873"/>
      <c r="AF74" s="873">
        <v>24</v>
      </c>
      <c r="AG74" s="873"/>
      <c r="AH74" s="873"/>
      <c r="AI74" s="873"/>
      <c r="AJ74" s="873"/>
      <c r="AK74" s="873" t="s">
        <v>568</v>
      </c>
      <c r="AL74" s="873"/>
      <c r="AM74" s="873"/>
      <c r="AN74" s="873"/>
      <c r="AO74" s="873"/>
      <c r="AP74" s="873" t="s">
        <v>569</v>
      </c>
      <c r="AQ74" s="873"/>
      <c r="AR74" s="873"/>
      <c r="AS74" s="873"/>
      <c r="AT74" s="873"/>
      <c r="AU74" s="873" t="s">
        <v>569</v>
      </c>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x14ac:dyDescent="0.15">
      <c r="A75" s="261">
        <v>8</v>
      </c>
      <c r="B75" s="915" t="s">
        <v>577</v>
      </c>
      <c r="C75" s="916"/>
      <c r="D75" s="916"/>
      <c r="E75" s="916"/>
      <c r="F75" s="916"/>
      <c r="G75" s="916"/>
      <c r="H75" s="916"/>
      <c r="I75" s="916"/>
      <c r="J75" s="916"/>
      <c r="K75" s="916"/>
      <c r="L75" s="916"/>
      <c r="M75" s="916"/>
      <c r="N75" s="916"/>
      <c r="O75" s="916"/>
      <c r="P75" s="917"/>
      <c r="Q75" s="921">
        <v>3369</v>
      </c>
      <c r="R75" s="922"/>
      <c r="S75" s="922"/>
      <c r="T75" s="922"/>
      <c r="U75" s="872"/>
      <c r="V75" s="923">
        <v>2863</v>
      </c>
      <c r="W75" s="922"/>
      <c r="X75" s="922"/>
      <c r="Y75" s="922"/>
      <c r="Z75" s="872"/>
      <c r="AA75" s="923">
        <v>506</v>
      </c>
      <c r="AB75" s="922"/>
      <c r="AC75" s="922"/>
      <c r="AD75" s="922"/>
      <c r="AE75" s="872"/>
      <c r="AF75" s="923">
        <v>4188</v>
      </c>
      <c r="AG75" s="922"/>
      <c r="AH75" s="922"/>
      <c r="AI75" s="922"/>
      <c r="AJ75" s="872"/>
      <c r="AK75" s="923" t="s">
        <v>569</v>
      </c>
      <c r="AL75" s="922"/>
      <c r="AM75" s="922"/>
      <c r="AN75" s="922"/>
      <c r="AO75" s="872"/>
      <c r="AP75" s="923">
        <v>3565</v>
      </c>
      <c r="AQ75" s="922"/>
      <c r="AR75" s="922"/>
      <c r="AS75" s="922"/>
      <c r="AT75" s="872"/>
      <c r="AU75" s="923">
        <v>0</v>
      </c>
      <c r="AV75" s="922"/>
      <c r="AW75" s="922"/>
      <c r="AX75" s="922"/>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x14ac:dyDescent="0.15">
      <c r="A76" s="261">
        <v>9</v>
      </c>
      <c r="B76" s="915" t="s">
        <v>578</v>
      </c>
      <c r="C76" s="916"/>
      <c r="D76" s="916"/>
      <c r="E76" s="916"/>
      <c r="F76" s="916"/>
      <c r="G76" s="916"/>
      <c r="H76" s="916"/>
      <c r="I76" s="916"/>
      <c r="J76" s="916"/>
      <c r="K76" s="916"/>
      <c r="L76" s="916"/>
      <c r="M76" s="916"/>
      <c r="N76" s="916"/>
      <c r="O76" s="916"/>
      <c r="P76" s="917"/>
      <c r="Q76" s="921">
        <v>352</v>
      </c>
      <c r="R76" s="922"/>
      <c r="S76" s="922"/>
      <c r="T76" s="922"/>
      <c r="U76" s="872"/>
      <c r="V76" s="923">
        <v>343</v>
      </c>
      <c r="W76" s="922"/>
      <c r="X76" s="922"/>
      <c r="Y76" s="922"/>
      <c r="Z76" s="872"/>
      <c r="AA76" s="923">
        <v>9</v>
      </c>
      <c r="AB76" s="922"/>
      <c r="AC76" s="922"/>
      <c r="AD76" s="922"/>
      <c r="AE76" s="872"/>
      <c r="AF76" s="923">
        <v>9</v>
      </c>
      <c r="AG76" s="922"/>
      <c r="AH76" s="922"/>
      <c r="AI76" s="922"/>
      <c r="AJ76" s="872"/>
      <c r="AK76" s="923" t="s">
        <v>569</v>
      </c>
      <c r="AL76" s="922"/>
      <c r="AM76" s="922"/>
      <c r="AN76" s="922"/>
      <c r="AO76" s="872"/>
      <c r="AP76" s="923" t="s">
        <v>569</v>
      </c>
      <c r="AQ76" s="922"/>
      <c r="AR76" s="922"/>
      <c r="AS76" s="922"/>
      <c r="AT76" s="872"/>
      <c r="AU76" s="923" t="s">
        <v>569</v>
      </c>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x14ac:dyDescent="0.15">
      <c r="A77" s="261">
        <v>10</v>
      </c>
      <c r="B77" s="915" t="s">
        <v>579</v>
      </c>
      <c r="C77" s="916"/>
      <c r="D77" s="916"/>
      <c r="E77" s="916"/>
      <c r="F77" s="916"/>
      <c r="G77" s="916"/>
      <c r="H77" s="916"/>
      <c r="I77" s="916"/>
      <c r="J77" s="916"/>
      <c r="K77" s="916"/>
      <c r="L77" s="916"/>
      <c r="M77" s="916"/>
      <c r="N77" s="916"/>
      <c r="O77" s="916"/>
      <c r="P77" s="917"/>
      <c r="Q77" s="921">
        <v>5127</v>
      </c>
      <c r="R77" s="922"/>
      <c r="S77" s="922"/>
      <c r="T77" s="922"/>
      <c r="U77" s="872"/>
      <c r="V77" s="923">
        <v>4998</v>
      </c>
      <c r="W77" s="922"/>
      <c r="X77" s="922"/>
      <c r="Y77" s="922"/>
      <c r="Z77" s="872"/>
      <c r="AA77" s="923">
        <v>129</v>
      </c>
      <c r="AB77" s="922"/>
      <c r="AC77" s="922"/>
      <c r="AD77" s="922"/>
      <c r="AE77" s="872"/>
      <c r="AF77" s="923">
        <v>129</v>
      </c>
      <c r="AG77" s="922"/>
      <c r="AH77" s="922"/>
      <c r="AI77" s="922"/>
      <c r="AJ77" s="872"/>
      <c r="AK77" s="923" t="s">
        <v>568</v>
      </c>
      <c r="AL77" s="922"/>
      <c r="AM77" s="922"/>
      <c r="AN77" s="922"/>
      <c r="AO77" s="872"/>
      <c r="AP77" s="923">
        <v>2316</v>
      </c>
      <c r="AQ77" s="922"/>
      <c r="AR77" s="922"/>
      <c r="AS77" s="922"/>
      <c r="AT77" s="872"/>
      <c r="AU77" s="923">
        <v>552</v>
      </c>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x14ac:dyDescent="0.15">
      <c r="A78" s="261">
        <v>11</v>
      </c>
      <c r="B78" s="915"/>
      <c r="C78" s="916"/>
      <c r="D78" s="916"/>
      <c r="E78" s="916"/>
      <c r="F78" s="916"/>
      <c r="G78" s="916"/>
      <c r="H78" s="916"/>
      <c r="I78" s="916"/>
      <c r="J78" s="916"/>
      <c r="K78" s="916"/>
      <c r="L78" s="916"/>
      <c r="M78" s="916"/>
      <c r="N78" s="916"/>
      <c r="O78" s="916"/>
      <c r="P78" s="917"/>
      <c r="Q78" s="918"/>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x14ac:dyDescent="0.15">
      <c r="A79" s="261">
        <v>12</v>
      </c>
      <c r="B79" s="915"/>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x14ac:dyDescent="0.15">
      <c r="A80" s="261">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x14ac:dyDescent="0.15">
      <c r="A81" s="261">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x14ac:dyDescent="0.15">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x14ac:dyDescent="0.15">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x14ac:dyDescent="0.15">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x14ac:dyDescent="0.15">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x14ac:dyDescent="0.15">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x14ac:dyDescent="0.15">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x14ac:dyDescent="0.2">
      <c r="A88" s="264" t="s">
        <v>386</v>
      </c>
      <c r="B88" s="832" t="s">
        <v>411</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v>15649</v>
      </c>
      <c r="AG88" s="884"/>
      <c r="AH88" s="884"/>
      <c r="AI88" s="884"/>
      <c r="AJ88" s="884"/>
      <c r="AK88" s="881"/>
      <c r="AL88" s="881"/>
      <c r="AM88" s="881"/>
      <c r="AN88" s="881"/>
      <c r="AO88" s="881"/>
      <c r="AP88" s="884">
        <v>5881</v>
      </c>
      <c r="AQ88" s="884"/>
      <c r="AR88" s="884"/>
      <c r="AS88" s="884"/>
      <c r="AT88" s="884"/>
      <c r="AU88" s="884">
        <v>552</v>
      </c>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386</v>
      </c>
      <c r="BR102" s="832" t="s">
        <v>412</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c r="CS102" s="892"/>
      <c r="CT102" s="892"/>
      <c r="CU102" s="892"/>
      <c r="CV102" s="935"/>
      <c r="CW102" s="934"/>
      <c r="CX102" s="892"/>
      <c r="CY102" s="892"/>
      <c r="CZ102" s="892"/>
      <c r="DA102" s="935"/>
      <c r="DB102" s="934"/>
      <c r="DC102" s="892"/>
      <c r="DD102" s="892"/>
      <c r="DE102" s="892"/>
      <c r="DF102" s="935"/>
      <c r="DG102" s="934"/>
      <c r="DH102" s="892"/>
      <c r="DI102" s="892"/>
      <c r="DJ102" s="892"/>
      <c r="DK102" s="935"/>
      <c r="DL102" s="934"/>
      <c r="DM102" s="892"/>
      <c r="DN102" s="892"/>
      <c r="DO102" s="892"/>
      <c r="DP102" s="935"/>
      <c r="DQ102" s="934"/>
      <c r="DR102" s="892"/>
      <c r="DS102" s="892"/>
      <c r="DT102" s="892"/>
      <c r="DU102" s="935"/>
      <c r="DV102" s="958"/>
      <c r="DW102" s="959"/>
      <c r="DX102" s="959"/>
      <c r="DY102" s="959"/>
      <c r="DZ102" s="960"/>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413</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414</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415</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416</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63" t="s">
        <v>417</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418</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x14ac:dyDescent="0.15">
      <c r="A109" s="956" t="s">
        <v>419</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420</v>
      </c>
      <c r="AB109" s="937"/>
      <c r="AC109" s="937"/>
      <c r="AD109" s="937"/>
      <c r="AE109" s="938"/>
      <c r="AF109" s="936" t="s">
        <v>306</v>
      </c>
      <c r="AG109" s="937"/>
      <c r="AH109" s="937"/>
      <c r="AI109" s="937"/>
      <c r="AJ109" s="938"/>
      <c r="AK109" s="936" t="s">
        <v>305</v>
      </c>
      <c r="AL109" s="937"/>
      <c r="AM109" s="937"/>
      <c r="AN109" s="937"/>
      <c r="AO109" s="938"/>
      <c r="AP109" s="936" t="s">
        <v>421</v>
      </c>
      <c r="AQ109" s="937"/>
      <c r="AR109" s="937"/>
      <c r="AS109" s="937"/>
      <c r="AT109" s="939"/>
      <c r="AU109" s="956" t="s">
        <v>419</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420</v>
      </c>
      <c r="BR109" s="937"/>
      <c r="BS109" s="937"/>
      <c r="BT109" s="937"/>
      <c r="BU109" s="938"/>
      <c r="BV109" s="936" t="s">
        <v>306</v>
      </c>
      <c r="BW109" s="937"/>
      <c r="BX109" s="937"/>
      <c r="BY109" s="937"/>
      <c r="BZ109" s="938"/>
      <c r="CA109" s="936" t="s">
        <v>305</v>
      </c>
      <c r="CB109" s="937"/>
      <c r="CC109" s="937"/>
      <c r="CD109" s="937"/>
      <c r="CE109" s="938"/>
      <c r="CF109" s="957" t="s">
        <v>421</v>
      </c>
      <c r="CG109" s="957"/>
      <c r="CH109" s="957"/>
      <c r="CI109" s="957"/>
      <c r="CJ109" s="957"/>
      <c r="CK109" s="936" t="s">
        <v>422</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420</v>
      </c>
      <c r="DH109" s="937"/>
      <c r="DI109" s="937"/>
      <c r="DJ109" s="937"/>
      <c r="DK109" s="938"/>
      <c r="DL109" s="936" t="s">
        <v>306</v>
      </c>
      <c r="DM109" s="937"/>
      <c r="DN109" s="937"/>
      <c r="DO109" s="937"/>
      <c r="DP109" s="938"/>
      <c r="DQ109" s="936" t="s">
        <v>305</v>
      </c>
      <c r="DR109" s="937"/>
      <c r="DS109" s="937"/>
      <c r="DT109" s="937"/>
      <c r="DU109" s="938"/>
      <c r="DV109" s="936" t="s">
        <v>421</v>
      </c>
      <c r="DW109" s="937"/>
      <c r="DX109" s="937"/>
      <c r="DY109" s="937"/>
      <c r="DZ109" s="939"/>
    </row>
    <row r="110" spans="1:131" s="246" customFormat="1" ht="26.25" customHeight="1" x14ac:dyDescent="0.15">
      <c r="A110" s="940" t="s">
        <v>423</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2136211</v>
      </c>
      <c r="AB110" s="944"/>
      <c r="AC110" s="944"/>
      <c r="AD110" s="944"/>
      <c r="AE110" s="945"/>
      <c r="AF110" s="946">
        <v>1940903</v>
      </c>
      <c r="AG110" s="944"/>
      <c r="AH110" s="944"/>
      <c r="AI110" s="944"/>
      <c r="AJ110" s="945"/>
      <c r="AK110" s="946">
        <v>1881486</v>
      </c>
      <c r="AL110" s="944"/>
      <c r="AM110" s="944"/>
      <c r="AN110" s="944"/>
      <c r="AO110" s="945"/>
      <c r="AP110" s="947">
        <v>16.2</v>
      </c>
      <c r="AQ110" s="948"/>
      <c r="AR110" s="948"/>
      <c r="AS110" s="948"/>
      <c r="AT110" s="949"/>
      <c r="AU110" s="950" t="s">
        <v>72</v>
      </c>
      <c r="AV110" s="951"/>
      <c r="AW110" s="951"/>
      <c r="AX110" s="951"/>
      <c r="AY110" s="951"/>
      <c r="AZ110" s="992" t="s">
        <v>424</v>
      </c>
      <c r="BA110" s="941"/>
      <c r="BB110" s="941"/>
      <c r="BC110" s="941"/>
      <c r="BD110" s="941"/>
      <c r="BE110" s="941"/>
      <c r="BF110" s="941"/>
      <c r="BG110" s="941"/>
      <c r="BH110" s="941"/>
      <c r="BI110" s="941"/>
      <c r="BJ110" s="941"/>
      <c r="BK110" s="941"/>
      <c r="BL110" s="941"/>
      <c r="BM110" s="941"/>
      <c r="BN110" s="941"/>
      <c r="BO110" s="941"/>
      <c r="BP110" s="942"/>
      <c r="BQ110" s="978">
        <v>17405219</v>
      </c>
      <c r="BR110" s="979"/>
      <c r="BS110" s="979"/>
      <c r="BT110" s="979"/>
      <c r="BU110" s="979"/>
      <c r="BV110" s="979">
        <v>17174704</v>
      </c>
      <c r="BW110" s="979"/>
      <c r="BX110" s="979"/>
      <c r="BY110" s="979"/>
      <c r="BZ110" s="979"/>
      <c r="CA110" s="979">
        <v>17531772</v>
      </c>
      <c r="CB110" s="979"/>
      <c r="CC110" s="979"/>
      <c r="CD110" s="979"/>
      <c r="CE110" s="979"/>
      <c r="CF110" s="993">
        <v>150.80000000000001</v>
      </c>
      <c r="CG110" s="994"/>
      <c r="CH110" s="994"/>
      <c r="CI110" s="994"/>
      <c r="CJ110" s="994"/>
      <c r="CK110" s="995" t="s">
        <v>425</v>
      </c>
      <c r="CL110" s="996"/>
      <c r="CM110" s="975" t="s">
        <v>426</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427</v>
      </c>
      <c r="DH110" s="979"/>
      <c r="DI110" s="979"/>
      <c r="DJ110" s="979"/>
      <c r="DK110" s="979"/>
      <c r="DL110" s="979" t="s">
        <v>427</v>
      </c>
      <c r="DM110" s="979"/>
      <c r="DN110" s="979"/>
      <c r="DO110" s="979"/>
      <c r="DP110" s="979"/>
      <c r="DQ110" s="979" t="s">
        <v>427</v>
      </c>
      <c r="DR110" s="979"/>
      <c r="DS110" s="979"/>
      <c r="DT110" s="979"/>
      <c r="DU110" s="979"/>
      <c r="DV110" s="980" t="s">
        <v>427</v>
      </c>
      <c r="DW110" s="980"/>
      <c r="DX110" s="980"/>
      <c r="DY110" s="980"/>
      <c r="DZ110" s="981"/>
    </row>
    <row r="111" spans="1:131" s="246" customFormat="1" ht="26.25" customHeight="1" x14ac:dyDescent="0.15">
      <c r="A111" s="982" t="s">
        <v>428</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126</v>
      </c>
      <c r="AB111" s="986"/>
      <c r="AC111" s="986"/>
      <c r="AD111" s="986"/>
      <c r="AE111" s="987"/>
      <c r="AF111" s="988" t="s">
        <v>427</v>
      </c>
      <c r="AG111" s="986"/>
      <c r="AH111" s="986"/>
      <c r="AI111" s="986"/>
      <c r="AJ111" s="987"/>
      <c r="AK111" s="988" t="s">
        <v>126</v>
      </c>
      <c r="AL111" s="986"/>
      <c r="AM111" s="986"/>
      <c r="AN111" s="986"/>
      <c r="AO111" s="987"/>
      <c r="AP111" s="989" t="s">
        <v>427</v>
      </c>
      <c r="AQ111" s="990"/>
      <c r="AR111" s="990"/>
      <c r="AS111" s="990"/>
      <c r="AT111" s="991"/>
      <c r="AU111" s="952"/>
      <c r="AV111" s="953"/>
      <c r="AW111" s="953"/>
      <c r="AX111" s="953"/>
      <c r="AY111" s="953"/>
      <c r="AZ111" s="1001" t="s">
        <v>429</v>
      </c>
      <c r="BA111" s="1002"/>
      <c r="BB111" s="1002"/>
      <c r="BC111" s="1002"/>
      <c r="BD111" s="1002"/>
      <c r="BE111" s="1002"/>
      <c r="BF111" s="1002"/>
      <c r="BG111" s="1002"/>
      <c r="BH111" s="1002"/>
      <c r="BI111" s="1002"/>
      <c r="BJ111" s="1002"/>
      <c r="BK111" s="1002"/>
      <c r="BL111" s="1002"/>
      <c r="BM111" s="1002"/>
      <c r="BN111" s="1002"/>
      <c r="BO111" s="1002"/>
      <c r="BP111" s="1003"/>
      <c r="BQ111" s="971" t="s">
        <v>427</v>
      </c>
      <c r="BR111" s="972"/>
      <c r="BS111" s="972"/>
      <c r="BT111" s="972"/>
      <c r="BU111" s="972"/>
      <c r="BV111" s="972" t="s">
        <v>427</v>
      </c>
      <c r="BW111" s="972"/>
      <c r="BX111" s="972"/>
      <c r="BY111" s="972"/>
      <c r="BZ111" s="972"/>
      <c r="CA111" s="972" t="s">
        <v>126</v>
      </c>
      <c r="CB111" s="972"/>
      <c r="CC111" s="972"/>
      <c r="CD111" s="972"/>
      <c r="CE111" s="972"/>
      <c r="CF111" s="966" t="s">
        <v>126</v>
      </c>
      <c r="CG111" s="967"/>
      <c r="CH111" s="967"/>
      <c r="CI111" s="967"/>
      <c r="CJ111" s="967"/>
      <c r="CK111" s="997"/>
      <c r="CL111" s="998"/>
      <c r="CM111" s="968" t="s">
        <v>430</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126</v>
      </c>
      <c r="DH111" s="972"/>
      <c r="DI111" s="972"/>
      <c r="DJ111" s="972"/>
      <c r="DK111" s="972"/>
      <c r="DL111" s="972" t="s">
        <v>126</v>
      </c>
      <c r="DM111" s="972"/>
      <c r="DN111" s="972"/>
      <c r="DO111" s="972"/>
      <c r="DP111" s="972"/>
      <c r="DQ111" s="972" t="s">
        <v>427</v>
      </c>
      <c r="DR111" s="972"/>
      <c r="DS111" s="972"/>
      <c r="DT111" s="972"/>
      <c r="DU111" s="972"/>
      <c r="DV111" s="973" t="s">
        <v>126</v>
      </c>
      <c r="DW111" s="973"/>
      <c r="DX111" s="973"/>
      <c r="DY111" s="973"/>
      <c r="DZ111" s="974"/>
    </row>
    <row r="112" spans="1:131" s="246" customFormat="1" ht="26.25" customHeight="1" x14ac:dyDescent="0.15">
      <c r="A112" s="1004" t="s">
        <v>431</v>
      </c>
      <c r="B112" s="1005"/>
      <c r="C112" s="1002" t="s">
        <v>432</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126</v>
      </c>
      <c r="AB112" s="1011"/>
      <c r="AC112" s="1011"/>
      <c r="AD112" s="1011"/>
      <c r="AE112" s="1012"/>
      <c r="AF112" s="1013" t="s">
        <v>126</v>
      </c>
      <c r="AG112" s="1011"/>
      <c r="AH112" s="1011"/>
      <c r="AI112" s="1011"/>
      <c r="AJ112" s="1012"/>
      <c r="AK112" s="1013" t="s">
        <v>126</v>
      </c>
      <c r="AL112" s="1011"/>
      <c r="AM112" s="1011"/>
      <c r="AN112" s="1011"/>
      <c r="AO112" s="1012"/>
      <c r="AP112" s="1014" t="s">
        <v>126</v>
      </c>
      <c r="AQ112" s="1015"/>
      <c r="AR112" s="1015"/>
      <c r="AS112" s="1015"/>
      <c r="AT112" s="1016"/>
      <c r="AU112" s="952"/>
      <c r="AV112" s="953"/>
      <c r="AW112" s="953"/>
      <c r="AX112" s="953"/>
      <c r="AY112" s="953"/>
      <c r="AZ112" s="1001" t="s">
        <v>433</v>
      </c>
      <c r="BA112" s="1002"/>
      <c r="BB112" s="1002"/>
      <c r="BC112" s="1002"/>
      <c r="BD112" s="1002"/>
      <c r="BE112" s="1002"/>
      <c r="BF112" s="1002"/>
      <c r="BG112" s="1002"/>
      <c r="BH112" s="1002"/>
      <c r="BI112" s="1002"/>
      <c r="BJ112" s="1002"/>
      <c r="BK112" s="1002"/>
      <c r="BL112" s="1002"/>
      <c r="BM112" s="1002"/>
      <c r="BN112" s="1002"/>
      <c r="BO112" s="1002"/>
      <c r="BP112" s="1003"/>
      <c r="BQ112" s="971">
        <v>2868640</v>
      </c>
      <c r="BR112" s="972"/>
      <c r="BS112" s="972"/>
      <c r="BT112" s="972"/>
      <c r="BU112" s="972"/>
      <c r="BV112" s="972">
        <v>3172192</v>
      </c>
      <c r="BW112" s="972"/>
      <c r="BX112" s="972"/>
      <c r="BY112" s="972"/>
      <c r="BZ112" s="972"/>
      <c r="CA112" s="972">
        <v>3296563</v>
      </c>
      <c r="CB112" s="972"/>
      <c r="CC112" s="972"/>
      <c r="CD112" s="972"/>
      <c r="CE112" s="972"/>
      <c r="CF112" s="966">
        <v>28.4</v>
      </c>
      <c r="CG112" s="967"/>
      <c r="CH112" s="967"/>
      <c r="CI112" s="967"/>
      <c r="CJ112" s="967"/>
      <c r="CK112" s="997"/>
      <c r="CL112" s="998"/>
      <c r="CM112" s="968" t="s">
        <v>434</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427</v>
      </c>
      <c r="DH112" s="972"/>
      <c r="DI112" s="972"/>
      <c r="DJ112" s="972"/>
      <c r="DK112" s="972"/>
      <c r="DL112" s="972" t="s">
        <v>427</v>
      </c>
      <c r="DM112" s="972"/>
      <c r="DN112" s="972"/>
      <c r="DO112" s="972"/>
      <c r="DP112" s="972"/>
      <c r="DQ112" s="972" t="s">
        <v>427</v>
      </c>
      <c r="DR112" s="972"/>
      <c r="DS112" s="972"/>
      <c r="DT112" s="972"/>
      <c r="DU112" s="972"/>
      <c r="DV112" s="973" t="s">
        <v>427</v>
      </c>
      <c r="DW112" s="973"/>
      <c r="DX112" s="973"/>
      <c r="DY112" s="973"/>
      <c r="DZ112" s="974"/>
    </row>
    <row r="113" spans="1:130" s="246" customFormat="1" ht="26.25" customHeight="1" x14ac:dyDescent="0.15">
      <c r="A113" s="1006"/>
      <c r="B113" s="1007"/>
      <c r="C113" s="1002" t="s">
        <v>435</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225086</v>
      </c>
      <c r="AB113" s="986"/>
      <c r="AC113" s="986"/>
      <c r="AD113" s="986"/>
      <c r="AE113" s="987"/>
      <c r="AF113" s="988">
        <v>274449</v>
      </c>
      <c r="AG113" s="986"/>
      <c r="AH113" s="986"/>
      <c r="AI113" s="986"/>
      <c r="AJ113" s="987"/>
      <c r="AK113" s="988">
        <v>277047</v>
      </c>
      <c r="AL113" s="986"/>
      <c r="AM113" s="986"/>
      <c r="AN113" s="986"/>
      <c r="AO113" s="987"/>
      <c r="AP113" s="989">
        <v>2.4</v>
      </c>
      <c r="AQ113" s="990"/>
      <c r="AR113" s="990"/>
      <c r="AS113" s="990"/>
      <c r="AT113" s="991"/>
      <c r="AU113" s="952"/>
      <c r="AV113" s="953"/>
      <c r="AW113" s="953"/>
      <c r="AX113" s="953"/>
      <c r="AY113" s="953"/>
      <c r="AZ113" s="1001" t="s">
        <v>436</v>
      </c>
      <c r="BA113" s="1002"/>
      <c r="BB113" s="1002"/>
      <c r="BC113" s="1002"/>
      <c r="BD113" s="1002"/>
      <c r="BE113" s="1002"/>
      <c r="BF113" s="1002"/>
      <c r="BG113" s="1002"/>
      <c r="BH113" s="1002"/>
      <c r="BI113" s="1002"/>
      <c r="BJ113" s="1002"/>
      <c r="BK113" s="1002"/>
      <c r="BL113" s="1002"/>
      <c r="BM113" s="1002"/>
      <c r="BN113" s="1002"/>
      <c r="BO113" s="1002"/>
      <c r="BP113" s="1003"/>
      <c r="BQ113" s="971">
        <v>569065</v>
      </c>
      <c r="BR113" s="972"/>
      <c r="BS113" s="972"/>
      <c r="BT113" s="972"/>
      <c r="BU113" s="972"/>
      <c r="BV113" s="972">
        <v>520657</v>
      </c>
      <c r="BW113" s="972"/>
      <c r="BX113" s="972"/>
      <c r="BY113" s="972"/>
      <c r="BZ113" s="972"/>
      <c r="CA113" s="972">
        <v>552450</v>
      </c>
      <c r="CB113" s="972"/>
      <c r="CC113" s="972"/>
      <c r="CD113" s="972"/>
      <c r="CE113" s="972"/>
      <c r="CF113" s="966">
        <v>4.8</v>
      </c>
      <c r="CG113" s="967"/>
      <c r="CH113" s="967"/>
      <c r="CI113" s="967"/>
      <c r="CJ113" s="967"/>
      <c r="CK113" s="997"/>
      <c r="CL113" s="998"/>
      <c r="CM113" s="968" t="s">
        <v>437</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126</v>
      </c>
      <c r="DH113" s="1011"/>
      <c r="DI113" s="1011"/>
      <c r="DJ113" s="1011"/>
      <c r="DK113" s="1012"/>
      <c r="DL113" s="1013" t="s">
        <v>427</v>
      </c>
      <c r="DM113" s="1011"/>
      <c r="DN113" s="1011"/>
      <c r="DO113" s="1011"/>
      <c r="DP113" s="1012"/>
      <c r="DQ113" s="1013" t="s">
        <v>126</v>
      </c>
      <c r="DR113" s="1011"/>
      <c r="DS113" s="1011"/>
      <c r="DT113" s="1011"/>
      <c r="DU113" s="1012"/>
      <c r="DV113" s="1014" t="s">
        <v>126</v>
      </c>
      <c r="DW113" s="1015"/>
      <c r="DX113" s="1015"/>
      <c r="DY113" s="1015"/>
      <c r="DZ113" s="1016"/>
    </row>
    <row r="114" spans="1:130" s="246" customFormat="1" ht="26.25" customHeight="1" x14ac:dyDescent="0.15">
      <c r="A114" s="1006"/>
      <c r="B114" s="1007"/>
      <c r="C114" s="1002" t="s">
        <v>438</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172377</v>
      </c>
      <c r="AB114" s="1011"/>
      <c r="AC114" s="1011"/>
      <c r="AD114" s="1011"/>
      <c r="AE114" s="1012"/>
      <c r="AF114" s="1013">
        <v>112203</v>
      </c>
      <c r="AG114" s="1011"/>
      <c r="AH114" s="1011"/>
      <c r="AI114" s="1011"/>
      <c r="AJ114" s="1012"/>
      <c r="AK114" s="1013">
        <v>109971</v>
      </c>
      <c r="AL114" s="1011"/>
      <c r="AM114" s="1011"/>
      <c r="AN114" s="1011"/>
      <c r="AO114" s="1012"/>
      <c r="AP114" s="1014">
        <v>0.9</v>
      </c>
      <c r="AQ114" s="1015"/>
      <c r="AR114" s="1015"/>
      <c r="AS114" s="1015"/>
      <c r="AT114" s="1016"/>
      <c r="AU114" s="952"/>
      <c r="AV114" s="953"/>
      <c r="AW114" s="953"/>
      <c r="AX114" s="953"/>
      <c r="AY114" s="953"/>
      <c r="AZ114" s="1001" t="s">
        <v>439</v>
      </c>
      <c r="BA114" s="1002"/>
      <c r="BB114" s="1002"/>
      <c r="BC114" s="1002"/>
      <c r="BD114" s="1002"/>
      <c r="BE114" s="1002"/>
      <c r="BF114" s="1002"/>
      <c r="BG114" s="1002"/>
      <c r="BH114" s="1002"/>
      <c r="BI114" s="1002"/>
      <c r="BJ114" s="1002"/>
      <c r="BK114" s="1002"/>
      <c r="BL114" s="1002"/>
      <c r="BM114" s="1002"/>
      <c r="BN114" s="1002"/>
      <c r="BO114" s="1002"/>
      <c r="BP114" s="1003"/>
      <c r="BQ114" s="971">
        <v>1726020</v>
      </c>
      <c r="BR114" s="972"/>
      <c r="BS114" s="972"/>
      <c r="BT114" s="972"/>
      <c r="BU114" s="972"/>
      <c r="BV114" s="972">
        <v>1767075</v>
      </c>
      <c r="BW114" s="972"/>
      <c r="BX114" s="972"/>
      <c r="BY114" s="972"/>
      <c r="BZ114" s="972"/>
      <c r="CA114" s="972">
        <v>1639773</v>
      </c>
      <c r="CB114" s="972"/>
      <c r="CC114" s="972"/>
      <c r="CD114" s="972"/>
      <c r="CE114" s="972"/>
      <c r="CF114" s="966">
        <v>14.1</v>
      </c>
      <c r="CG114" s="967"/>
      <c r="CH114" s="967"/>
      <c r="CI114" s="967"/>
      <c r="CJ114" s="967"/>
      <c r="CK114" s="997"/>
      <c r="CL114" s="998"/>
      <c r="CM114" s="968" t="s">
        <v>440</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126</v>
      </c>
      <c r="DH114" s="1011"/>
      <c r="DI114" s="1011"/>
      <c r="DJ114" s="1011"/>
      <c r="DK114" s="1012"/>
      <c r="DL114" s="1013" t="s">
        <v>427</v>
      </c>
      <c r="DM114" s="1011"/>
      <c r="DN114" s="1011"/>
      <c r="DO114" s="1011"/>
      <c r="DP114" s="1012"/>
      <c r="DQ114" s="1013" t="s">
        <v>126</v>
      </c>
      <c r="DR114" s="1011"/>
      <c r="DS114" s="1011"/>
      <c r="DT114" s="1011"/>
      <c r="DU114" s="1012"/>
      <c r="DV114" s="1014" t="s">
        <v>126</v>
      </c>
      <c r="DW114" s="1015"/>
      <c r="DX114" s="1015"/>
      <c r="DY114" s="1015"/>
      <c r="DZ114" s="1016"/>
    </row>
    <row r="115" spans="1:130" s="246" customFormat="1" ht="26.25" customHeight="1" x14ac:dyDescent="0.15">
      <c r="A115" s="1006"/>
      <c r="B115" s="1007"/>
      <c r="C115" s="1002" t="s">
        <v>441</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v>133</v>
      </c>
      <c r="AB115" s="986"/>
      <c r="AC115" s="986"/>
      <c r="AD115" s="986"/>
      <c r="AE115" s="987"/>
      <c r="AF115" s="988">
        <v>139</v>
      </c>
      <c r="AG115" s="986"/>
      <c r="AH115" s="986"/>
      <c r="AI115" s="986"/>
      <c r="AJ115" s="987"/>
      <c r="AK115" s="988">
        <v>183</v>
      </c>
      <c r="AL115" s="986"/>
      <c r="AM115" s="986"/>
      <c r="AN115" s="986"/>
      <c r="AO115" s="987"/>
      <c r="AP115" s="989">
        <v>0</v>
      </c>
      <c r="AQ115" s="990"/>
      <c r="AR115" s="990"/>
      <c r="AS115" s="990"/>
      <c r="AT115" s="991"/>
      <c r="AU115" s="952"/>
      <c r="AV115" s="953"/>
      <c r="AW115" s="953"/>
      <c r="AX115" s="953"/>
      <c r="AY115" s="953"/>
      <c r="AZ115" s="1001" t="s">
        <v>442</v>
      </c>
      <c r="BA115" s="1002"/>
      <c r="BB115" s="1002"/>
      <c r="BC115" s="1002"/>
      <c r="BD115" s="1002"/>
      <c r="BE115" s="1002"/>
      <c r="BF115" s="1002"/>
      <c r="BG115" s="1002"/>
      <c r="BH115" s="1002"/>
      <c r="BI115" s="1002"/>
      <c r="BJ115" s="1002"/>
      <c r="BK115" s="1002"/>
      <c r="BL115" s="1002"/>
      <c r="BM115" s="1002"/>
      <c r="BN115" s="1002"/>
      <c r="BO115" s="1002"/>
      <c r="BP115" s="1003"/>
      <c r="BQ115" s="971">
        <v>118269</v>
      </c>
      <c r="BR115" s="972"/>
      <c r="BS115" s="972"/>
      <c r="BT115" s="972"/>
      <c r="BU115" s="972"/>
      <c r="BV115" s="972">
        <v>79363</v>
      </c>
      <c r="BW115" s="972"/>
      <c r="BX115" s="972"/>
      <c r="BY115" s="972"/>
      <c r="BZ115" s="972"/>
      <c r="CA115" s="972">
        <v>45952</v>
      </c>
      <c r="CB115" s="972"/>
      <c r="CC115" s="972"/>
      <c r="CD115" s="972"/>
      <c r="CE115" s="972"/>
      <c r="CF115" s="966">
        <v>0.4</v>
      </c>
      <c r="CG115" s="967"/>
      <c r="CH115" s="967"/>
      <c r="CI115" s="967"/>
      <c r="CJ115" s="967"/>
      <c r="CK115" s="997"/>
      <c r="CL115" s="998"/>
      <c r="CM115" s="1001" t="s">
        <v>443</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427</v>
      </c>
      <c r="DH115" s="1011"/>
      <c r="DI115" s="1011"/>
      <c r="DJ115" s="1011"/>
      <c r="DK115" s="1012"/>
      <c r="DL115" s="1013" t="s">
        <v>126</v>
      </c>
      <c r="DM115" s="1011"/>
      <c r="DN115" s="1011"/>
      <c r="DO115" s="1011"/>
      <c r="DP115" s="1012"/>
      <c r="DQ115" s="1013" t="s">
        <v>126</v>
      </c>
      <c r="DR115" s="1011"/>
      <c r="DS115" s="1011"/>
      <c r="DT115" s="1011"/>
      <c r="DU115" s="1012"/>
      <c r="DV115" s="1014" t="s">
        <v>427</v>
      </c>
      <c r="DW115" s="1015"/>
      <c r="DX115" s="1015"/>
      <c r="DY115" s="1015"/>
      <c r="DZ115" s="1016"/>
    </row>
    <row r="116" spans="1:130" s="246" customFormat="1" ht="26.25" customHeight="1" x14ac:dyDescent="0.15">
      <c r="A116" s="1008"/>
      <c r="B116" s="1009"/>
      <c r="C116" s="1017" t="s">
        <v>444</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t="s">
        <v>427</v>
      </c>
      <c r="AB116" s="1011"/>
      <c r="AC116" s="1011"/>
      <c r="AD116" s="1011"/>
      <c r="AE116" s="1012"/>
      <c r="AF116" s="1013" t="s">
        <v>427</v>
      </c>
      <c r="AG116" s="1011"/>
      <c r="AH116" s="1011"/>
      <c r="AI116" s="1011"/>
      <c r="AJ116" s="1012"/>
      <c r="AK116" s="1013" t="s">
        <v>126</v>
      </c>
      <c r="AL116" s="1011"/>
      <c r="AM116" s="1011"/>
      <c r="AN116" s="1011"/>
      <c r="AO116" s="1012"/>
      <c r="AP116" s="1014" t="s">
        <v>126</v>
      </c>
      <c r="AQ116" s="1015"/>
      <c r="AR116" s="1015"/>
      <c r="AS116" s="1015"/>
      <c r="AT116" s="1016"/>
      <c r="AU116" s="952"/>
      <c r="AV116" s="953"/>
      <c r="AW116" s="953"/>
      <c r="AX116" s="953"/>
      <c r="AY116" s="953"/>
      <c r="AZ116" s="1019" t="s">
        <v>445</v>
      </c>
      <c r="BA116" s="1020"/>
      <c r="BB116" s="1020"/>
      <c r="BC116" s="1020"/>
      <c r="BD116" s="1020"/>
      <c r="BE116" s="1020"/>
      <c r="BF116" s="1020"/>
      <c r="BG116" s="1020"/>
      <c r="BH116" s="1020"/>
      <c r="BI116" s="1020"/>
      <c r="BJ116" s="1020"/>
      <c r="BK116" s="1020"/>
      <c r="BL116" s="1020"/>
      <c r="BM116" s="1020"/>
      <c r="BN116" s="1020"/>
      <c r="BO116" s="1020"/>
      <c r="BP116" s="1021"/>
      <c r="BQ116" s="971" t="s">
        <v>126</v>
      </c>
      <c r="BR116" s="972"/>
      <c r="BS116" s="972"/>
      <c r="BT116" s="972"/>
      <c r="BU116" s="972"/>
      <c r="BV116" s="972" t="s">
        <v>126</v>
      </c>
      <c r="BW116" s="972"/>
      <c r="BX116" s="972"/>
      <c r="BY116" s="972"/>
      <c r="BZ116" s="972"/>
      <c r="CA116" s="972" t="s">
        <v>126</v>
      </c>
      <c r="CB116" s="972"/>
      <c r="CC116" s="972"/>
      <c r="CD116" s="972"/>
      <c r="CE116" s="972"/>
      <c r="CF116" s="966" t="s">
        <v>427</v>
      </c>
      <c r="CG116" s="967"/>
      <c r="CH116" s="967"/>
      <c r="CI116" s="967"/>
      <c r="CJ116" s="967"/>
      <c r="CK116" s="997"/>
      <c r="CL116" s="998"/>
      <c r="CM116" s="968" t="s">
        <v>446</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t="s">
        <v>126</v>
      </c>
      <c r="DH116" s="1011"/>
      <c r="DI116" s="1011"/>
      <c r="DJ116" s="1011"/>
      <c r="DK116" s="1012"/>
      <c r="DL116" s="1013" t="s">
        <v>126</v>
      </c>
      <c r="DM116" s="1011"/>
      <c r="DN116" s="1011"/>
      <c r="DO116" s="1011"/>
      <c r="DP116" s="1012"/>
      <c r="DQ116" s="1013" t="s">
        <v>126</v>
      </c>
      <c r="DR116" s="1011"/>
      <c r="DS116" s="1011"/>
      <c r="DT116" s="1011"/>
      <c r="DU116" s="1012"/>
      <c r="DV116" s="1014" t="s">
        <v>126</v>
      </c>
      <c r="DW116" s="1015"/>
      <c r="DX116" s="1015"/>
      <c r="DY116" s="1015"/>
      <c r="DZ116" s="1016"/>
    </row>
    <row r="117" spans="1:130" s="246" customFormat="1" ht="26.25" customHeight="1" x14ac:dyDescent="0.15">
      <c r="A117" s="956" t="s">
        <v>186</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447</v>
      </c>
      <c r="Z117" s="938"/>
      <c r="AA117" s="1028">
        <v>2533807</v>
      </c>
      <c r="AB117" s="1029"/>
      <c r="AC117" s="1029"/>
      <c r="AD117" s="1029"/>
      <c r="AE117" s="1030"/>
      <c r="AF117" s="1031">
        <v>2327694</v>
      </c>
      <c r="AG117" s="1029"/>
      <c r="AH117" s="1029"/>
      <c r="AI117" s="1029"/>
      <c r="AJ117" s="1030"/>
      <c r="AK117" s="1031">
        <v>2268687</v>
      </c>
      <c r="AL117" s="1029"/>
      <c r="AM117" s="1029"/>
      <c r="AN117" s="1029"/>
      <c r="AO117" s="1030"/>
      <c r="AP117" s="1032"/>
      <c r="AQ117" s="1033"/>
      <c r="AR117" s="1033"/>
      <c r="AS117" s="1033"/>
      <c r="AT117" s="1034"/>
      <c r="AU117" s="952"/>
      <c r="AV117" s="953"/>
      <c r="AW117" s="953"/>
      <c r="AX117" s="953"/>
      <c r="AY117" s="953"/>
      <c r="AZ117" s="1019" t="s">
        <v>448</v>
      </c>
      <c r="BA117" s="1020"/>
      <c r="BB117" s="1020"/>
      <c r="BC117" s="1020"/>
      <c r="BD117" s="1020"/>
      <c r="BE117" s="1020"/>
      <c r="BF117" s="1020"/>
      <c r="BG117" s="1020"/>
      <c r="BH117" s="1020"/>
      <c r="BI117" s="1020"/>
      <c r="BJ117" s="1020"/>
      <c r="BK117" s="1020"/>
      <c r="BL117" s="1020"/>
      <c r="BM117" s="1020"/>
      <c r="BN117" s="1020"/>
      <c r="BO117" s="1020"/>
      <c r="BP117" s="1021"/>
      <c r="BQ117" s="971" t="s">
        <v>126</v>
      </c>
      <c r="BR117" s="972"/>
      <c r="BS117" s="972"/>
      <c r="BT117" s="972"/>
      <c r="BU117" s="972"/>
      <c r="BV117" s="972" t="s">
        <v>427</v>
      </c>
      <c r="BW117" s="972"/>
      <c r="BX117" s="972"/>
      <c r="BY117" s="972"/>
      <c r="BZ117" s="972"/>
      <c r="CA117" s="972" t="s">
        <v>126</v>
      </c>
      <c r="CB117" s="972"/>
      <c r="CC117" s="972"/>
      <c r="CD117" s="972"/>
      <c r="CE117" s="972"/>
      <c r="CF117" s="966" t="s">
        <v>126</v>
      </c>
      <c r="CG117" s="967"/>
      <c r="CH117" s="967"/>
      <c r="CI117" s="967"/>
      <c r="CJ117" s="967"/>
      <c r="CK117" s="997"/>
      <c r="CL117" s="998"/>
      <c r="CM117" s="968" t="s">
        <v>449</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427</v>
      </c>
      <c r="DH117" s="1011"/>
      <c r="DI117" s="1011"/>
      <c r="DJ117" s="1011"/>
      <c r="DK117" s="1012"/>
      <c r="DL117" s="1013" t="s">
        <v>126</v>
      </c>
      <c r="DM117" s="1011"/>
      <c r="DN117" s="1011"/>
      <c r="DO117" s="1011"/>
      <c r="DP117" s="1012"/>
      <c r="DQ117" s="1013" t="s">
        <v>427</v>
      </c>
      <c r="DR117" s="1011"/>
      <c r="DS117" s="1011"/>
      <c r="DT117" s="1011"/>
      <c r="DU117" s="1012"/>
      <c r="DV117" s="1014" t="s">
        <v>427</v>
      </c>
      <c r="DW117" s="1015"/>
      <c r="DX117" s="1015"/>
      <c r="DY117" s="1015"/>
      <c r="DZ117" s="1016"/>
    </row>
    <row r="118" spans="1:130" s="246" customFormat="1" ht="26.25" customHeight="1" x14ac:dyDescent="0.15">
      <c r="A118" s="956" t="s">
        <v>422</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420</v>
      </c>
      <c r="AB118" s="937"/>
      <c r="AC118" s="937"/>
      <c r="AD118" s="937"/>
      <c r="AE118" s="938"/>
      <c r="AF118" s="936" t="s">
        <v>306</v>
      </c>
      <c r="AG118" s="937"/>
      <c r="AH118" s="937"/>
      <c r="AI118" s="937"/>
      <c r="AJ118" s="938"/>
      <c r="AK118" s="936" t="s">
        <v>305</v>
      </c>
      <c r="AL118" s="937"/>
      <c r="AM118" s="937"/>
      <c r="AN118" s="937"/>
      <c r="AO118" s="938"/>
      <c r="AP118" s="1023" t="s">
        <v>421</v>
      </c>
      <c r="AQ118" s="1024"/>
      <c r="AR118" s="1024"/>
      <c r="AS118" s="1024"/>
      <c r="AT118" s="1025"/>
      <c r="AU118" s="952"/>
      <c r="AV118" s="953"/>
      <c r="AW118" s="953"/>
      <c r="AX118" s="953"/>
      <c r="AY118" s="953"/>
      <c r="AZ118" s="1026" t="s">
        <v>450</v>
      </c>
      <c r="BA118" s="1017"/>
      <c r="BB118" s="1017"/>
      <c r="BC118" s="1017"/>
      <c r="BD118" s="1017"/>
      <c r="BE118" s="1017"/>
      <c r="BF118" s="1017"/>
      <c r="BG118" s="1017"/>
      <c r="BH118" s="1017"/>
      <c r="BI118" s="1017"/>
      <c r="BJ118" s="1017"/>
      <c r="BK118" s="1017"/>
      <c r="BL118" s="1017"/>
      <c r="BM118" s="1017"/>
      <c r="BN118" s="1017"/>
      <c r="BO118" s="1017"/>
      <c r="BP118" s="1018"/>
      <c r="BQ118" s="1049" t="s">
        <v>126</v>
      </c>
      <c r="BR118" s="1050"/>
      <c r="BS118" s="1050"/>
      <c r="BT118" s="1050"/>
      <c r="BU118" s="1050"/>
      <c r="BV118" s="1050" t="s">
        <v>126</v>
      </c>
      <c r="BW118" s="1050"/>
      <c r="BX118" s="1050"/>
      <c r="BY118" s="1050"/>
      <c r="BZ118" s="1050"/>
      <c r="CA118" s="1050" t="s">
        <v>427</v>
      </c>
      <c r="CB118" s="1050"/>
      <c r="CC118" s="1050"/>
      <c r="CD118" s="1050"/>
      <c r="CE118" s="1050"/>
      <c r="CF118" s="966" t="s">
        <v>126</v>
      </c>
      <c r="CG118" s="967"/>
      <c r="CH118" s="967"/>
      <c r="CI118" s="967"/>
      <c r="CJ118" s="967"/>
      <c r="CK118" s="997"/>
      <c r="CL118" s="998"/>
      <c r="CM118" s="968" t="s">
        <v>451</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126</v>
      </c>
      <c r="DH118" s="1011"/>
      <c r="DI118" s="1011"/>
      <c r="DJ118" s="1011"/>
      <c r="DK118" s="1012"/>
      <c r="DL118" s="1013" t="s">
        <v>126</v>
      </c>
      <c r="DM118" s="1011"/>
      <c r="DN118" s="1011"/>
      <c r="DO118" s="1011"/>
      <c r="DP118" s="1012"/>
      <c r="DQ118" s="1013" t="s">
        <v>427</v>
      </c>
      <c r="DR118" s="1011"/>
      <c r="DS118" s="1011"/>
      <c r="DT118" s="1011"/>
      <c r="DU118" s="1012"/>
      <c r="DV118" s="1014" t="s">
        <v>427</v>
      </c>
      <c r="DW118" s="1015"/>
      <c r="DX118" s="1015"/>
      <c r="DY118" s="1015"/>
      <c r="DZ118" s="1016"/>
    </row>
    <row r="119" spans="1:130" s="246" customFormat="1" ht="26.25" customHeight="1" x14ac:dyDescent="0.15">
      <c r="A119" s="1111" t="s">
        <v>425</v>
      </c>
      <c r="B119" s="996"/>
      <c r="C119" s="975" t="s">
        <v>426</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427</v>
      </c>
      <c r="AB119" s="944"/>
      <c r="AC119" s="944"/>
      <c r="AD119" s="944"/>
      <c r="AE119" s="945"/>
      <c r="AF119" s="946" t="s">
        <v>427</v>
      </c>
      <c r="AG119" s="944"/>
      <c r="AH119" s="944"/>
      <c r="AI119" s="944"/>
      <c r="AJ119" s="945"/>
      <c r="AK119" s="946" t="s">
        <v>126</v>
      </c>
      <c r="AL119" s="944"/>
      <c r="AM119" s="944"/>
      <c r="AN119" s="944"/>
      <c r="AO119" s="945"/>
      <c r="AP119" s="947" t="s">
        <v>427</v>
      </c>
      <c r="AQ119" s="948"/>
      <c r="AR119" s="948"/>
      <c r="AS119" s="948"/>
      <c r="AT119" s="949"/>
      <c r="AU119" s="954"/>
      <c r="AV119" s="955"/>
      <c r="AW119" s="955"/>
      <c r="AX119" s="955"/>
      <c r="AY119" s="955"/>
      <c r="AZ119" s="277" t="s">
        <v>186</v>
      </c>
      <c r="BA119" s="277"/>
      <c r="BB119" s="277"/>
      <c r="BC119" s="277"/>
      <c r="BD119" s="277"/>
      <c r="BE119" s="277"/>
      <c r="BF119" s="277"/>
      <c r="BG119" s="277"/>
      <c r="BH119" s="277"/>
      <c r="BI119" s="277"/>
      <c r="BJ119" s="277"/>
      <c r="BK119" s="277"/>
      <c r="BL119" s="277"/>
      <c r="BM119" s="277"/>
      <c r="BN119" s="277"/>
      <c r="BO119" s="1027" t="s">
        <v>452</v>
      </c>
      <c r="BP119" s="1058"/>
      <c r="BQ119" s="1049">
        <v>22687213</v>
      </c>
      <c r="BR119" s="1050"/>
      <c r="BS119" s="1050"/>
      <c r="BT119" s="1050"/>
      <c r="BU119" s="1050"/>
      <c r="BV119" s="1050">
        <v>22713991</v>
      </c>
      <c r="BW119" s="1050"/>
      <c r="BX119" s="1050"/>
      <c r="BY119" s="1050"/>
      <c r="BZ119" s="1050"/>
      <c r="CA119" s="1050">
        <v>23066510</v>
      </c>
      <c r="CB119" s="1050"/>
      <c r="CC119" s="1050"/>
      <c r="CD119" s="1050"/>
      <c r="CE119" s="1050"/>
      <c r="CF119" s="1051"/>
      <c r="CG119" s="1052"/>
      <c r="CH119" s="1052"/>
      <c r="CI119" s="1052"/>
      <c r="CJ119" s="1053"/>
      <c r="CK119" s="999"/>
      <c r="CL119" s="1000"/>
      <c r="CM119" s="1054" t="s">
        <v>453</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t="s">
        <v>126</v>
      </c>
      <c r="DH119" s="1036"/>
      <c r="DI119" s="1036"/>
      <c r="DJ119" s="1036"/>
      <c r="DK119" s="1037"/>
      <c r="DL119" s="1035" t="s">
        <v>427</v>
      </c>
      <c r="DM119" s="1036"/>
      <c r="DN119" s="1036"/>
      <c r="DO119" s="1036"/>
      <c r="DP119" s="1037"/>
      <c r="DQ119" s="1035" t="s">
        <v>427</v>
      </c>
      <c r="DR119" s="1036"/>
      <c r="DS119" s="1036"/>
      <c r="DT119" s="1036"/>
      <c r="DU119" s="1037"/>
      <c r="DV119" s="1038" t="s">
        <v>427</v>
      </c>
      <c r="DW119" s="1039"/>
      <c r="DX119" s="1039"/>
      <c r="DY119" s="1039"/>
      <c r="DZ119" s="1040"/>
    </row>
    <row r="120" spans="1:130" s="246" customFormat="1" ht="26.25" customHeight="1" x14ac:dyDescent="0.15">
      <c r="A120" s="1112"/>
      <c r="B120" s="998"/>
      <c r="C120" s="968" t="s">
        <v>430</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126</v>
      </c>
      <c r="AB120" s="1011"/>
      <c r="AC120" s="1011"/>
      <c r="AD120" s="1011"/>
      <c r="AE120" s="1012"/>
      <c r="AF120" s="1013" t="s">
        <v>126</v>
      </c>
      <c r="AG120" s="1011"/>
      <c r="AH120" s="1011"/>
      <c r="AI120" s="1011"/>
      <c r="AJ120" s="1012"/>
      <c r="AK120" s="1013" t="s">
        <v>126</v>
      </c>
      <c r="AL120" s="1011"/>
      <c r="AM120" s="1011"/>
      <c r="AN120" s="1011"/>
      <c r="AO120" s="1012"/>
      <c r="AP120" s="1014" t="s">
        <v>427</v>
      </c>
      <c r="AQ120" s="1015"/>
      <c r="AR120" s="1015"/>
      <c r="AS120" s="1015"/>
      <c r="AT120" s="1016"/>
      <c r="AU120" s="1041" t="s">
        <v>454</v>
      </c>
      <c r="AV120" s="1042"/>
      <c r="AW120" s="1042"/>
      <c r="AX120" s="1042"/>
      <c r="AY120" s="1043"/>
      <c r="AZ120" s="992" t="s">
        <v>455</v>
      </c>
      <c r="BA120" s="941"/>
      <c r="BB120" s="941"/>
      <c r="BC120" s="941"/>
      <c r="BD120" s="941"/>
      <c r="BE120" s="941"/>
      <c r="BF120" s="941"/>
      <c r="BG120" s="941"/>
      <c r="BH120" s="941"/>
      <c r="BI120" s="941"/>
      <c r="BJ120" s="941"/>
      <c r="BK120" s="941"/>
      <c r="BL120" s="941"/>
      <c r="BM120" s="941"/>
      <c r="BN120" s="941"/>
      <c r="BO120" s="941"/>
      <c r="BP120" s="942"/>
      <c r="BQ120" s="978">
        <v>2401464</v>
      </c>
      <c r="BR120" s="979"/>
      <c r="BS120" s="979"/>
      <c r="BT120" s="979"/>
      <c r="BU120" s="979"/>
      <c r="BV120" s="979">
        <v>3025614</v>
      </c>
      <c r="BW120" s="979"/>
      <c r="BX120" s="979"/>
      <c r="BY120" s="979"/>
      <c r="BZ120" s="979"/>
      <c r="CA120" s="979">
        <v>3237962</v>
      </c>
      <c r="CB120" s="979"/>
      <c r="CC120" s="979"/>
      <c r="CD120" s="979"/>
      <c r="CE120" s="979"/>
      <c r="CF120" s="993">
        <v>27.9</v>
      </c>
      <c r="CG120" s="994"/>
      <c r="CH120" s="994"/>
      <c r="CI120" s="994"/>
      <c r="CJ120" s="994"/>
      <c r="CK120" s="1059" t="s">
        <v>456</v>
      </c>
      <c r="CL120" s="1060"/>
      <c r="CM120" s="1060"/>
      <c r="CN120" s="1060"/>
      <c r="CO120" s="1061"/>
      <c r="CP120" s="1067" t="s">
        <v>457</v>
      </c>
      <c r="CQ120" s="1068"/>
      <c r="CR120" s="1068"/>
      <c r="CS120" s="1068"/>
      <c r="CT120" s="1068"/>
      <c r="CU120" s="1068"/>
      <c r="CV120" s="1068"/>
      <c r="CW120" s="1068"/>
      <c r="CX120" s="1068"/>
      <c r="CY120" s="1068"/>
      <c r="CZ120" s="1068"/>
      <c r="DA120" s="1068"/>
      <c r="DB120" s="1068"/>
      <c r="DC120" s="1068"/>
      <c r="DD120" s="1068"/>
      <c r="DE120" s="1068"/>
      <c r="DF120" s="1069"/>
      <c r="DG120" s="978">
        <v>2525347</v>
      </c>
      <c r="DH120" s="979"/>
      <c r="DI120" s="979"/>
      <c r="DJ120" s="979"/>
      <c r="DK120" s="979"/>
      <c r="DL120" s="979">
        <v>2835915</v>
      </c>
      <c r="DM120" s="979"/>
      <c r="DN120" s="979"/>
      <c r="DO120" s="979"/>
      <c r="DP120" s="979"/>
      <c r="DQ120" s="979">
        <v>2950865</v>
      </c>
      <c r="DR120" s="979"/>
      <c r="DS120" s="979"/>
      <c r="DT120" s="979"/>
      <c r="DU120" s="979"/>
      <c r="DV120" s="980">
        <v>25.4</v>
      </c>
      <c r="DW120" s="980"/>
      <c r="DX120" s="980"/>
      <c r="DY120" s="980"/>
      <c r="DZ120" s="981"/>
    </row>
    <row r="121" spans="1:130" s="246" customFormat="1" ht="26.25" customHeight="1" x14ac:dyDescent="0.15">
      <c r="A121" s="1112"/>
      <c r="B121" s="998"/>
      <c r="C121" s="1019" t="s">
        <v>458</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126</v>
      </c>
      <c r="AB121" s="1011"/>
      <c r="AC121" s="1011"/>
      <c r="AD121" s="1011"/>
      <c r="AE121" s="1012"/>
      <c r="AF121" s="1013" t="s">
        <v>126</v>
      </c>
      <c r="AG121" s="1011"/>
      <c r="AH121" s="1011"/>
      <c r="AI121" s="1011"/>
      <c r="AJ121" s="1012"/>
      <c r="AK121" s="1013" t="s">
        <v>126</v>
      </c>
      <c r="AL121" s="1011"/>
      <c r="AM121" s="1011"/>
      <c r="AN121" s="1011"/>
      <c r="AO121" s="1012"/>
      <c r="AP121" s="1014" t="s">
        <v>427</v>
      </c>
      <c r="AQ121" s="1015"/>
      <c r="AR121" s="1015"/>
      <c r="AS121" s="1015"/>
      <c r="AT121" s="1016"/>
      <c r="AU121" s="1044"/>
      <c r="AV121" s="1045"/>
      <c r="AW121" s="1045"/>
      <c r="AX121" s="1045"/>
      <c r="AY121" s="1046"/>
      <c r="AZ121" s="1001" t="s">
        <v>459</v>
      </c>
      <c r="BA121" s="1002"/>
      <c r="BB121" s="1002"/>
      <c r="BC121" s="1002"/>
      <c r="BD121" s="1002"/>
      <c r="BE121" s="1002"/>
      <c r="BF121" s="1002"/>
      <c r="BG121" s="1002"/>
      <c r="BH121" s="1002"/>
      <c r="BI121" s="1002"/>
      <c r="BJ121" s="1002"/>
      <c r="BK121" s="1002"/>
      <c r="BL121" s="1002"/>
      <c r="BM121" s="1002"/>
      <c r="BN121" s="1002"/>
      <c r="BO121" s="1002"/>
      <c r="BP121" s="1003"/>
      <c r="BQ121" s="971">
        <v>649505</v>
      </c>
      <c r="BR121" s="972"/>
      <c r="BS121" s="972"/>
      <c r="BT121" s="972"/>
      <c r="BU121" s="972"/>
      <c r="BV121" s="972">
        <v>751457</v>
      </c>
      <c r="BW121" s="972"/>
      <c r="BX121" s="972"/>
      <c r="BY121" s="972"/>
      <c r="BZ121" s="972"/>
      <c r="CA121" s="972">
        <v>968377</v>
      </c>
      <c r="CB121" s="972"/>
      <c r="CC121" s="972"/>
      <c r="CD121" s="972"/>
      <c r="CE121" s="972"/>
      <c r="CF121" s="966">
        <v>8.3000000000000007</v>
      </c>
      <c r="CG121" s="967"/>
      <c r="CH121" s="967"/>
      <c r="CI121" s="967"/>
      <c r="CJ121" s="967"/>
      <c r="CK121" s="1062"/>
      <c r="CL121" s="1063"/>
      <c r="CM121" s="1063"/>
      <c r="CN121" s="1063"/>
      <c r="CO121" s="1064"/>
      <c r="CP121" s="1072" t="s">
        <v>401</v>
      </c>
      <c r="CQ121" s="1073"/>
      <c r="CR121" s="1073"/>
      <c r="CS121" s="1073"/>
      <c r="CT121" s="1073"/>
      <c r="CU121" s="1073"/>
      <c r="CV121" s="1073"/>
      <c r="CW121" s="1073"/>
      <c r="CX121" s="1073"/>
      <c r="CY121" s="1073"/>
      <c r="CZ121" s="1073"/>
      <c r="DA121" s="1073"/>
      <c r="DB121" s="1073"/>
      <c r="DC121" s="1073"/>
      <c r="DD121" s="1073"/>
      <c r="DE121" s="1073"/>
      <c r="DF121" s="1074"/>
      <c r="DG121" s="971">
        <v>343293</v>
      </c>
      <c r="DH121" s="972"/>
      <c r="DI121" s="972"/>
      <c r="DJ121" s="972"/>
      <c r="DK121" s="972"/>
      <c r="DL121" s="972">
        <v>336277</v>
      </c>
      <c r="DM121" s="972"/>
      <c r="DN121" s="972"/>
      <c r="DO121" s="972"/>
      <c r="DP121" s="972"/>
      <c r="DQ121" s="972">
        <v>345698</v>
      </c>
      <c r="DR121" s="972"/>
      <c r="DS121" s="972"/>
      <c r="DT121" s="972"/>
      <c r="DU121" s="972"/>
      <c r="DV121" s="973">
        <v>3</v>
      </c>
      <c r="DW121" s="973"/>
      <c r="DX121" s="973"/>
      <c r="DY121" s="973"/>
      <c r="DZ121" s="974"/>
    </row>
    <row r="122" spans="1:130" s="246" customFormat="1" ht="26.25" customHeight="1" x14ac:dyDescent="0.15">
      <c r="A122" s="1112"/>
      <c r="B122" s="998"/>
      <c r="C122" s="968" t="s">
        <v>440</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126</v>
      </c>
      <c r="AB122" s="1011"/>
      <c r="AC122" s="1011"/>
      <c r="AD122" s="1011"/>
      <c r="AE122" s="1012"/>
      <c r="AF122" s="1013" t="s">
        <v>427</v>
      </c>
      <c r="AG122" s="1011"/>
      <c r="AH122" s="1011"/>
      <c r="AI122" s="1011"/>
      <c r="AJ122" s="1012"/>
      <c r="AK122" s="1013" t="s">
        <v>427</v>
      </c>
      <c r="AL122" s="1011"/>
      <c r="AM122" s="1011"/>
      <c r="AN122" s="1011"/>
      <c r="AO122" s="1012"/>
      <c r="AP122" s="1014" t="s">
        <v>427</v>
      </c>
      <c r="AQ122" s="1015"/>
      <c r="AR122" s="1015"/>
      <c r="AS122" s="1015"/>
      <c r="AT122" s="1016"/>
      <c r="AU122" s="1044"/>
      <c r="AV122" s="1045"/>
      <c r="AW122" s="1045"/>
      <c r="AX122" s="1045"/>
      <c r="AY122" s="1046"/>
      <c r="AZ122" s="1026" t="s">
        <v>460</v>
      </c>
      <c r="BA122" s="1017"/>
      <c r="BB122" s="1017"/>
      <c r="BC122" s="1017"/>
      <c r="BD122" s="1017"/>
      <c r="BE122" s="1017"/>
      <c r="BF122" s="1017"/>
      <c r="BG122" s="1017"/>
      <c r="BH122" s="1017"/>
      <c r="BI122" s="1017"/>
      <c r="BJ122" s="1017"/>
      <c r="BK122" s="1017"/>
      <c r="BL122" s="1017"/>
      <c r="BM122" s="1017"/>
      <c r="BN122" s="1017"/>
      <c r="BO122" s="1017"/>
      <c r="BP122" s="1018"/>
      <c r="BQ122" s="1049">
        <v>16941057</v>
      </c>
      <c r="BR122" s="1050"/>
      <c r="BS122" s="1050"/>
      <c r="BT122" s="1050"/>
      <c r="BU122" s="1050"/>
      <c r="BV122" s="1050">
        <v>16597670</v>
      </c>
      <c r="BW122" s="1050"/>
      <c r="BX122" s="1050"/>
      <c r="BY122" s="1050"/>
      <c r="BZ122" s="1050"/>
      <c r="CA122" s="1050">
        <v>16541366</v>
      </c>
      <c r="CB122" s="1050"/>
      <c r="CC122" s="1050"/>
      <c r="CD122" s="1050"/>
      <c r="CE122" s="1050"/>
      <c r="CF122" s="1070">
        <v>142.30000000000001</v>
      </c>
      <c r="CG122" s="1071"/>
      <c r="CH122" s="1071"/>
      <c r="CI122" s="1071"/>
      <c r="CJ122" s="1071"/>
      <c r="CK122" s="1062"/>
      <c r="CL122" s="1063"/>
      <c r="CM122" s="1063"/>
      <c r="CN122" s="1063"/>
      <c r="CO122" s="1064"/>
      <c r="CP122" s="1072" t="s">
        <v>461</v>
      </c>
      <c r="CQ122" s="1073"/>
      <c r="CR122" s="1073"/>
      <c r="CS122" s="1073"/>
      <c r="CT122" s="1073"/>
      <c r="CU122" s="1073"/>
      <c r="CV122" s="1073"/>
      <c r="CW122" s="1073"/>
      <c r="CX122" s="1073"/>
      <c r="CY122" s="1073"/>
      <c r="CZ122" s="1073"/>
      <c r="DA122" s="1073"/>
      <c r="DB122" s="1073"/>
      <c r="DC122" s="1073"/>
      <c r="DD122" s="1073"/>
      <c r="DE122" s="1073"/>
      <c r="DF122" s="1074"/>
      <c r="DG122" s="971" t="s">
        <v>126</v>
      </c>
      <c r="DH122" s="972"/>
      <c r="DI122" s="972"/>
      <c r="DJ122" s="972"/>
      <c r="DK122" s="972"/>
      <c r="DL122" s="972" t="s">
        <v>126</v>
      </c>
      <c r="DM122" s="972"/>
      <c r="DN122" s="972"/>
      <c r="DO122" s="972"/>
      <c r="DP122" s="972"/>
      <c r="DQ122" s="972" t="s">
        <v>126</v>
      </c>
      <c r="DR122" s="972"/>
      <c r="DS122" s="972"/>
      <c r="DT122" s="972"/>
      <c r="DU122" s="972"/>
      <c r="DV122" s="973" t="s">
        <v>126</v>
      </c>
      <c r="DW122" s="973"/>
      <c r="DX122" s="973"/>
      <c r="DY122" s="973"/>
      <c r="DZ122" s="974"/>
    </row>
    <row r="123" spans="1:130" s="246" customFormat="1" ht="26.25" customHeight="1" x14ac:dyDescent="0.15">
      <c r="A123" s="1112"/>
      <c r="B123" s="998"/>
      <c r="C123" s="968" t="s">
        <v>446</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t="s">
        <v>126</v>
      </c>
      <c r="AB123" s="1011"/>
      <c r="AC123" s="1011"/>
      <c r="AD123" s="1011"/>
      <c r="AE123" s="1012"/>
      <c r="AF123" s="1013" t="s">
        <v>126</v>
      </c>
      <c r="AG123" s="1011"/>
      <c r="AH123" s="1011"/>
      <c r="AI123" s="1011"/>
      <c r="AJ123" s="1012"/>
      <c r="AK123" s="1013" t="s">
        <v>126</v>
      </c>
      <c r="AL123" s="1011"/>
      <c r="AM123" s="1011"/>
      <c r="AN123" s="1011"/>
      <c r="AO123" s="1012"/>
      <c r="AP123" s="1014" t="s">
        <v>126</v>
      </c>
      <c r="AQ123" s="1015"/>
      <c r="AR123" s="1015"/>
      <c r="AS123" s="1015"/>
      <c r="AT123" s="1016"/>
      <c r="AU123" s="1047"/>
      <c r="AV123" s="1048"/>
      <c r="AW123" s="1048"/>
      <c r="AX123" s="1048"/>
      <c r="AY123" s="1048"/>
      <c r="AZ123" s="277" t="s">
        <v>186</v>
      </c>
      <c r="BA123" s="277"/>
      <c r="BB123" s="277"/>
      <c r="BC123" s="277"/>
      <c r="BD123" s="277"/>
      <c r="BE123" s="277"/>
      <c r="BF123" s="277"/>
      <c r="BG123" s="277"/>
      <c r="BH123" s="277"/>
      <c r="BI123" s="277"/>
      <c r="BJ123" s="277"/>
      <c r="BK123" s="277"/>
      <c r="BL123" s="277"/>
      <c r="BM123" s="277"/>
      <c r="BN123" s="277"/>
      <c r="BO123" s="1027" t="s">
        <v>462</v>
      </c>
      <c r="BP123" s="1058"/>
      <c r="BQ123" s="1118">
        <v>19992026</v>
      </c>
      <c r="BR123" s="1084"/>
      <c r="BS123" s="1084"/>
      <c r="BT123" s="1084"/>
      <c r="BU123" s="1084"/>
      <c r="BV123" s="1084">
        <v>20374741</v>
      </c>
      <c r="BW123" s="1084"/>
      <c r="BX123" s="1084"/>
      <c r="BY123" s="1084"/>
      <c r="BZ123" s="1084"/>
      <c r="CA123" s="1084">
        <v>20747705</v>
      </c>
      <c r="CB123" s="1084"/>
      <c r="CC123" s="1084"/>
      <c r="CD123" s="1084"/>
      <c r="CE123" s="1084"/>
      <c r="CF123" s="1051"/>
      <c r="CG123" s="1052"/>
      <c r="CH123" s="1052"/>
      <c r="CI123" s="1052"/>
      <c r="CJ123" s="1053"/>
      <c r="CK123" s="1062"/>
      <c r="CL123" s="1063"/>
      <c r="CM123" s="1063"/>
      <c r="CN123" s="1063"/>
      <c r="CO123" s="1064"/>
      <c r="CP123" s="1072" t="s">
        <v>463</v>
      </c>
      <c r="CQ123" s="1073"/>
      <c r="CR123" s="1073"/>
      <c r="CS123" s="1073"/>
      <c r="CT123" s="1073"/>
      <c r="CU123" s="1073"/>
      <c r="CV123" s="1073"/>
      <c r="CW123" s="1073"/>
      <c r="CX123" s="1073"/>
      <c r="CY123" s="1073"/>
      <c r="CZ123" s="1073"/>
      <c r="DA123" s="1073"/>
      <c r="DB123" s="1073"/>
      <c r="DC123" s="1073"/>
      <c r="DD123" s="1073"/>
      <c r="DE123" s="1073"/>
      <c r="DF123" s="1074"/>
      <c r="DG123" s="1010" t="s">
        <v>126</v>
      </c>
      <c r="DH123" s="1011"/>
      <c r="DI123" s="1011"/>
      <c r="DJ123" s="1011"/>
      <c r="DK123" s="1012"/>
      <c r="DL123" s="1013" t="s">
        <v>427</v>
      </c>
      <c r="DM123" s="1011"/>
      <c r="DN123" s="1011"/>
      <c r="DO123" s="1011"/>
      <c r="DP123" s="1012"/>
      <c r="DQ123" s="1013" t="s">
        <v>126</v>
      </c>
      <c r="DR123" s="1011"/>
      <c r="DS123" s="1011"/>
      <c r="DT123" s="1011"/>
      <c r="DU123" s="1012"/>
      <c r="DV123" s="1014" t="s">
        <v>427</v>
      </c>
      <c r="DW123" s="1015"/>
      <c r="DX123" s="1015"/>
      <c r="DY123" s="1015"/>
      <c r="DZ123" s="1016"/>
    </row>
    <row r="124" spans="1:130" s="246" customFormat="1" ht="26.25" customHeight="1" thickBot="1" x14ac:dyDescent="0.2">
      <c r="A124" s="1112"/>
      <c r="B124" s="998"/>
      <c r="C124" s="968" t="s">
        <v>449</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126</v>
      </c>
      <c r="AB124" s="1011"/>
      <c r="AC124" s="1011"/>
      <c r="AD124" s="1011"/>
      <c r="AE124" s="1012"/>
      <c r="AF124" s="1013" t="s">
        <v>126</v>
      </c>
      <c r="AG124" s="1011"/>
      <c r="AH124" s="1011"/>
      <c r="AI124" s="1011"/>
      <c r="AJ124" s="1012"/>
      <c r="AK124" s="1013" t="s">
        <v>126</v>
      </c>
      <c r="AL124" s="1011"/>
      <c r="AM124" s="1011"/>
      <c r="AN124" s="1011"/>
      <c r="AO124" s="1012"/>
      <c r="AP124" s="1014" t="s">
        <v>126</v>
      </c>
      <c r="AQ124" s="1015"/>
      <c r="AR124" s="1015"/>
      <c r="AS124" s="1015"/>
      <c r="AT124" s="1016"/>
      <c r="AU124" s="1114" t="s">
        <v>464</v>
      </c>
      <c r="AV124" s="1115"/>
      <c r="AW124" s="1115"/>
      <c r="AX124" s="1115"/>
      <c r="AY124" s="1115"/>
      <c r="AZ124" s="1115"/>
      <c r="BA124" s="1115"/>
      <c r="BB124" s="1115"/>
      <c r="BC124" s="1115"/>
      <c r="BD124" s="1115"/>
      <c r="BE124" s="1115"/>
      <c r="BF124" s="1115"/>
      <c r="BG124" s="1115"/>
      <c r="BH124" s="1115"/>
      <c r="BI124" s="1115"/>
      <c r="BJ124" s="1115"/>
      <c r="BK124" s="1115"/>
      <c r="BL124" s="1115"/>
      <c r="BM124" s="1115"/>
      <c r="BN124" s="1115"/>
      <c r="BO124" s="1115"/>
      <c r="BP124" s="1116"/>
      <c r="BQ124" s="1117">
        <v>23.6</v>
      </c>
      <c r="BR124" s="1080"/>
      <c r="BS124" s="1080"/>
      <c r="BT124" s="1080"/>
      <c r="BU124" s="1080"/>
      <c r="BV124" s="1080">
        <v>20.3</v>
      </c>
      <c r="BW124" s="1080"/>
      <c r="BX124" s="1080"/>
      <c r="BY124" s="1080"/>
      <c r="BZ124" s="1080"/>
      <c r="CA124" s="1080">
        <v>19.899999999999999</v>
      </c>
      <c r="CB124" s="1080"/>
      <c r="CC124" s="1080"/>
      <c r="CD124" s="1080"/>
      <c r="CE124" s="1080"/>
      <c r="CF124" s="1081"/>
      <c r="CG124" s="1082"/>
      <c r="CH124" s="1082"/>
      <c r="CI124" s="1082"/>
      <c r="CJ124" s="1083"/>
      <c r="CK124" s="1065"/>
      <c r="CL124" s="1065"/>
      <c r="CM124" s="1065"/>
      <c r="CN124" s="1065"/>
      <c r="CO124" s="1066"/>
      <c r="CP124" s="1072" t="s">
        <v>465</v>
      </c>
      <c r="CQ124" s="1073"/>
      <c r="CR124" s="1073"/>
      <c r="CS124" s="1073"/>
      <c r="CT124" s="1073"/>
      <c r="CU124" s="1073"/>
      <c r="CV124" s="1073"/>
      <c r="CW124" s="1073"/>
      <c r="CX124" s="1073"/>
      <c r="CY124" s="1073"/>
      <c r="CZ124" s="1073"/>
      <c r="DA124" s="1073"/>
      <c r="DB124" s="1073"/>
      <c r="DC124" s="1073"/>
      <c r="DD124" s="1073"/>
      <c r="DE124" s="1073"/>
      <c r="DF124" s="1074"/>
      <c r="DG124" s="1057" t="s">
        <v>126</v>
      </c>
      <c r="DH124" s="1036"/>
      <c r="DI124" s="1036"/>
      <c r="DJ124" s="1036"/>
      <c r="DK124" s="1037"/>
      <c r="DL124" s="1035" t="s">
        <v>126</v>
      </c>
      <c r="DM124" s="1036"/>
      <c r="DN124" s="1036"/>
      <c r="DO124" s="1036"/>
      <c r="DP124" s="1037"/>
      <c r="DQ124" s="1035" t="s">
        <v>126</v>
      </c>
      <c r="DR124" s="1036"/>
      <c r="DS124" s="1036"/>
      <c r="DT124" s="1036"/>
      <c r="DU124" s="1037"/>
      <c r="DV124" s="1038" t="s">
        <v>126</v>
      </c>
      <c r="DW124" s="1039"/>
      <c r="DX124" s="1039"/>
      <c r="DY124" s="1039"/>
      <c r="DZ124" s="1040"/>
    </row>
    <row r="125" spans="1:130" s="246" customFormat="1" ht="26.25" customHeight="1" x14ac:dyDescent="0.15">
      <c r="A125" s="1112"/>
      <c r="B125" s="998"/>
      <c r="C125" s="968" t="s">
        <v>451</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126</v>
      </c>
      <c r="AB125" s="1011"/>
      <c r="AC125" s="1011"/>
      <c r="AD125" s="1011"/>
      <c r="AE125" s="1012"/>
      <c r="AF125" s="1013" t="s">
        <v>126</v>
      </c>
      <c r="AG125" s="1011"/>
      <c r="AH125" s="1011"/>
      <c r="AI125" s="1011"/>
      <c r="AJ125" s="1012"/>
      <c r="AK125" s="1013" t="s">
        <v>126</v>
      </c>
      <c r="AL125" s="1011"/>
      <c r="AM125" s="1011"/>
      <c r="AN125" s="1011"/>
      <c r="AO125" s="1012"/>
      <c r="AP125" s="1014" t="s">
        <v>126</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466</v>
      </c>
      <c r="CL125" s="1060"/>
      <c r="CM125" s="1060"/>
      <c r="CN125" s="1060"/>
      <c r="CO125" s="1061"/>
      <c r="CP125" s="992" t="s">
        <v>467</v>
      </c>
      <c r="CQ125" s="941"/>
      <c r="CR125" s="941"/>
      <c r="CS125" s="941"/>
      <c r="CT125" s="941"/>
      <c r="CU125" s="941"/>
      <c r="CV125" s="941"/>
      <c r="CW125" s="941"/>
      <c r="CX125" s="941"/>
      <c r="CY125" s="941"/>
      <c r="CZ125" s="941"/>
      <c r="DA125" s="941"/>
      <c r="DB125" s="941"/>
      <c r="DC125" s="941"/>
      <c r="DD125" s="941"/>
      <c r="DE125" s="941"/>
      <c r="DF125" s="942"/>
      <c r="DG125" s="978" t="s">
        <v>126</v>
      </c>
      <c r="DH125" s="979"/>
      <c r="DI125" s="979"/>
      <c r="DJ125" s="979"/>
      <c r="DK125" s="979"/>
      <c r="DL125" s="979" t="s">
        <v>126</v>
      </c>
      <c r="DM125" s="979"/>
      <c r="DN125" s="979"/>
      <c r="DO125" s="979"/>
      <c r="DP125" s="979"/>
      <c r="DQ125" s="979" t="s">
        <v>126</v>
      </c>
      <c r="DR125" s="979"/>
      <c r="DS125" s="979"/>
      <c r="DT125" s="979"/>
      <c r="DU125" s="979"/>
      <c r="DV125" s="980" t="s">
        <v>126</v>
      </c>
      <c r="DW125" s="980"/>
      <c r="DX125" s="980"/>
      <c r="DY125" s="980"/>
      <c r="DZ125" s="981"/>
    </row>
    <row r="126" spans="1:130" s="246" customFormat="1" ht="26.25" customHeight="1" thickBot="1" x14ac:dyDescent="0.2">
      <c r="A126" s="1112"/>
      <c r="B126" s="998"/>
      <c r="C126" s="968" t="s">
        <v>453</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t="s">
        <v>126</v>
      </c>
      <c r="AB126" s="1011"/>
      <c r="AC126" s="1011"/>
      <c r="AD126" s="1011"/>
      <c r="AE126" s="1012"/>
      <c r="AF126" s="1013" t="s">
        <v>126</v>
      </c>
      <c r="AG126" s="1011"/>
      <c r="AH126" s="1011"/>
      <c r="AI126" s="1011"/>
      <c r="AJ126" s="1012"/>
      <c r="AK126" s="1013" t="s">
        <v>126</v>
      </c>
      <c r="AL126" s="1011"/>
      <c r="AM126" s="1011"/>
      <c r="AN126" s="1011"/>
      <c r="AO126" s="1012"/>
      <c r="AP126" s="1014" t="s">
        <v>126</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468</v>
      </c>
      <c r="CQ126" s="1002"/>
      <c r="CR126" s="1002"/>
      <c r="CS126" s="1002"/>
      <c r="CT126" s="1002"/>
      <c r="CU126" s="1002"/>
      <c r="CV126" s="1002"/>
      <c r="CW126" s="1002"/>
      <c r="CX126" s="1002"/>
      <c r="CY126" s="1002"/>
      <c r="CZ126" s="1002"/>
      <c r="DA126" s="1002"/>
      <c r="DB126" s="1002"/>
      <c r="DC126" s="1002"/>
      <c r="DD126" s="1002"/>
      <c r="DE126" s="1002"/>
      <c r="DF126" s="1003"/>
      <c r="DG126" s="971" t="s">
        <v>126</v>
      </c>
      <c r="DH126" s="972"/>
      <c r="DI126" s="972"/>
      <c r="DJ126" s="972"/>
      <c r="DK126" s="972"/>
      <c r="DL126" s="972" t="s">
        <v>126</v>
      </c>
      <c r="DM126" s="972"/>
      <c r="DN126" s="972"/>
      <c r="DO126" s="972"/>
      <c r="DP126" s="972"/>
      <c r="DQ126" s="972" t="s">
        <v>126</v>
      </c>
      <c r="DR126" s="972"/>
      <c r="DS126" s="972"/>
      <c r="DT126" s="972"/>
      <c r="DU126" s="972"/>
      <c r="DV126" s="973" t="s">
        <v>126</v>
      </c>
      <c r="DW126" s="973"/>
      <c r="DX126" s="973"/>
      <c r="DY126" s="973"/>
      <c r="DZ126" s="974"/>
    </row>
    <row r="127" spans="1:130" s="246" customFormat="1" ht="26.25" customHeight="1" x14ac:dyDescent="0.15">
      <c r="A127" s="1113"/>
      <c r="B127" s="1000"/>
      <c r="C127" s="1054" t="s">
        <v>469</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v>133</v>
      </c>
      <c r="AB127" s="1011"/>
      <c r="AC127" s="1011"/>
      <c r="AD127" s="1011"/>
      <c r="AE127" s="1012"/>
      <c r="AF127" s="1013">
        <v>139</v>
      </c>
      <c r="AG127" s="1011"/>
      <c r="AH127" s="1011"/>
      <c r="AI127" s="1011"/>
      <c r="AJ127" s="1012"/>
      <c r="AK127" s="1013">
        <v>183</v>
      </c>
      <c r="AL127" s="1011"/>
      <c r="AM127" s="1011"/>
      <c r="AN127" s="1011"/>
      <c r="AO127" s="1012"/>
      <c r="AP127" s="1014">
        <v>0</v>
      </c>
      <c r="AQ127" s="1015"/>
      <c r="AR127" s="1015"/>
      <c r="AS127" s="1015"/>
      <c r="AT127" s="1016"/>
      <c r="AU127" s="282"/>
      <c r="AV127" s="282"/>
      <c r="AW127" s="282"/>
      <c r="AX127" s="1085" t="s">
        <v>470</v>
      </c>
      <c r="AY127" s="1086"/>
      <c r="AZ127" s="1086"/>
      <c r="BA127" s="1086"/>
      <c r="BB127" s="1086"/>
      <c r="BC127" s="1086"/>
      <c r="BD127" s="1086"/>
      <c r="BE127" s="1087"/>
      <c r="BF127" s="1088" t="s">
        <v>471</v>
      </c>
      <c r="BG127" s="1086"/>
      <c r="BH127" s="1086"/>
      <c r="BI127" s="1086"/>
      <c r="BJ127" s="1086"/>
      <c r="BK127" s="1086"/>
      <c r="BL127" s="1087"/>
      <c r="BM127" s="1088" t="s">
        <v>472</v>
      </c>
      <c r="BN127" s="1086"/>
      <c r="BO127" s="1086"/>
      <c r="BP127" s="1086"/>
      <c r="BQ127" s="1086"/>
      <c r="BR127" s="1086"/>
      <c r="BS127" s="1087"/>
      <c r="BT127" s="1088" t="s">
        <v>473</v>
      </c>
      <c r="BU127" s="1086"/>
      <c r="BV127" s="1086"/>
      <c r="BW127" s="1086"/>
      <c r="BX127" s="1086"/>
      <c r="BY127" s="1086"/>
      <c r="BZ127" s="1110"/>
      <c r="CA127" s="282"/>
      <c r="CB127" s="282"/>
      <c r="CC127" s="282"/>
      <c r="CD127" s="283"/>
      <c r="CE127" s="283"/>
      <c r="CF127" s="283"/>
      <c r="CG127" s="280"/>
      <c r="CH127" s="280"/>
      <c r="CI127" s="280"/>
      <c r="CJ127" s="281"/>
      <c r="CK127" s="1076"/>
      <c r="CL127" s="1063"/>
      <c r="CM127" s="1063"/>
      <c r="CN127" s="1063"/>
      <c r="CO127" s="1064"/>
      <c r="CP127" s="1001" t="s">
        <v>474</v>
      </c>
      <c r="CQ127" s="1002"/>
      <c r="CR127" s="1002"/>
      <c r="CS127" s="1002"/>
      <c r="CT127" s="1002"/>
      <c r="CU127" s="1002"/>
      <c r="CV127" s="1002"/>
      <c r="CW127" s="1002"/>
      <c r="CX127" s="1002"/>
      <c r="CY127" s="1002"/>
      <c r="CZ127" s="1002"/>
      <c r="DA127" s="1002"/>
      <c r="DB127" s="1002"/>
      <c r="DC127" s="1002"/>
      <c r="DD127" s="1002"/>
      <c r="DE127" s="1002"/>
      <c r="DF127" s="1003"/>
      <c r="DG127" s="971" t="s">
        <v>126</v>
      </c>
      <c r="DH127" s="972"/>
      <c r="DI127" s="972"/>
      <c r="DJ127" s="972"/>
      <c r="DK127" s="972"/>
      <c r="DL127" s="972" t="s">
        <v>126</v>
      </c>
      <c r="DM127" s="972"/>
      <c r="DN127" s="972"/>
      <c r="DO127" s="972"/>
      <c r="DP127" s="972"/>
      <c r="DQ127" s="972" t="s">
        <v>126</v>
      </c>
      <c r="DR127" s="972"/>
      <c r="DS127" s="972"/>
      <c r="DT127" s="972"/>
      <c r="DU127" s="972"/>
      <c r="DV127" s="973" t="s">
        <v>126</v>
      </c>
      <c r="DW127" s="973"/>
      <c r="DX127" s="973"/>
      <c r="DY127" s="973"/>
      <c r="DZ127" s="974"/>
    </row>
    <row r="128" spans="1:130" s="246" customFormat="1" ht="26.25" customHeight="1" thickBot="1" x14ac:dyDescent="0.2">
      <c r="A128" s="1096" t="s">
        <v>475</v>
      </c>
      <c r="B128" s="1097"/>
      <c r="C128" s="1097"/>
      <c r="D128" s="1097"/>
      <c r="E128" s="1097"/>
      <c r="F128" s="1097"/>
      <c r="G128" s="1097"/>
      <c r="H128" s="1097"/>
      <c r="I128" s="1097"/>
      <c r="J128" s="1097"/>
      <c r="K128" s="1097"/>
      <c r="L128" s="1097"/>
      <c r="M128" s="1097"/>
      <c r="N128" s="1097"/>
      <c r="O128" s="1097"/>
      <c r="P128" s="1097"/>
      <c r="Q128" s="1097"/>
      <c r="R128" s="1097"/>
      <c r="S128" s="1097"/>
      <c r="T128" s="1097"/>
      <c r="U128" s="1097"/>
      <c r="V128" s="1097"/>
      <c r="W128" s="1098" t="s">
        <v>476</v>
      </c>
      <c r="X128" s="1098"/>
      <c r="Y128" s="1098"/>
      <c r="Z128" s="1099"/>
      <c r="AA128" s="1100">
        <v>92450</v>
      </c>
      <c r="AB128" s="1101"/>
      <c r="AC128" s="1101"/>
      <c r="AD128" s="1101"/>
      <c r="AE128" s="1102"/>
      <c r="AF128" s="1103">
        <v>101814</v>
      </c>
      <c r="AG128" s="1101"/>
      <c r="AH128" s="1101"/>
      <c r="AI128" s="1101"/>
      <c r="AJ128" s="1102"/>
      <c r="AK128" s="1103">
        <v>105563</v>
      </c>
      <c r="AL128" s="1101"/>
      <c r="AM128" s="1101"/>
      <c r="AN128" s="1101"/>
      <c r="AO128" s="1102"/>
      <c r="AP128" s="1104"/>
      <c r="AQ128" s="1105"/>
      <c r="AR128" s="1105"/>
      <c r="AS128" s="1105"/>
      <c r="AT128" s="1106"/>
      <c r="AU128" s="282"/>
      <c r="AV128" s="282"/>
      <c r="AW128" s="282"/>
      <c r="AX128" s="940" t="s">
        <v>477</v>
      </c>
      <c r="AY128" s="941"/>
      <c r="AZ128" s="941"/>
      <c r="BA128" s="941"/>
      <c r="BB128" s="941"/>
      <c r="BC128" s="941"/>
      <c r="BD128" s="941"/>
      <c r="BE128" s="942"/>
      <c r="BF128" s="1107" t="s">
        <v>126</v>
      </c>
      <c r="BG128" s="1108"/>
      <c r="BH128" s="1108"/>
      <c r="BI128" s="1108"/>
      <c r="BJ128" s="1108"/>
      <c r="BK128" s="1108"/>
      <c r="BL128" s="1109"/>
      <c r="BM128" s="1107">
        <v>12.94</v>
      </c>
      <c r="BN128" s="1108"/>
      <c r="BO128" s="1108"/>
      <c r="BP128" s="1108"/>
      <c r="BQ128" s="1108"/>
      <c r="BR128" s="1108"/>
      <c r="BS128" s="1109"/>
      <c r="BT128" s="1107">
        <v>20</v>
      </c>
      <c r="BU128" s="1108"/>
      <c r="BV128" s="1108"/>
      <c r="BW128" s="1108"/>
      <c r="BX128" s="1108"/>
      <c r="BY128" s="1108"/>
      <c r="BZ128" s="1131"/>
      <c r="CA128" s="283"/>
      <c r="CB128" s="283"/>
      <c r="CC128" s="283"/>
      <c r="CD128" s="283"/>
      <c r="CE128" s="283"/>
      <c r="CF128" s="283"/>
      <c r="CG128" s="280"/>
      <c r="CH128" s="280"/>
      <c r="CI128" s="280"/>
      <c r="CJ128" s="281"/>
      <c r="CK128" s="1077"/>
      <c r="CL128" s="1078"/>
      <c r="CM128" s="1078"/>
      <c r="CN128" s="1078"/>
      <c r="CO128" s="1079"/>
      <c r="CP128" s="1089" t="s">
        <v>478</v>
      </c>
      <c r="CQ128" s="1090"/>
      <c r="CR128" s="1090"/>
      <c r="CS128" s="1090"/>
      <c r="CT128" s="1090"/>
      <c r="CU128" s="1090"/>
      <c r="CV128" s="1090"/>
      <c r="CW128" s="1090"/>
      <c r="CX128" s="1090"/>
      <c r="CY128" s="1090"/>
      <c r="CZ128" s="1090"/>
      <c r="DA128" s="1090"/>
      <c r="DB128" s="1090"/>
      <c r="DC128" s="1090"/>
      <c r="DD128" s="1090"/>
      <c r="DE128" s="1090"/>
      <c r="DF128" s="1091"/>
      <c r="DG128" s="1092">
        <v>118269</v>
      </c>
      <c r="DH128" s="1093"/>
      <c r="DI128" s="1093"/>
      <c r="DJ128" s="1093"/>
      <c r="DK128" s="1093"/>
      <c r="DL128" s="1093">
        <v>79363</v>
      </c>
      <c r="DM128" s="1093"/>
      <c r="DN128" s="1093"/>
      <c r="DO128" s="1093"/>
      <c r="DP128" s="1093"/>
      <c r="DQ128" s="1093">
        <v>45952</v>
      </c>
      <c r="DR128" s="1093"/>
      <c r="DS128" s="1093"/>
      <c r="DT128" s="1093"/>
      <c r="DU128" s="1093"/>
      <c r="DV128" s="1094">
        <v>0.4</v>
      </c>
      <c r="DW128" s="1094"/>
      <c r="DX128" s="1094"/>
      <c r="DY128" s="1094"/>
      <c r="DZ128" s="1095"/>
    </row>
    <row r="129" spans="1:131" s="246" customFormat="1" ht="26.25" customHeight="1" x14ac:dyDescent="0.15">
      <c r="A129" s="982" t="s">
        <v>107</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479</v>
      </c>
      <c r="X129" s="1126"/>
      <c r="Y129" s="1126"/>
      <c r="Z129" s="1127"/>
      <c r="AA129" s="1010">
        <v>13026373</v>
      </c>
      <c r="AB129" s="1011"/>
      <c r="AC129" s="1011"/>
      <c r="AD129" s="1011"/>
      <c r="AE129" s="1012"/>
      <c r="AF129" s="1013">
        <v>13036306</v>
      </c>
      <c r="AG129" s="1011"/>
      <c r="AH129" s="1011"/>
      <c r="AI129" s="1011"/>
      <c r="AJ129" s="1012"/>
      <c r="AK129" s="1013">
        <v>13107094</v>
      </c>
      <c r="AL129" s="1011"/>
      <c r="AM129" s="1011"/>
      <c r="AN129" s="1011"/>
      <c r="AO129" s="1012"/>
      <c r="AP129" s="1128"/>
      <c r="AQ129" s="1129"/>
      <c r="AR129" s="1129"/>
      <c r="AS129" s="1129"/>
      <c r="AT129" s="1130"/>
      <c r="AU129" s="284"/>
      <c r="AV129" s="284"/>
      <c r="AW129" s="284"/>
      <c r="AX129" s="1119" t="s">
        <v>480</v>
      </c>
      <c r="AY129" s="1002"/>
      <c r="AZ129" s="1002"/>
      <c r="BA129" s="1002"/>
      <c r="BB129" s="1002"/>
      <c r="BC129" s="1002"/>
      <c r="BD129" s="1002"/>
      <c r="BE129" s="1003"/>
      <c r="BF129" s="1120" t="s">
        <v>126</v>
      </c>
      <c r="BG129" s="1121"/>
      <c r="BH129" s="1121"/>
      <c r="BI129" s="1121"/>
      <c r="BJ129" s="1121"/>
      <c r="BK129" s="1121"/>
      <c r="BL129" s="1122"/>
      <c r="BM129" s="1120">
        <v>17.940000000000001</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82" t="s">
        <v>481</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482</v>
      </c>
      <c r="X130" s="1126"/>
      <c r="Y130" s="1126"/>
      <c r="Z130" s="1127"/>
      <c r="AA130" s="1010">
        <v>1612692</v>
      </c>
      <c r="AB130" s="1011"/>
      <c r="AC130" s="1011"/>
      <c r="AD130" s="1011"/>
      <c r="AE130" s="1012"/>
      <c r="AF130" s="1013">
        <v>1526921</v>
      </c>
      <c r="AG130" s="1011"/>
      <c r="AH130" s="1011"/>
      <c r="AI130" s="1011"/>
      <c r="AJ130" s="1012"/>
      <c r="AK130" s="1013">
        <v>1481063</v>
      </c>
      <c r="AL130" s="1011"/>
      <c r="AM130" s="1011"/>
      <c r="AN130" s="1011"/>
      <c r="AO130" s="1012"/>
      <c r="AP130" s="1128"/>
      <c r="AQ130" s="1129"/>
      <c r="AR130" s="1129"/>
      <c r="AS130" s="1129"/>
      <c r="AT130" s="1130"/>
      <c r="AU130" s="284"/>
      <c r="AV130" s="284"/>
      <c r="AW130" s="284"/>
      <c r="AX130" s="1119" t="s">
        <v>483</v>
      </c>
      <c r="AY130" s="1002"/>
      <c r="AZ130" s="1002"/>
      <c r="BA130" s="1002"/>
      <c r="BB130" s="1002"/>
      <c r="BC130" s="1002"/>
      <c r="BD130" s="1002"/>
      <c r="BE130" s="1003"/>
      <c r="BF130" s="1156">
        <v>6.3</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484</v>
      </c>
      <c r="X131" s="1164"/>
      <c r="Y131" s="1164"/>
      <c r="Z131" s="1165"/>
      <c r="AA131" s="1057">
        <v>11413681</v>
      </c>
      <c r="AB131" s="1036"/>
      <c r="AC131" s="1036"/>
      <c r="AD131" s="1036"/>
      <c r="AE131" s="1037"/>
      <c r="AF131" s="1035">
        <v>11509385</v>
      </c>
      <c r="AG131" s="1036"/>
      <c r="AH131" s="1036"/>
      <c r="AI131" s="1036"/>
      <c r="AJ131" s="1037"/>
      <c r="AK131" s="1035">
        <v>11626031</v>
      </c>
      <c r="AL131" s="1036"/>
      <c r="AM131" s="1036"/>
      <c r="AN131" s="1036"/>
      <c r="AO131" s="1037"/>
      <c r="AP131" s="1166"/>
      <c r="AQ131" s="1167"/>
      <c r="AR131" s="1167"/>
      <c r="AS131" s="1167"/>
      <c r="AT131" s="1168"/>
      <c r="AU131" s="284"/>
      <c r="AV131" s="284"/>
      <c r="AW131" s="284"/>
      <c r="AX131" s="1138" t="s">
        <v>485</v>
      </c>
      <c r="AY131" s="1090"/>
      <c r="AZ131" s="1090"/>
      <c r="BA131" s="1090"/>
      <c r="BB131" s="1090"/>
      <c r="BC131" s="1090"/>
      <c r="BD131" s="1090"/>
      <c r="BE131" s="1091"/>
      <c r="BF131" s="1139">
        <v>19.899999999999999</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45" t="s">
        <v>486</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487</v>
      </c>
      <c r="W132" s="1149"/>
      <c r="X132" s="1149"/>
      <c r="Y132" s="1149"/>
      <c r="Z132" s="1150"/>
      <c r="AA132" s="1151">
        <v>7.2602782570000004</v>
      </c>
      <c r="AB132" s="1152"/>
      <c r="AC132" s="1152"/>
      <c r="AD132" s="1152"/>
      <c r="AE132" s="1153"/>
      <c r="AF132" s="1154">
        <v>6.0729482939999997</v>
      </c>
      <c r="AG132" s="1152"/>
      <c r="AH132" s="1152"/>
      <c r="AI132" s="1152"/>
      <c r="AJ132" s="1153"/>
      <c r="AK132" s="1154">
        <v>5.866671094</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488</v>
      </c>
      <c r="W133" s="1132"/>
      <c r="X133" s="1132"/>
      <c r="Y133" s="1132"/>
      <c r="Z133" s="1133"/>
      <c r="AA133" s="1134">
        <v>7.9</v>
      </c>
      <c r="AB133" s="1135"/>
      <c r="AC133" s="1135"/>
      <c r="AD133" s="1135"/>
      <c r="AE133" s="1136"/>
      <c r="AF133" s="1134">
        <v>6.9</v>
      </c>
      <c r="AG133" s="1135"/>
      <c r="AH133" s="1135"/>
      <c r="AI133" s="1135"/>
      <c r="AJ133" s="1136"/>
      <c r="AK133" s="1134">
        <v>6.3</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sheetData>
  <sheetProtection algorithmName="SHA-512" hashValue="9VnR7rkQ48xmtaqUeMMSu/D3fqWm0hWP137u9smxktXqU2eB5Y5ra0lXjPK4qMZBOvKs41oNgBwDpLzpDNupsw==" saltValue="v3xXXtg0UGs6ZSYNDarDE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60" zoomScaleNormal="8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489</v>
      </c>
    </row>
    <row r="98" spans="24:120" hidden="1" x14ac:dyDescent="0.15">
      <c r="CS98" s="290"/>
      <c r="CX98" s="290"/>
      <c r="DC98" s="290"/>
      <c r="DH98" s="290"/>
    </row>
    <row r="99" spans="24:120" hidden="1" x14ac:dyDescent="0.15">
      <c r="CS99" s="290"/>
      <c r="CX99" s="290"/>
      <c r="DC99" s="290"/>
      <c r="DH99" s="290"/>
    </row>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sheetData>
  <sheetProtection algorithmName="SHA-512" hashValue="xwppL+nT45HHMZGtVdAbOwNq6stYTq61IVveSB33Pn8L0gfmhM1XKxREE/lFC/rff7v9cbvHZGHOPmCxgM2How==" saltValue="QHi7OZOi7bQY+vxD7WCY6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3GST+0kOIy+rgbncNVY00NMbH3BeYUdcgoEmoV0msBkUrC/J0jbBwZNcht3FtCY0L+tQmQEsmEBIXN2kIlwRQ==" saltValue="+sW78iG0g9es3hlRZgHG5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490</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491</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492</v>
      </c>
      <c r="AP7" s="303"/>
      <c r="AQ7" s="304" t="s">
        <v>493</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494</v>
      </c>
      <c r="AQ8" s="310" t="s">
        <v>495</v>
      </c>
      <c r="AR8" s="311" t="s">
        <v>496</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497</v>
      </c>
      <c r="AL9" s="1175"/>
      <c r="AM9" s="1175"/>
      <c r="AN9" s="1176"/>
      <c r="AO9" s="312">
        <v>3930443</v>
      </c>
      <c r="AP9" s="312">
        <v>55875</v>
      </c>
      <c r="AQ9" s="313">
        <v>72852</v>
      </c>
      <c r="AR9" s="314">
        <v>-23.3</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498</v>
      </c>
      <c r="AL10" s="1175"/>
      <c r="AM10" s="1175"/>
      <c r="AN10" s="1176"/>
      <c r="AO10" s="315">
        <v>174203</v>
      </c>
      <c r="AP10" s="315">
        <v>2476</v>
      </c>
      <c r="AQ10" s="316">
        <v>5779</v>
      </c>
      <c r="AR10" s="317">
        <v>-57.2</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499</v>
      </c>
      <c r="AL11" s="1175"/>
      <c r="AM11" s="1175"/>
      <c r="AN11" s="1176"/>
      <c r="AO11" s="315">
        <v>963256</v>
      </c>
      <c r="AP11" s="315">
        <v>13694</v>
      </c>
      <c r="AQ11" s="316">
        <v>5205</v>
      </c>
      <c r="AR11" s="317">
        <v>163.1</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500</v>
      </c>
      <c r="AL12" s="1175"/>
      <c r="AM12" s="1175"/>
      <c r="AN12" s="1176"/>
      <c r="AO12" s="315">
        <v>824</v>
      </c>
      <c r="AP12" s="315">
        <v>12</v>
      </c>
      <c r="AQ12" s="316">
        <v>1186</v>
      </c>
      <c r="AR12" s="317">
        <v>-99</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501</v>
      </c>
      <c r="AL13" s="1175"/>
      <c r="AM13" s="1175"/>
      <c r="AN13" s="1176"/>
      <c r="AO13" s="315" t="s">
        <v>502</v>
      </c>
      <c r="AP13" s="315" t="s">
        <v>502</v>
      </c>
      <c r="AQ13" s="316">
        <v>2</v>
      </c>
      <c r="AR13" s="317" t="s">
        <v>502</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503</v>
      </c>
      <c r="AL14" s="1175"/>
      <c r="AM14" s="1175"/>
      <c r="AN14" s="1176"/>
      <c r="AO14" s="315">
        <v>253110</v>
      </c>
      <c r="AP14" s="315">
        <v>3598</v>
      </c>
      <c r="AQ14" s="316">
        <v>3005</v>
      </c>
      <c r="AR14" s="317">
        <v>19.7</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504</v>
      </c>
      <c r="AL15" s="1175"/>
      <c r="AM15" s="1175"/>
      <c r="AN15" s="1176"/>
      <c r="AO15" s="315">
        <v>85489</v>
      </c>
      <c r="AP15" s="315">
        <v>1215</v>
      </c>
      <c r="AQ15" s="316">
        <v>1720</v>
      </c>
      <c r="AR15" s="317">
        <v>-29.4</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505</v>
      </c>
      <c r="AL16" s="1178"/>
      <c r="AM16" s="1178"/>
      <c r="AN16" s="1179"/>
      <c r="AO16" s="315">
        <v>-307630</v>
      </c>
      <c r="AP16" s="315">
        <v>-4373</v>
      </c>
      <c r="AQ16" s="316">
        <v>-6900</v>
      </c>
      <c r="AR16" s="317">
        <v>-36.6</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186</v>
      </c>
      <c r="AL17" s="1178"/>
      <c r="AM17" s="1178"/>
      <c r="AN17" s="1179"/>
      <c r="AO17" s="315">
        <v>5099695</v>
      </c>
      <c r="AP17" s="315">
        <v>72498</v>
      </c>
      <c r="AQ17" s="316">
        <v>82850</v>
      </c>
      <c r="AR17" s="317">
        <v>-12.5</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506</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507</v>
      </c>
      <c r="AP20" s="323" t="s">
        <v>508</v>
      </c>
      <c r="AQ20" s="324" t="s">
        <v>509</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510</v>
      </c>
      <c r="AL21" s="1170"/>
      <c r="AM21" s="1170"/>
      <c r="AN21" s="1171"/>
      <c r="AO21" s="327">
        <v>6.99</v>
      </c>
      <c r="AP21" s="328">
        <v>8.1999999999999993</v>
      </c>
      <c r="AQ21" s="329">
        <v>-1.21</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511</v>
      </c>
      <c r="AL22" s="1170"/>
      <c r="AM22" s="1170"/>
      <c r="AN22" s="1171"/>
      <c r="AO22" s="332">
        <v>98.9</v>
      </c>
      <c r="AP22" s="333">
        <v>97.9</v>
      </c>
      <c r="AQ22" s="334">
        <v>1</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512</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513</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514</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492</v>
      </c>
      <c r="AP30" s="303"/>
      <c r="AQ30" s="304" t="s">
        <v>493</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494</v>
      </c>
      <c r="AQ31" s="310" t="s">
        <v>495</v>
      </c>
      <c r="AR31" s="311" t="s">
        <v>496</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515</v>
      </c>
      <c r="AL32" s="1186"/>
      <c r="AM32" s="1186"/>
      <c r="AN32" s="1187"/>
      <c r="AO32" s="342">
        <v>1881486</v>
      </c>
      <c r="AP32" s="342">
        <v>26747</v>
      </c>
      <c r="AQ32" s="343">
        <v>53769</v>
      </c>
      <c r="AR32" s="344">
        <v>-50.3</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516</v>
      </c>
      <c r="AL33" s="1186"/>
      <c r="AM33" s="1186"/>
      <c r="AN33" s="1187"/>
      <c r="AO33" s="342" t="s">
        <v>502</v>
      </c>
      <c r="AP33" s="342" t="s">
        <v>502</v>
      </c>
      <c r="AQ33" s="343" t="s">
        <v>502</v>
      </c>
      <c r="AR33" s="344" t="s">
        <v>502</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517</v>
      </c>
      <c r="AL34" s="1186"/>
      <c r="AM34" s="1186"/>
      <c r="AN34" s="1187"/>
      <c r="AO34" s="342" t="s">
        <v>502</v>
      </c>
      <c r="AP34" s="342" t="s">
        <v>502</v>
      </c>
      <c r="AQ34" s="343">
        <v>30</v>
      </c>
      <c r="AR34" s="344" t="s">
        <v>502</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518</v>
      </c>
      <c r="AL35" s="1186"/>
      <c r="AM35" s="1186"/>
      <c r="AN35" s="1187"/>
      <c r="AO35" s="342">
        <v>277047</v>
      </c>
      <c r="AP35" s="342">
        <v>3939</v>
      </c>
      <c r="AQ35" s="343">
        <v>13935</v>
      </c>
      <c r="AR35" s="344">
        <v>-71.7</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519</v>
      </c>
      <c r="AL36" s="1186"/>
      <c r="AM36" s="1186"/>
      <c r="AN36" s="1187"/>
      <c r="AO36" s="342">
        <v>109971</v>
      </c>
      <c r="AP36" s="342">
        <v>1563</v>
      </c>
      <c r="AQ36" s="343">
        <v>1254</v>
      </c>
      <c r="AR36" s="344">
        <v>24.6</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520</v>
      </c>
      <c r="AL37" s="1186"/>
      <c r="AM37" s="1186"/>
      <c r="AN37" s="1187"/>
      <c r="AO37" s="342">
        <v>183</v>
      </c>
      <c r="AP37" s="342">
        <v>3</v>
      </c>
      <c r="AQ37" s="343">
        <v>601</v>
      </c>
      <c r="AR37" s="344">
        <v>-99.5</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521</v>
      </c>
      <c r="AL38" s="1189"/>
      <c r="AM38" s="1189"/>
      <c r="AN38" s="1190"/>
      <c r="AO38" s="345" t="s">
        <v>502</v>
      </c>
      <c r="AP38" s="345" t="s">
        <v>502</v>
      </c>
      <c r="AQ38" s="346">
        <v>1</v>
      </c>
      <c r="AR38" s="334" t="s">
        <v>502</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522</v>
      </c>
      <c r="AL39" s="1189"/>
      <c r="AM39" s="1189"/>
      <c r="AN39" s="1190"/>
      <c r="AO39" s="342">
        <v>-105563</v>
      </c>
      <c r="AP39" s="342">
        <v>-1501</v>
      </c>
      <c r="AQ39" s="343">
        <v>-4013</v>
      </c>
      <c r="AR39" s="344">
        <v>-62.6</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523</v>
      </c>
      <c r="AL40" s="1186"/>
      <c r="AM40" s="1186"/>
      <c r="AN40" s="1187"/>
      <c r="AO40" s="342">
        <v>-1481063</v>
      </c>
      <c r="AP40" s="342">
        <v>-21055</v>
      </c>
      <c r="AQ40" s="343">
        <v>-48341</v>
      </c>
      <c r="AR40" s="344">
        <v>-56.4</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300</v>
      </c>
      <c r="AL41" s="1192"/>
      <c r="AM41" s="1192"/>
      <c r="AN41" s="1193"/>
      <c r="AO41" s="342">
        <v>682061</v>
      </c>
      <c r="AP41" s="342">
        <v>9696</v>
      </c>
      <c r="AQ41" s="343">
        <v>17235</v>
      </c>
      <c r="AR41" s="344">
        <v>-43.7</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524</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525</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526</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492</v>
      </c>
      <c r="AN49" s="1182" t="s">
        <v>527</v>
      </c>
      <c r="AO49" s="1183"/>
      <c r="AP49" s="1183"/>
      <c r="AQ49" s="1183"/>
      <c r="AR49" s="1184"/>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528</v>
      </c>
      <c r="AO50" s="359" t="s">
        <v>529</v>
      </c>
      <c r="AP50" s="360" t="s">
        <v>530</v>
      </c>
      <c r="AQ50" s="361" t="s">
        <v>531</v>
      </c>
      <c r="AR50" s="362" t="s">
        <v>532</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533</v>
      </c>
      <c r="AL51" s="355"/>
      <c r="AM51" s="363">
        <v>2620374</v>
      </c>
      <c r="AN51" s="364">
        <v>35676</v>
      </c>
      <c r="AO51" s="365">
        <v>54.9</v>
      </c>
      <c r="AP51" s="366">
        <v>66255</v>
      </c>
      <c r="AQ51" s="367">
        <v>3.6</v>
      </c>
      <c r="AR51" s="368">
        <v>51.3</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534</v>
      </c>
      <c r="AM52" s="371">
        <v>801287</v>
      </c>
      <c r="AN52" s="372">
        <v>10909</v>
      </c>
      <c r="AO52" s="373">
        <v>0.6</v>
      </c>
      <c r="AP52" s="374">
        <v>31822</v>
      </c>
      <c r="AQ52" s="375">
        <v>8.8000000000000007</v>
      </c>
      <c r="AR52" s="376">
        <v>-8.1999999999999993</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535</v>
      </c>
      <c r="AL53" s="355"/>
      <c r="AM53" s="363">
        <v>605441</v>
      </c>
      <c r="AN53" s="364">
        <v>8326</v>
      </c>
      <c r="AO53" s="365">
        <v>-76.7</v>
      </c>
      <c r="AP53" s="366">
        <v>92247</v>
      </c>
      <c r="AQ53" s="367">
        <v>39.200000000000003</v>
      </c>
      <c r="AR53" s="368">
        <v>-115.9</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534</v>
      </c>
      <c r="AM54" s="371">
        <v>311892</v>
      </c>
      <c r="AN54" s="372">
        <v>4289</v>
      </c>
      <c r="AO54" s="373">
        <v>-60.7</v>
      </c>
      <c r="AP54" s="374">
        <v>37204</v>
      </c>
      <c r="AQ54" s="375">
        <v>16.899999999999999</v>
      </c>
      <c r="AR54" s="376">
        <v>-77.599999999999994</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536</v>
      </c>
      <c r="AL55" s="355"/>
      <c r="AM55" s="363">
        <v>1204433</v>
      </c>
      <c r="AN55" s="364">
        <v>16727</v>
      </c>
      <c r="AO55" s="365">
        <v>100.9</v>
      </c>
      <c r="AP55" s="366">
        <v>67319</v>
      </c>
      <c r="AQ55" s="367">
        <v>-27</v>
      </c>
      <c r="AR55" s="368">
        <v>127.9</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534</v>
      </c>
      <c r="AM56" s="371">
        <v>659703</v>
      </c>
      <c r="AN56" s="372">
        <v>9162</v>
      </c>
      <c r="AO56" s="373">
        <v>113.6</v>
      </c>
      <c r="AP56" s="374">
        <v>38101</v>
      </c>
      <c r="AQ56" s="375">
        <v>2.4</v>
      </c>
      <c r="AR56" s="376">
        <v>111.2</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537</v>
      </c>
      <c r="AL57" s="355"/>
      <c r="AM57" s="363">
        <v>1461617</v>
      </c>
      <c r="AN57" s="364">
        <v>20502</v>
      </c>
      <c r="AO57" s="365">
        <v>22.6</v>
      </c>
      <c r="AP57" s="366">
        <v>70615</v>
      </c>
      <c r="AQ57" s="367">
        <v>4.9000000000000004</v>
      </c>
      <c r="AR57" s="368">
        <v>17.7</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534</v>
      </c>
      <c r="AM58" s="371">
        <v>735428</v>
      </c>
      <c r="AN58" s="372">
        <v>10316</v>
      </c>
      <c r="AO58" s="373">
        <v>12.6</v>
      </c>
      <c r="AP58" s="374">
        <v>37382</v>
      </c>
      <c r="AQ58" s="375">
        <v>-1.9</v>
      </c>
      <c r="AR58" s="376">
        <v>14.5</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538</v>
      </c>
      <c r="AL59" s="355"/>
      <c r="AM59" s="363">
        <v>2462023</v>
      </c>
      <c r="AN59" s="364">
        <v>35000</v>
      </c>
      <c r="AO59" s="365">
        <v>70.7</v>
      </c>
      <c r="AP59" s="366">
        <v>69185</v>
      </c>
      <c r="AQ59" s="367">
        <v>-2</v>
      </c>
      <c r="AR59" s="368">
        <v>72.7</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534</v>
      </c>
      <c r="AM60" s="371">
        <v>940621</v>
      </c>
      <c r="AN60" s="372">
        <v>13372</v>
      </c>
      <c r="AO60" s="373">
        <v>29.6</v>
      </c>
      <c r="AP60" s="374">
        <v>38519</v>
      </c>
      <c r="AQ60" s="375">
        <v>3</v>
      </c>
      <c r="AR60" s="376">
        <v>26.6</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539</v>
      </c>
      <c r="AL61" s="377"/>
      <c r="AM61" s="378">
        <v>1670778</v>
      </c>
      <c r="AN61" s="379">
        <v>23246</v>
      </c>
      <c r="AO61" s="380">
        <v>34.5</v>
      </c>
      <c r="AP61" s="381">
        <v>73124</v>
      </c>
      <c r="AQ61" s="382">
        <v>3.7</v>
      </c>
      <c r="AR61" s="368">
        <v>30.8</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534</v>
      </c>
      <c r="AM62" s="371">
        <v>689786</v>
      </c>
      <c r="AN62" s="372">
        <v>9610</v>
      </c>
      <c r="AO62" s="373">
        <v>19.100000000000001</v>
      </c>
      <c r="AP62" s="374">
        <v>36606</v>
      </c>
      <c r="AQ62" s="375">
        <v>5.8</v>
      </c>
      <c r="AR62" s="376">
        <v>13.3</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sheetData>
  <sheetProtection algorithmName="SHA-512" hashValue="PIftZPN1HXAaVNr5N85lS2QK2EvP5nISoTD2WK4RMBAGDUjCjB6Ak1t4qEeKqQsD7Xxnk2IeZ/cZaRA6Qq0gRQ==" saltValue="s/XKNsqECzVnB5JC0vA+0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541</v>
      </c>
    </row>
    <row r="121" spans="125:125" ht="13.5" hidden="1" customHeight="1" x14ac:dyDescent="0.15">
      <c r="DU121" s="290"/>
    </row>
  </sheetData>
  <sheetProtection algorithmName="SHA-512" hashValue="Ivmli6LF2bkPOAMO1h/yo9IqfAIY2aWEY7Z+vFPeBEIJbEKEeh2PQTvU1QCu3zOxEfBbAwVih97YaspF1Fw7Iw==" saltValue="0Pyy3yl/6kl3Fk439QTdo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60" zoomScaleNormal="6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542</v>
      </c>
    </row>
  </sheetData>
  <sheetProtection algorithmName="SHA-512" hashValue="oYLbmWcLai85+FVnD+bxqLKgab1LeC6siqDK874n6dfX6wj/+aYtdOcZ5KWQiOwuTuTlCSCTAmbsgOr8lLLF1Q==" saltValue="CcgvUx5T1G6iKjSJqiCoV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543</v>
      </c>
      <c r="G46" s="8" t="s">
        <v>544</v>
      </c>
      <c r="H46" s="8" t="s">
        <v>545</v>
      </c>
      <c r="I46" s="8" t="s">
        <v>546</v>
      </c>
      <c r="J46" s="9" t="s">
        <v>547</v>
      </c>
    </row>
    <row r="47" spans="2:10" ht="57.75" customHeight="1" x14ac:dyDescent="0.15">
      <c r="B47" s="10"/>
      <c r="C47" s="1194" t="s">
        <v>3</v>
      </c>
      <c r="D47" s="1194"/>
      <c r="E47" s="1195"/>
      <c r="F47" s="11">
        <v>7.87</v>
      </c>
      <c r="G47" s="12">
        <v>12.26</v>
      </c>
      <c r="H47" s="12">
        <v>15.41</v>
      </c>
      <c r="I47" s="12">
        <v>18.47</v>
      </c>
      <c r="J47" s="13">
        <v>19.84</v>
      </c>
    </row>
    <row r="48" spans="2:10" ht="57.75" customHeight="1" x14ac:dyDescent="0.15">
      <c r="B48" s="14"/>
      <c r="C48" s="1196" t="s">
        <v>4</v>
      </c>
      <c r="D48" s="1196"/>
      <c r="E48" s="1197"/>
      <c r="F48" s="15">
        <v>7.09</v>
      </c>
      <c r="G48" s="16">
        <v>7.42</v>
      </c>
      <c r="H48" s="16">
        <v>6.8</v>
      </c>
      <c r="I48" s="16">
        <v>6.36</v>
      </c>
      <c r="J48" s="17">
        <v>4.76</v>
      </c>
    </row>
    <row r="49" spans="2:10" ht="57.75" customHeight="1" thickBot="1" x14ac:dyDescent="0.2">
      <c r="B49" s="18"/>
      <c r="C49" s="1198" t="s">
        <v>5</v>
      </c>
      <c r="D49" s="1198"/>
      <c r="E49" s="1199"/>
      <c r="F49" s="19" t="s">
        <v>548</v>
      </c>
      <c r="G49" s="20">
        <v>0.51</v>
      </c>
      <c r="H49" s="20" t="s">
        <v>549</v>
      </c>
      <c r="I49" s="20" t="s">
        <v>550</v>
      </c>
      <c r="J49" s="21" t="s">
        <v>551</v>
      </c>
    </row>
    <row r="50" spans="2:10" ht="13.5" customHeight="1" x14ac:dyDescent="0.15"/>
  </sheetData>
  <sheetProtection algorithmName="SHA-512" hashValue="gGzOet0VCa3dKSAIrVaHIH3awHAvmzNebzG0m4psSAdeUgktnDqhI/PbgcHt3tq4uT09hUnqCyN6Bt1eUP7kAg==" saltValue="9emsF+aGKul4ZmcRN4hTr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543</v>
      </c>
      <c r="G33" s="29" t="s">
        <v>544</v>
      </c>
      <c r="H33" s="29" t="s">
        <v>545</v>
      </c>
      <c r="I33" s="29" t="s">
        <v>546</v>
      </c>
      <c r="J33" s="30" t="s">
        <v>547</v>
      </c>
      <c r="K33" s="22"/>
      <c r="L33" s="22"/>
      <c r="M33" s="22"/>
      <c r="N33" s="22"/>
      <c r="O33" s="22"/>
      <c r="P33" s="22"/>
    </row>
    <row r="34" spans="1:16" ht="39" customHeight="1" x14ac:dyDescent="0.15">
      <c r="A34" s="22"/>
      <c r="B34" s="31"/>
      <c r="C34" s="1206" t="s">
        <v>552</v>
      </c>
      <c r="D34" s="1206"/>
      <c r="E34" s="1207"/>
      <c r="F34" s="32">
        <v>7.09</v>
      </c>
      <c r="G34" s="33">
        <v>7.42</v>
      </c>
      <c r="H34" s="33">
        <v>6.79</v>
      </c>
      <c r="I34" s="33">
        <v>6.36</v>
      </c>
      <c r="J34" s="34">
        <v>4.76</v>
      </c>
      <c r="K34" s="22"/>
      <c r="L34" s="22"/>
      <c r="M34" s="22"/>
      <c r="N34" s="22"/>
      <c r="O34" s="22"/>
      <c r="P34" s="22"/>
    </row>
    <row r="35" spans="1:16" ht="39" customHeight="1" x14ac:dyDescent="0.15">
      <c r="A35" s="22"/>
      <c r="B35" s="35"/>
      <c r="C35" s="1200" t="s">
        <v>553</v>
      </c>
      <c r="D35" s="1201"/>
      <c r="E35" s="1202"/>
      <c r="F35" s="36">
        <v>3.68</v>
      </c>
      <c r="G35" s="37">
        <v>2.61</v>
      </c>
      <c r="H35" s="37">
        <v>1.91</v>
      </c>
      <c r="I35" s="37">
        <v>1.99</v>
      </c>
      <c r="J35" s="38">
        <v>2.73</v>
      </c>
      <c r="K35" s="22"/>
      <c r="L35" s="22"/>
      <c r="M35" s="22"/>
      <c r="N35" s="22"/>
      <c r="O35" s="22"/>
      <c r="P35" s="22"/>
    </row>
    <row r="36" spans="1:16" ht="39" customHeight="1" x14ac:dyDescent="0.15">
      <c r="A36" s="22"/>
      <c r="B36" s="35"/>
      <c r="C36" s="1200" t="s">
        <v>554</v>
      </c>
      <c r="D36" s="1201"/>
      <c r="E36" s="1202"/>
      <c r="F36" s="36" t="s">
        <v>555</v>
      </c>
      <c r="G36" s="37" t="s">
        <v>556</v>
      </c>
      <c r="H36" s="37" t="s">
        <v>557</v>
      </c>
      <c r="I36" s="37">
        <v>0.22</v>
      </c>
      <c r="J36" s="38">
        <v>2.0099999999999998</v>
      </c>
      <c r="K36" s="22"/>
      <c r="L36" s="22"/>
      <c r="M36" s="22"/>
      <c r="N36" s="22"/>
      <c r="O36" s="22"/>
      <c r="P36" s="22"/>
    </row>
    <row r="37" spans="1:16" ht="39" customHeight="1" x14ac:dyDescent="0.15">
      <c r="A37" s="22"/>
      <c r="B37" s="35"/>
      <c r="C37" s="1200" t="s">
        <v>558</v>
      </c>
      <c r="D37" s="1201"/>
      <c r="E37" s="1202"/>
      <c r="F37" s="36">
        <v>0.53</v>
      </c>
      <c r="G37" s="37">
        <v>1</v>
      </c>
      <c r="H37" s="37">
        <v>1.56</v>
      </c>
      <c r="I37" s="37">
        <v>0.71</v>
      </c>
      <c r="J37" s="38">
        <v>0.8</v>
      </c>
      <c r="K37" s="22"/>
      <c r="L37" s="22"/>
      <c r="M37" s="22"/>
      <c r="N37" s="22"/>
      <c r="O37" s="22"/>
      <c r="P37" s="22"/>
    </row>
    <row r="38" spans="1:16" ht="39" customHeight="1" x14ac:dyDescent="0.15">
      <c r="A38" s="22"/>
      <c r="B38" s="35"/>
      <c r="C38" s="1200" t="s">
        <v>559</v>
      </c>
      <c r="D38" s="1201"/>
      <c r="E38" s="1202"/>
      <c r="F38" s="36">
        <v>0.06</v>
      </c>
      <c r="G38" s="37">
        <v>0.14000000000000001</v>
      </c>
      <c r="H38" s="37">
        <v>0.33</v>
      </c>
      <c r="I38" s="37">
        <v>0.46</v>
      </c>
      <c r="J38" s="38">
        <v>0.4</v>
      </c>
      <c r="K38" s="22"/>
      <c r="L38" s="22"/>
      <c r="M38" s="22"/>
      <c r="N38" s="22"/>
      <c r="O38" s="22"/>
      <c r="P38" s="22"/>
    </row>
    <row r="39" spans="1:16" ht="39" customHeight="1" x14ac:dyDescent="0.15">
      <c r="A39" s="22"/>
      <c r="B39" s="35"/>
      <c r="C39" s="1200" t="s">
        <v>560</v>
      </c>
      <c r="D39" s="1201"/>
      <c r="E39" s="1202"/>
      <c r="F39" s="36">
        <v>0.03</v>
      </c>
      <c r="G39" s="37">
        <v>0.03</v>
      </c>
      <c r="H39" s="37">
        <v>0.04</v>
      </c>
      <c r="I39" s="37">
        <v>0.03</v>
      </c>
      <c r="J39" s="38">
        <v>0.03</v>
      </c>
      <c r="K39" s="22"/>
      <c r="L39" s="22"/>
      <c r="M39" s="22"/>
      <c r="N39" s="22"/>
      <c r="O39" s="22"/>
      <c r="P39" s="22"/>
    </row>
    <row r="40" spans="1:16" ht="39" customHeight="1" x14ac:dyDescent="0.15">
      <c r="A40" s="22"/>
      <c r="B40" s="35"/>
      <c r="C40" s="1200"/>
      <c r="D40" s="1201"/>
      <c r="E40" s="1202"/>
      <c r="F40" s="36"/>
      <c r="G40" s="37"/>
      <c r="H40" s="37"/>
      <c r="I40" s="37"/>
      <c r="J40" s="38"/>
      <c r="K40" s="22"/>
      <c r="L40" s="22"/>
      <c r="M40" s="22"/>
      <c r="N40" s="22"/>
      <c r="O40" s="22"/>
      <c r="P40" s="22"/>
    </row>
    <row r="41" spans="1:16" ht="39" customHeight="1" x14ac:dyDescent="0.15">
      <c r="A41" s="22"/>
      <c r="B41" s="35"/>
      <c r="C41" s="1200"/>
      <c r="D41" s="1201"/>
      <c r="E41" s="1202"/>
      <c r="F41" s="36"/>
      <c r="G41" s="37"/>
      <c r="H41" s="37"/>
      <c r="I41" s="37"/>
      <c r="J41" s="38"/>
      <c r="K41" s="22"/>
      <c r="L41" s="22"/>
      <c r="M41" s="22"/>
      <c r="N41" s="22"/>
      <c r="O41" s="22"/>
      <c r="P41" s="22"/>
    </row>
    <row r="42" spans="1:16" ht="39" customHeight="1" x14ac:dyDescent="0.15">
      <c r="A42" s="22"/>
      <c r="B42" s="39"/>
      <c r="C42" s="1200" t="s">
        <v>561</v>
      </c>
      <c r="D42" s="1201"/>
      <c r="E42" s="1202"/>
      <c r="F42" s="36" t="s">
        <v>502</v>
      </c>
      <c r="G42" s="37" t="s">
        <v>502</v>
      </c>
      <c r="H42" s="37" t="s">
        <v>502</v>
      </c>
      <c r="I42" s="37" t="s">
        <v>502</v>
      </c>
      <c r="J42" s="38" t="s">
        <v>502</v>
      </c>
      <c r="K42" s="22"/>
      <c r="L42" s="22"/>
      <c r="M42" s="22"/>
      <c r="N42" s="22"/>
      <c r="O42" s="22"/>
      <c r="P42" s="22"/>
    </row>
    <row r="43" spans="1:16" ht="39" customHeight="1" thickBot="1" x14ac:dyDescent="0.2">
      <c r="A43" s="22"/>
      <c r="B43" s="40"/>
      <c r="C43" s="1203" t="s">
        <v>562</v>
      </c>
      <c r="D43" s="1204"/>
      <c r="E43" s="1205"/>
      <c r="F43" s="41" t="s">
        <v>502</v>
      </c>
      <c r="G43" s="42" t="s">
        <v>502</v>
      </c>
      <c r="H43" s="42" t="s">
        <v>502</v>
      </c>
      <c r="I43" s="42" t="s">
        <v>502</v>
      </c>
      <c r="J43" s="43" t="s">
        <v>502</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eKQ6p82q+GTy7fLy8ix/+SedGOrcIJAQYQvgTVDM9dvqtFZBcjuf3+TcfXAXW7YsvOfqOfjGnUmEuXh+0xI7Lg==" saltValue="WuhHWJliUQWsU65xcLxsE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543</v>
      </c>
      <c r="L44" s="56" t="s">
        <v>544</v>
      </c>
      <c r="M44" s="56" t="s">
        <v>545</v>
      </c>
      <c r="N44" s="56" t="s">
        <v>546</v>
      </c>
      <c r="O44" s="57" t="s">
        <v>547</v>
      </c>
      <c r="P44" s="48"/>
      <c r="Q44" s="48"/>
      <c r="R44" s="48"/>
      <c r="S44" s="48"/>
      <c r="T44" s="48"/>
      <c r="U44" s="48"/>
    </row>
    <row r="45" spans="1:21" ht="30.75" customHeight="1" x14ac:dyDescent="0.15">
      <c r="A45" s="48"/>
      <c r="B45" s="1208" t="s">
        <v>10</v>
      </c>
      <c r="C45" s="1209"/>
      <c r="D45" s="58"/>
      <c r="E45" s="1214" t="s">
        <v>11</v>
      </c>
      <c r="F45" s="1214"/>
      <c r="G45" s="1214"/>
      <c r="H45" s="1214"/>
      <c r="I45" s="1214"/>
      <c r="J45" s="1215"/>
      <c r="K45" s="59">
        <v>2371</v>
      </c>
      <c r="L45" s="60">
        <v>2162</v>
      </c>
      <c r="M45" s="60">
        <v>2136</v>
      </c>
      <c r="N45" s="60">
        <v>1941</v>
      </c>
      <c r="O45" s="61">
        <v>1881</v>
      </c>
      <c r="P45" s="48"/>
      <c r="Q45" s="48"/>
      <c r="R45" s="48"/>
      <c r="S45" s="48"/>
      <c r="T45" s="48"/>
      <c r="U45" s="48"/>
    </row>
    <row r="46" spans="1:21" ht="30.75" customHeight="1" x14ac:dyDescent="0.15">
      <c r="A46" s="48"/>
      <c r="B46" s="1210"/>
      <c r="C46" s="1211"/>
      <c r="D46" s="62"/>
      <c r="E46" s="1216" t="s">
        <v>12</v>
      </c>
      <c r="F46" s="1216"/>
      <c r="G46" s="1216"/>
      <c r="H46" s="1216"/>
      <c r="I46" s="1216"/>
      <c r="J46" s="1217"/>
      <c r="K46" s="63" t="s">
        <v>502</v>
      </c>
      <c r="L46" s="64" t="s">
        <v>502</v>
      </c>
      <c r="M46" s="64" t="s">
        <v>502</v>
      </c>
      <c r="N46" s="64" t="s">
        <v>502</v>
      </c>
      <c r="O46" s="65" t="s">
        <v>502</v>
      </c>
      <c r="P46" s="48"/>
      <c r="Q46" s="48"/>
      <c r="R46" s="48"/>
      <c r="S46" s="48"/>
      <c r="T46" s="48"/>
      <c r="U46" s="48"/>
    </row>
    <row r="47" spans="1:21" ht="30.75" customHeight="1" x14ac:dyDescent="0.15">
      <c r="A47" s="48"/>
      <c r="B47" s="1210"/>
      <c r="C47" s="1211"/>
      <c r="D47" s="62"/>
      <c r="E47" s="1216" t="s">
        <v>13</v>
      </c>
      <c r="F47" s="1216"/>
      <c r="G47" s="1216"/>
      <c r="H47" s="1216"/>
      <c r="I47" s="1216"/>
      <c r="J47" s="1217"/>
      <c r="K47" s="63" t="s">
        <v>502</v>
      </c>
      <c r="L47" s="64" t="s">
        <v>502</v>
      </c>
      <c r="M47" s="64" t="s">
        <v>502</v>
      </c>
      <c r="N47" s="64" t="s">
        <v>502</v>
      </c>
      <c r="O47" s="65" t="s">
        <v>502</v>
      </c>
      <c r="P47" s="48"/>
      <c r="Q47" s="48"/>
      <c r="R47" s="48"/>
      <c r="S47" s="48"/>
      <c r="T47" s="48"/>
      <c r="U47" s="48"/>
    </row>
    <row r="48" spans="1:21" ht="30.75" customHeight="1" x14ac:dyDescent="0.15">
      <c r="A48" s="48"/>
      <c r="B48" s="1210"/>
      <c r="C48" s="1211"/>
      <c r="D48" s="62"/>
      <c r="E48" s="1216" t="s">
        <v>14</v>
      </c>
      <c r="F48" s="1216"/>
      <c r="G48" s="1216"/>
      <c r="H48" s="1216"/>
      <c r="I48" s="1216"/>
      <c r="J48" s="1217"/>
      <c r="K48" s="63">
        <v>224</v>
      </c>
      <c r="L48" s="64">
        <v>216</v>
      </c>
      <c r="M48" s="64">
        <v>225</v>
      </c>
      <c r="N48" s="64">
        <v>274</v>
      </c>
      <c r="O48" s="65">
        <v>277</v>
      </c>
      <c r="P48" s="48"/>
      <c r="Q48" s="48"/>
      <c r="R48" s="48"/>
      <c r="S48" s="48"/>
      <c r="T48" s="48"/>
      <c r="U48" s="48"/>
    </row>
    <row r="49" spans="1:21" ht="30.75" customHeight="1" x14ac:dyDescent="0.15">
      <c r="A49" s="48"/>
      <c r="B49" s="1210"/>
      <c r="C49" s="1211"/>
      <c r="D49" s="62"/>
      <c r="E49" s="1216" t="s">
        <v>15</v>
      </c>
      <c r="F49" s="1216"/>
      <c r="G49" s="1216"/>
      <c r="H49" s="1216"/>
      <c r="I49" s="1216"/>
      <c r="J49" s="1217"/>
      <c r="K49" s="63">
        <v>162</v>
      </c>
      <c r="L49" s="64">
        <v>177</v>
      </c>
      <c r="M49" s="64">
        <v>172</v>
      </c>
      <c r="N49" s="64">
        <v>112</v>
      </c>
      <c r="O49" s="65">
        <v>110</v>
      </c>
      <c r="P49" s="48"/>
      <c r="Q49" s="48"/>
      <c r="R49" s="48"/>
      <c r="S49" s="48"/>
      <c r="T49" s="48"/>
      <c r="U49" s="48"/>
    </row>
    <row r="50" spans="1:21" ht="30.75" customHeight="1" x14ac:dyDescent="0.15">
      <c r="A50" s="48"/>
      <c r="B50" s="1210"/>
      <c r="C50" s="1211"/>
      <c r="D50" s="62"/>
      <c r="E50" s="1216" t="s">
        <v>16</v>
      </c>
      <c r="F50" s="1216"/>
      <c r="G50" s="1216"/>
      <c r="H50" s="1216"/>
      <c r="I50" s="1216"/>
      <c r="J50" s="1217"/>
      <c r="K50" s="63">
        <v>0</v>
      </c>
      <c r="L50" s="64">
        <v>0</v>
      </c>
      <c r="M50" s="64">
        <v>0</v>
      </c>
      <c r="N50" s="64">
        <v>0</v>
      </c>
      <c r="O50" s="65">
        <v>0</v>
      </c>
      <c r="P50" s="48"/>
      <c r="Q50" s="48"/>
      <c r="R50" s="48"/>
      <c r="S50" s="48"/>
      <c r="T50" s="48"/>
      <c r="U50" s="48"/>
    </row>
    <row r="51" spans="1:21" ht="30.75" customHeight="1" x14ac:dyDescent="0.15">
      <c r="A51" s="48"/>
      <c r="B51" s="1212"/>
      <c r="C51" s="1213"/>
      <c r="D51" s="66"/>
      <c r="E51" s="1216" t="s">
        <v>17</v>
      </c>
      <c r="F51" s="1216"/>
      <c r="G51" s="1216"/>
      <c r="H51" s="1216"/>
      <c r="I51" s="1216"/>
      <c r="J51" s="1217"/>
      <c r="K51" s="63">
        <v>0</v>
      </c>
      <c r="L51" s="64" t="s">
        <v>502</v>
      </c>
      <c r="M51" s="64" t="s">
        <v>502</v>
      </c>
      <c r="N51" s="64" t="s">
        <v>502</v>
      </c>
      <c r="O51" s="65" t="s">
        <v>502</v>
      </c>
      <c r="P51" s="48"/>
      <c r="Q51" s="48"/>
      <c r="R51" s="48"/>
      <c r="S51" s="48"/>
      <c r="T51" s="48"/>
      <c r="U51" s="48"/>
    </row>
    <row r="52" spans="1:21" ht="30.75" customHeight="1" x14ac:dyDescent="0.15">
      <c r="A52" s="48"/>
      <c r="B52" s="1218" t="s">
        <v>18</v>
      </c>
      <c r="C52" s="1219"/>
      <c r="D52" s="66"/>
      <c r="E52" s="1216" t="s">
        <v>19</v>
      </c>
      <c r="F52" s="1216"/>
      <c r="G52" s="1216"/>
      <c r="H52" s="1216"/>
      <c r="I52" s="1216"/>
      <c r="J52" s="1217"/>
      <c r="K52" s="63">
        <v>1756</v>
      </c>
      <c r="L52" s="64">
        <v>1685</v>
      </c>
      <c r="M52" s="64">
        <v>1705</v>
      </c>
      <c r="N52" s="64">
        <v>1629</v>
      </c>
      <c r="O52" s="65">
        <v>1587</v>
      </c>
      <c r="P52" s="48"/>
      <c r="Q52" s="48"/>
      <c r="R52" s="48"/>
      <c r="S52" s="48"/>
      <c r="T52" s="48"/>
      <c r="U52" s="48"/>
    </row>
    <row r="53" spans="1:21" ht="30.75" customHeight="1" thickBot="1" x14ac:dyDescent="0.2">
      <c r="A53" s="48"/>
      <c r="B53" s="1220" t="s">
        <v>20</v>
      </c>
      <c r="C53" s="1221"/>
      <c r="D53" s="67"/>
      <c r="E53" s="1222" t="s">
        <v>21</v>
      </c>
      <c r="F53" s="1222"/>
      <c r="G53" s="1222"/>
      <c r="H53" s="1222"/>
      <c r="I53" s="1222"/>
      <c r="J53" s="1223"/>
      <c r="K53" s="68">
        <v>1001</v>
      </c>
      <c r="L53" s="69">
        <v>870</v>
      </c>
      <c r="M53" s="69">
        <v>828</v>
      </c>
      <c r="N53" s="69">
        <v>698</v>
      </c>
      <c r="O53" s="70">
        <v>681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563</v>
      </c>
      <c r="L56" s="80" t="s">
        <v>564</v>
      </c>
      <c r="M56" s="80" t="s">
        <v>565</v>
      </c>
      <c r="N56" s="80" t="s">
        <v>566</v>
      </c>
      <c r="O56" s="81" t="s">
        <v>567</v>
      </c>
      <c r="P56" s="48"/>
      <c r="Q56" s="48"/>
      <c r="R56" s="48"/>
      <c r="S56" s="48"/>
      <c r="T56" s="48"/>
      <c r="U56" s="48"/>
    </row>
    <row r="57" spans="1:21" ht="31.5" customHeight="1" x14ac:dyDescent="0.15">
      <c r="B57" s="1224" t="s">
        <v>24</v>
      </c>
      <c r="C57" s="1225"/>
      <c r="D57" s="1228" t="s">
        <v>25</v>
      </c>
      <c r="E57" s="1229"/>
      <c r="F57" s="1229"/>
      <c r="G57" s="1229"/>
      <c r="H57" s="1229"/>
      <c r="I57" s="1229"/>
      <c r="J57" s="1230"/>
      <c r="K57" s="82" t="s">
        <v>581</v>
      </c>
      <c r="L57" s="83" t="s">
        <v>581</v>
      </c>
      <c r="M57" s="83" t="s">
        <v>581</v>
      </c>
      <c r="N57" s="83" t="s">
        <v>581</v>
      </c>
      <c r="O57" s="84" t="s">
        <v>581</v>
      </c>
    </row>
    <row r="58" spans="1:21" ht="31.5" customHeight="1" thickBot="1" x14ac:dyDescent="0.2">
      <c r="B58" s="1226"/>
      <c r="C58" s="1227"/>
      <c r="D58" s="1231" t="s">
        <v>26</v>
      </c>
      <c r="E58" s="1232"/>
      <c r="F58" s="1232"/>
      <c r="G58" s="1232"/>
      <c r="H58" s="1232"/>
      <c r="I58" s="1232"/>
      <c r="J58" s="1233"/>
      <c r="K58" s="85" t="s">
        <v>581</v>
      </c>
      <c r="L58" s="86" t="s">
        <v>581</v>
      </c>
      <c r="M58" s="86" t="s">
        <v>581</v>
      </c>
      <c r="N58" s="86" t="s">
        <v>581</v>
      </c>
      <c r="O58" s="87" t="s">
        <v>582</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wnvbFCgURyQvvoBaX9xo3Ak0NfgGt2XHo5RDA6wxNWItsLRIJdk8g8TxZ+jzRhMW46as4NZYsrxjoU85Ju3hA==" saltValue="SN41EDSwdC1fJpTrbuSyb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543</v>
      </c>
      <c r="J40" s="99" t="s">
        <v>544</v>
      </c>
      <c r="K40" s="99" t="s">
        <v>545</v>
      </c>
      <c r="L40" s="99" t="s">
        <v>546</v>
      </c>
      <c r="M40" s="100" t="s">
        <v>547</v>
      </c>
    </row>
    <row r="41" spans="2:13" ht="27.75" customHeight="1" x14ac:dyDescent="0.15">
      <c r="B41" s="1234" t="s">
        <v>29</v>
      </c>
      <c r="C41" s="1235"/>
      <c r="D41" s="101"/>
      <c r="E41" s="1240" t="s">
        <v>30</v>
      </c>
      <c r="F41" s="1240"/>
      <c r="G41" s="1240"/>
      <c r="H41" s="1241"/>
      <c r="I41" s="102">
        <v>18720</v>
      </c>
      <c r="J41" s="103">
        <v>17982</v>
      </c>
      <c r="K41" s="103">
        <v>17405</v>
      </c>
      <c r="L41" s="103">
        <v>17175</v>
      </c>
      <c r="M41" s="104">
        <v>17532</v>
      </c>
    </row>
    <row r="42" spans="2:13" ht="27.75" customHeight="1" x14ac:dyDescent="0.15">
      <c r="B42" s="1236"/>
      <c r="C42" s="1237"/>
      <c r="D42" s="105"/>
      <c r="E42" s="1242" t="s">
        <v>31</v>
      </c>
      <c r="F42" s="1242"/>
      <c r="G42" s="1242"/>
      <c r="H42" s="1243"/>
      <c r="I42" s="106" t="s">
        <v>502</v>
      </c>
      <c r="J42" s="107" t="s">
        <v>502</v>
      </c>
      <c r="K42" s="107" t="s">
        <v>502</v>
      </c>
      <c r="L42" s="107" t="s">
        <v>502</v>
      </c>
      <c r="M42" s="108" t="s">
        <v>502</v>
      </c>
    </row>
    <row r="43" spans="2:13" ht="27.75" customHeight="1" x14ac:dyDescent="0.15">
      <c r="B43" s="1236"/>
      <c r="C43" s="1237"/>
      <c r="D43" s="105"/>
      <c r="E43" s="1242" t="s">
        <v>32</v>
      </c>
      <c r="F43" s="1242"/>
      <c r="G43" s="1242"/>
      <c r="H43" s="1243"/>
      <c r="I43" s="106">
        <v>2815</v>
      </c>
      <c r="J43" s="107">
        <v>2817</v>
      </c>
      <c r="K43" s="107">
        <v>2869</v>
      </c>
      <c r="L43" s="107">
        <v>3172</v>
      </c>
      <c r="M43" s="108">
        <v>3297</v>
      </c>
    </row>
    <row r="44" spans="2:13" ht="27.75" customHeight="1" x14ac:dyDescent="0.15">
      <c r="B44" s="1236"/>
      <c r="C44" s="1237"/>
      <c r="D44" s="105"/>
      <c r="E44" s="1242" t="s">
        <v>33</v>
      </c>
      <c r="F44" s="1242"/>
      <c r="G44" s="1242"/>
      <c r="H44" s="1243"/>
      <c r="I44" s="106">
        <v>739</v>
      </c>
      <c r="J44" s="107">
        <v>676</v>
      </c>
      <c r="K44" s="107">
        <v>569</v>
      </c>
      <c r="L44" s="107">
        <v>521</v>
      </c>
      <c r="M44" s="108">
        <v>552</v>
      </c>
    </row>
    <row r="45" spans="2:13" ht="27.75" customHeight="1" x14ac:dyDescent="0.15">
      <c r="B45" s="1236"/>
      <c r="C45" s="1237"/>
      <c r="D45" s="105"/>
      <c r="E45" s="1242" t="s">
        <v>34</v>
      </c>
      <c r="F45" s="1242"/>
      <c r="G45" s="1242"/>
      <c r="H45" s="1243"/>
      <c r="I45" s="106">
        <v>2031</v>
      </c>
      <c r="J45" s="107">
        <v>1756</v>
      </c>
      <c r="K45" s="107">
        <v>1726</v>
      </c>
      <c r="L45" s="107">
        <v>1767</v>
      </c>
      <c r="M45" s="108">
        <v>1640</v>
      </c>
    </row>
    <row r="46" spans="2:13" ht="27.75" customHeight="1" x14ac:dyDescent="0.15">
      <c r="B46" s="1236"/>
      <c r="C46" s="1237"/>
      <c r="D46" s="109"/>
      <c r="E46" s="1242" t="s">
        <v>35</v>
      </c>
      <c r="F46" s="1242"/>
      <c r="G46" s="1242"/>
      <c r="H46" s="1243"/>
      <c r="I46" s="106">
        <v>204</v>
      </c>
      <c r="J46" s="107">
        <v>187</v>
      </c>
      <c r="K46" s="107">
        <v>118</v>
      </c>
      <c r="L46" s="107">
        <v>79</v>
      </c>
      <c r="M46" s="108">
        <v>46</v>
      </c>
    </row>
    <row r="47" spans="2:13" ht="27.75" customHeight="1" x14ac:dyDescent="0.15">
      <c r="B47" s="1236"/>
      <c r="C47" s="1237"/>
      <c r="D47" s="110"/>
      <c r="E47" s="1244" t="s">
        <v>36</v>
      </c>
      <c r="F47" s="1245"/>
      <c r="G47" s="1245"/>
      <c r="H47" s="1246"/>
      <c r="I47" s="106" t="s">
        <v>502</v>
      </c>
      <c r="J47" s="107" t="s">
        <v>502</v>
      </c>
      <c r="K47" s="107" t="s">
        <v>502</v>
      </c>
      <c r="L47" s="107" t="s">
        <v>502</v>
      </c>
      <c r="M47" s="108" t="s">
        <v>502</v>
      </c>
    </row>
    <row r="48" spans="2:13" ht="27.75" customHeight="1" x14ac:dyDescent="0.15">
      <c r="B48" s="1236"/>
      <c r="C48" s="1237"/>
      <c r="D48" s="105"/>
      <c r="E48" s="1242" t="s">
        <v>37</v>
      </c>
      <c r="F48" s="1242"/>
      <c r="G48" s="1242"/>
      <c r="H48" s="1243"/>
      <c r="I48" s="106" t="s">
        <v>502</v>
      </c>
      <c r="J48" s="107" t="s">
        <v>502</v>
      </c>
      <c r="K48" s="107" t="s">
        <v>502</v>
      </c>
      <c r="L48" s="107" t="s">
        <v>502</v>
      </c>
      <c r="M48" s="108" t="s">
        <v>502</v>
      </c>
    </row>
    <row r="49" spans="2:13" ht="27.75" customHeight="1" x14ac:dyDescent="0.15">
      <c r="B49" s="1238"/>
      <c r="C49" s="1239"/>
      <c r="D49" s="105"/>
      <c r="E49" s="1242" t="s">
        <v>38</v>
      </c>
      <c r="F49" s="1242"/>
      <c r="G49" s="1242"/>
      <c r="H49" s="1243"/>
      <c r="I49" s="106" t="s">
        <v>502</v>
      </c>
      <c r="J49" s="107" t="s">
        <v>502</v>
      </c>
      <c r="K49" s="107" t="s">
        <v>502</v>
      </c>
      <c r="L49" s="107" t="s">
        <v>502</v>
      </c>
      <c r="M49" s="108" t="s">
        <v>502</v>
      </c>
    </row>
    <row r="50" spans="2:13" ht="27.75" customHeight="1" x14ac:dyDescent="0.15">
      <c r="B50" s="1247" t="s">
        <v>39</v>
      </c>
      <c r="C50" s="1248"/>
      <c r="D50" s="111"/>
      <c r="E50" s="1242" t="s">
        <v>40</v>
      </c>
      <c r="F50" s="1242"/>
      <c r="G50" s="1242"/>
      <c r="H50" s="1243"/>
      <c r="I50" s="106">
        <v>1223</v>
      </c>
      <c r="J50" s="107">
        <v>1905</v>
      </c>
      <c r="K50" s="107">
        <v>2401</v>
      </c>
      <c r="L50" s="107">
        <v>3026</v>
      </c>
      <c r="M50" s="108">
        <v>3238</v>
      </c>
    </row>
    <row r="51" spans="2:13" ht="27.75" customHeight="1" x14ac:dyDescent="0.15">
      <c r="B51" s="1236"/>
      <c r="C51" s="1237"/>
      <c r="D51" s="105"/>
      <c r="E51" s="1242" t="s">
        <v>41</v>
      </c>
      <c r="F51" s="1242"/>
      <c r="G51" s="1242"/>
      <c r="H51" s="1243"/>
      <c r="I51" s="106">
        <v>640</v>
      </c>
      <c r="J51" s="107">
        <v>624</v>
      </c>
      <c r="K51" s="107">
        <v>650</v>
      </c>
      <c r="L51" s="107">
        <v>751</v>
      </c>
      <c r="M51" s="108">
        <v>968</v>
      </c>
    </row>
    <row r="52" spans="2:13" ht="27.75" customHeight="1" x14ac:dyDescent="0.15">
      <c r="B52" s="1238"/>
      <c r="C52" s="1239"/>
      <c r="D52" s="105"/>
      <c r="E52" s="1242" t="s">
        <v>42</v>
      </c>
      <c r="F52" s="1242"/>
      <c r="G52" s="1242"/>
      <c r="H52" s="1243"/>
      <c r="I52" s="106">
        <v>17356</v>
      </c>
      <c r="J52" s="107">
        <v>17312</v>
      </c>
      <c r="K52" s="107">
        <v>16941</v>
      </c>
      <c r="L52" s="107">
        <v>16598</v>
      </c>
      <c r="M52" s="108">
        <v>16541</v>
      </c>
    </row>
    <row r="53" spans="2:13" ht="27.75" customHeight="1" thickBot="1" x14ac:dyDescent="0.2">
      <c r="B53" s="1249" t="s">
        <v>43</v>
      </c>
      <c r="C53" s="1250"/>
      <c r="D53" s="112"/>
      <c r="E53" s="1251" t="s">
        <v>44</v>
      </c>
      <c r="F53" s="1251"/>
      <c r="G53" s="1251"/>
      <c r="H53" s="1252"/>
      <c r="I53" s="113">
        <v>5290</v>
      </c>
      <c r="J53" s="114">
        <v>3578</v>
      </c>
      <c r="K53" s="114">
        <v>2695</v>
      </c>
      <c r="L53" s="114">
        <v>2339</v>
      </c>
      <c r="M53" s="115">
        <v>2319</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rn4OrxG5iDVCmGRpvHwApDAKxgJtMivISIjh7yk0QXPg9hUwF2LPDFCeSJfy2eO5GStxvX46+Ot8hmdoNj/LLQ==" saltValue="Ss8hh1Ml8jjT33UJPenfI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545</v>
      </c>
      <c r="G54" s="124" t="s">
        <v>546</v>
      </c>
      <c r="H54" s="125" t="s">
        <v>547</v>
      </c>
    </row>
    <row r="55" spans="2:8" ht="52.5" customHeight="1" x14ac:dyDescent="0.15">
      <c r="B55" s="126"/>
      <c r="C55" s="1261" t="s">
        <v>47</v>
      </c>
      <c r="D55" s="1261"/>
      <c r="E55" s="1262"/>
      <c r="F55" s="127">
        <v>2008</v>
      </c>
      <c r="G55" s="127">
        <v>2407</v>
      </c>
      <c r="H55" s="128">
        <v>2600</v>
      </c>
    </row>
    <row r="56" spans="2:8" ht="52.5" customHeight="1" x14ac:dyDescent="0.15">
      <c r="B56" s="129"/>
      <c r="C56" s="1263" t="s">
        <v>48</v>
      </c>
      <c r="D56" s="1263"/>
      <c r="E56" s="1264"/>
      <c r="F56" s="130">
        <v>122</v>
      </c>
      <c r="G56" s="130">
        <v>122</v>
      </c>
      <c r="H56" s="131">
        <v>122</v>
      </c>
    </row>
    <row r="57" spans="2:8" ht="53.25" customHeight="1" x14ac:dyDescent="0.15">
      <c r="B57" s="129"/>
      <c r="C57" s="1265" t="s">
        <v>49</v>
      </c>
      <c r="D57" s="1265"/>
      <c r="E57" s="1266"/>
      <c r="F57" s="132">
        <v>95</v>
      </c>
      <c r="G57" s="132">
        <v>82</v>
      </c>
      <c r="H57" s="133">
        <v>92</v>
      </c>
    </row>
    <row r="58" spans="2:8" ht="45.75" customHeight="1" x14ac:dyDescent="0.15">
      <c r="B58" s="134"/>
      <c r="C58" s="1253" t="s">
        <v>583</v>
      </c>
      <c r="D58" s="1254"/>
      <c r="E58" s="1255"/>
      <c r="F58" s="135">
        <v>13</v>
      </c>
      <c r="G58" s="135">
        <v>36</v>
      </c>
      <c r="H58" s="136">
        <v>53</v>
      </c>
    </row>
    <row r="59" spans="2:8" ht="45.75" customHeight="1" x14ac:dyDescent="0.15">
      <c r="B59" s="134"/>
      <c r="C59" s="1253" t="s">
        <v>584</v>
      </c>
      <c r="D59" s="1254"/>
      <c r="E59" s="1255"/>
      <c r="F59" s="135">
        <v>23</v>
      </c>
      <c r="G59" s="135">
        <v>23</v>
      </c>
      <c r="H59" s="136">
        <v>23</v>
      </c>
    </row>
    <row r="60" spans="2:8" ht="45.75" customHeight="1" x14ac:dyDescent="0.15">
      <c r="B60" s="134"/>
      <c r="C60" s="1253" t="s">
        <v>585</v>
      </c>
      <c r="D60" s="1254"/>
      <c r="E60" s="1255"/>
      <c r="F60" s="135">
        <v>10</v>
      </c>
      <c r="G60" s="135">
        <v>10</v>
      </c>
      <c r="H60" s="136">
        <v>10</v>
      </c>
    </row>
    <row r="61" spans="2:8" ht="45.75" customHeight="1" x14ac:dyDescent="0.15">
      <c r="B61" s="134"/>
      <c r="C61" s="1253" t="s">
        <v>586</v>
      </c>
      <c r="D61" s="1254"/>
      <c r="E61" s="1255"/>
      <c r="F61" s="135">
        <v>2</v>
      </c>
      <c r="G61" s="135">
        <v>3</v>
      </c>
      <c r="H61" s="136">
        <v>3</v>
      </c>
    </row>
    <row r="62" spans="2:8" ht="45.75" customHeight="1" thickBot="1" x14ac:dyDescent="0.2">
      <c r="B62" s="137"/>
      <c r="C62" s="1256" t="s">
        <v>587</v>
      </c>
      <c r="D62" s="1257"/>
      <c r="E62" s="1258"/>
      <c r="F62" s="138">
        <v>2</v>
      </c>
      <c r="G62" s="138">
        <v>2</v>
      </c>
      <c r="H62" s="139">
        <v>2</v>
      </c>
    </row>
    <row r="63" spans="2:8" ht="52.5" customHeight="1" thickBot="1" x14ac:dyDescent="0.2">
      <c r="B63" s="140"/>
      <c r="C63" s="1259" t="s">
        <v>50</v>
      </c>
      <c r="D63" s="1259"/>
      <c r="E63" s="1260"/>
      <c r="F63" s="141">
        <v>2224</v>
      </c>
      <c r="G63" s="141">
        <v>2612</v>
      </c>
      <c r="H63" s="142">
        <v>2815</v>
      </c>
    </row>
    <row r="64" spans="2:8" ht="15" customHeight="1" x14ac:dyDescent="0.15"/>
  </sheetData>
  <sheetProtection algorithmName="SHA-512" hashValue="iiCkl+N2MSpTFHz0IX6ofHoKcXlNg3yE+3goYkojtijzREwJdn8IOjflpgiiiRROg+ofbaiw8qXn8JAQ/PWGcg==" saltValue="F86dOKjUb8noxsjpE7QR3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A1219-94E6-4AAE-A946-DEF1BDAAA444}">
  <sheetPr>
    <pageSetUpPr fitToPage="1"/>
  </sheetPr>
  <dimension ref="A1:WZM160"/>
  <sheetViews>
    <sheetView showGridLines="0" zoomScale="70" zoomScaleNormal="70" zoomScaleSheetLayoutView="55" workbookViewId="0"/>
  </sheetViews>
  <sheetFormatPr defaultColWidth="0" defaultRowHeight="13.5" customHeight="1" zeroHeight="1" x14ac:dyDescent="0.15"/>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x14ac:dyDescent="0.15">
      <c r="A1" s="1267"/>
      <c r="B1" s="1268"/>
      <c r="DD1" s="1269"/>
      <c r="DE1" s="1269"/>
    </row>
    <row r="2" spans="1:143" ht="25.5" customHeight="1" x14ac:dyDescent="0.15">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15">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x14ac:dyDescent="0.15">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588</v>
      </c>
    </row>
    <row r="11" spans="1:143" s="290" customFormat="1" x14ac:dyDescent="0.15">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588</v>
      </c>
    </row>
    <row r="13" spans="1:143" s="290" customFormat="1" x14ac:dyDescent="0.15">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69"/>
      <c r="DE19" s="1269"/>
    </row>
    <row r="20" spans="1:351" x14ac:dyDescent="0.15">
      <c r="DD20" s="1269"/>
      <c r="DE20" s="1269"/>
    </row>
    <row r="21" spans="1:351" ht="17.25" x14ac:dyDescent="0.1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x14ac:dyDescent="0.15">
      <c r="B22" s="1276"/>
      <c r="MM22" s="1275"/>
    </row>
    <row r="23" spans="1:351" x14ac:dyDescent="0.15">
      <c r="B23" s="1276"/>
    </row>
    <row r="24" spans="1:351" x14ac:dyDescent="0.15">
      <c r="B24" s="1276"/>
    </row>
    <row r="25" spans="1:351" x14ac:dyDescent="0.15">
      <c r="B25" s="1276"/>
    </row>
    <row r="26" spans="1:351" x14ac:dyDescent="0.15">
      <c r="B26" s="1276"/>
    </row>
    <row r="27" spans="1:351" x14ac:dyDescent="0.15">
      <c r="B27" s="1276"/>
    </row>
    <row r="28" spans="1:351" x14ac:dyDescent="0.15">
      <c r="B28" s="1276"/>
    </row>
    <row r="29" spans="1:351" x14ac:dyDescent="0.15">
      <c r="B29" s="1276"/>
    </row>
    <row r="30" spans="1:351" x14ac:dyDescent="0.15">
      <c r="B30" s="1276"/>
    </row>
    <row r="31" spans="1:351" x14ac:dyDescent="0.15">
      <c r="B31" s="1276"/>
    </row>
    <row r="32" spans="1:351" x14ac:dyDescent="0.15">
      <c r="B32" s="1276"/>
    </row>
    <row r="33" spans="2:109" x14ac:dyDescent="0.15">
      <c r="B33" s="1276"/>
    </row>
    <row r="34" spans="2:109" x14ac:dyDescent="0.15">
      <c r="B34" s="1276"/>
    </row>
    <row r="35" spans="2:109" x14ac:dyDescent="0.15">
      <c r="B35" s="1276"/>
    </row>
    <row r="36" spans="2:109" x14ac:dyDescent="0.15">
      <c r="B36" s="1276"/>
    </row>
    <row r="37" spans="2:109" x14ac:dyDescent="0.15">
      <c r="B37" s="1276"/>
    </row>
    <row r="38" spans="2:109" x14ac:dyDescent="0.15">
      <c r="B38" s="1276"/>
    </row>
    <row r="39" spans="2:109" x14ac:dyDescent="0.15">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x14ac:dyDescent="0.15">
      <c r="B40" s="1281"/>
      <c r="DD40" s="1281"/>
      <c r="DE40" s="1269"/>
    </row>
    <row r="41" spans="2:109" ht="17.25" x14ac:dyDescent="0.15">
      <c r="B41" s="1282" t="s">
        <v>589</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x14ac:dyDescent="0.15">
      <c r="B42" s="1276"/>
      <c r="G42" s="1283"/>
      <c r="I42" s="1284"/>
      <c r="J42" s="1284"/>
      <c r="K42" s="1284"/>
      <c r="AM42" s="1283"/>
      <c r="AN42" s="1283" t="s">
        <v>590</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15">
      <c r="B43" s="1276"/>
      <c r="AN43" s="1285" t="s">
        <v>591</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x14ac:dyDescent="0.15">
      <c r="B49" s="1276"/>
      <c r="AN49" s="1269" t="s">
        <v>592</v>
      </c>
    </row>
    <row r="50" spans="1:109" x14ac:dyDescent="0.15">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543</v>
      </c>
      <c r="BQ50" s="1301"/>
      <c r="BR50" s="1301"/>
      <c r="BS50" s="1301"/>
      <c r="BT50" s="1301"/>
      <c r="BU50" s="1301"/>
      <c r="BV50" s="1301"/>
      <c r="BW50" s="1301"/>
      <c r="BX50" s="1301" t="s">
        <v>544</v>
      </c>
      <c r="BY50" s="1301"/>
      <c r="BZ50" s="1301"/>
      <c r="CA50" s="1301"/>
      <c r="CB50" s="1301"/>
      <c r="CC50" s="1301"/>
      <c r="CD50" s="1301"/>
      <c r="CE50" s="1301"/>
      <c r="CF50" s="1301" t="s">
        <v>545</v>
      </c>
      <c r="CG50" s="1301"/>
      <c r="CH50" s="1301"/>
      <c r="CI50" s="1301"/>
      <c r="CJ50" s="1301"/>
      <c r="CK50" s="1301"/>
      <c r="CL50" s="1301"/>
      <c r="CM50" s="1301"/>
      <c r="CN50" s="1301" t="s">
        <v>546</v>
      </c>
      <c r="CO50" s="1301"/>
      <c r="CP50" s="1301"/>
      <c r="CQ50" s="1301"/>
      <c r="CR50" s="1301"/>
      <c r="CS50" s="1301"/>
      <c r="CT50" s="1301"/>
      <c r="CU50" s="1301"/>
      <c r="CV50" s="1301" t="s">
        <v>547</v>
      </c>
      <c r="CW50" s="1301"/>
      <c r="CX50" s="1301"/>
      <c r="CY50" s="1301"/>
      <c r="CZ50" s="1301"/>
      <c r="DA50" s="1301"/>
      <c r="DB50" s="1301"/>
      <c r="DC50" s="1301"/>
    </row>
    <row r="51" spans="1:109" ht="13.5" customHeight="1" x14ac:dyDescent="0.15">
      <c r="B51" s="1276"/>
      <c r="G51" s="1302"/>
      <c r="H51" s="1302"/>
      <c r="I51" s="1303"/>
      <c r="J51" s="1303"/>
      <c r="K51" s="1304"/>
      <c r="L51" s="1304"/>
      <c r="M51" s="1304"/>
      <c r="N51" s="1304"/>
      <c r="AM51" s="1294"/>
      <c r="AN51" s="1305" t="s">
        <v>593</v>
      </c>
      <c r="AO51" s="1305"/>
      <c r="AP51" s="1305"/>
      <c r="AQ51" s="1305"/>
      <c r="AR51" s="1305"/>
      <c r="AS51" s="1305"/>
      <c r="AT51" s="1305"/>
      <c r="AU51" s="1305"/>
      <c r="AV51" s="1305"/>
      <c r="AW51" s="1305"/>
      <c r="AX51" s="1305"/>
      <c r="AY51" s="1305"/>
      <c r="AZ51" s="1305"/>
      <c r="BA51" s="1305"/>
      <c r="BB51" s="1305" t="s">
        <v>594</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7">
        <v>31</v>
      </c>
      <c r="BY51" s="1307"/>
      <c r="BZ51" s="1307"/>
      <c r="CA51" s="1307"/>
      <c r="CB51" s="1307"/>
      <c r="CC51" s="1307"/>
      <c r="CD51" s="1307"/>
      <c r="CE51" s="1307"/>
      <c r="CF51" s="1307">
        <v>23.6</v>
      </c>
      <c r="CG51" s="1307"/>
      <c r="CH51" s="1307"/>
      <c r="CI51" s="1307"/>
      <c r="CJ51" s="1307"/>
      <c r="CK51" s="1307"/>
      <c r="CL51" s="1307"/>
      <c r="CM51" s="1307"/>
      <c r="CN51" s="1307">
        <v>20.3</v>
      </c>
      <c r="CO51" s="1307"/>
      <c r="CP51" s="1307"/>
      <c r="CQ51" s="1307"/>
      <c r="CR51" s="1307"/>
      <c r="CS51" s="1307"/>
      <c r="CT51" s="1307"/>
      <c r="CU51" s="1307"/>
      <c r="CV51" s="1307">
        <v>19.899999999999999</v>
      </c>
      <c r="CW51" s="1307"/>
      <c r="CX51" s="1307"/>
      <c r="CY51" s="1307"/>
      <c r="CZ51" s="1307"/>
      <c r="DA51" s="1307"/>
      <c r="DB51" s="1307"/>
      <c r="DC51" s="1307"/>
    </row>
    <row r="52" spans="1:109" x14ac:dyDescent="0.15">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595</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7">
        <v>55.4</v>
      </c>
      <c r="BY53" s="1307"/>
      <c r="BZ53" s="1307"/>
      <c r="CA53" s="1307"/>
      <c r="CB53" s="1307"/>
      <c r="CC53" s="1307"/>
      <c r="CD53" s="1307"/>
      <c r="CE53" s="1307"/>
      <c r="CF53" s="1307">
        <v>57.4</v>
      </c>
      <c r="CG53" s="1307"/>
      <c r="CH53" s="1307"/>
      <c r="CI53" s="1307"/>
      <c r="CJ53" s="1307"/>
      <c r="CK53" s="1307"/>
      <c r="CL53" s="1307"/>
      <c r="CM53" s="1307"/>
      <c r="CN53" s="1307">
        <v>59.4</v>
      </c>
      <c r="CO53" s="1307"/>
      <c r="CP53" s="1307"/>
      <c r="CQ53" s="1307"/>
      <c r="CR53" s="1307"/>
      <c r="CS53" s="1307"/>
      <c r="CT53" s="1307"/>
      <c r="CU53" s="1307"/>
      <c r="CV53" s="1307">
        <v>57.3</v>
      </c>
      <c r="CW53" s="1307"/>
      <c r="CX53" s="1307"/>
      <c r="CY53" s="1307"/>
      <c r="CZ53" s="1307"/>
      <c r="DA53" s="1307"/>
      <c r="DB53" s="1307"/>
      <c r="DC53" s="1307"/>
    </row>
    <row r="54" spans="1:109" x14ac:dyDescent="0.15">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1284"/>
      <c r="B55" s="1276"/>
      <c r="G55" s="1295"/>
      <c r="H55" s="1295"/>
      <c r="I55" s="1295"/>
      <c r="J55" s="1295"/>
      <c r="K55" s="1304"/>
      <c r="L55" s="1304"/>
      <c r="M55" s="1304"/>
      <c r="N55" s="1304"/>
      <c r="AN55" s="1301" t="s">
        <v>596</v>
      </c>
      <c r="AO55" s="1301"/>
      <c r="AP55" s="1301"/>
      <c r="AQ55" s="1301"/>
      <c r="AR55" s="1301"/>
      <c r="AS55" s="1301"/>
      <c r="AT55" s="1301"/>
      <c r="AU55" s="1301"/>
      <c r="AV55" s="1301"/>
      <c r="AW55" s="1301"/>
      <c r="AX55" s="1301"/>
      <c r="AY55" s="1301"/>
      <c r="AZ55" s="1301"/>
      <c r="BA55" s="1301"/>
      <c r="BB55" s="1305" t="s">
        <v>594</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7">
        <v>39</v>
      </c>
      <c r="BY55" s="1307"/>
      <c r="BZ55" s="1307"/>
      <c r="CA55" s="1307"/>
      <c r="CB55" s="1307"/>
      <c r="CC55" s="1307"/>
      <c r="CD55" s="1307"/>
      <c r="CE55" s="1307"/>
      <c r="CF55" s="1307">
        <v>32.5</v>
      </c>
      <c r="CG55" s="1307"/>
      <c r="CH55" s="1307"/>
      <c r="CI55" s="1307"/>
      <c r="CJ55" s="1307"/>
      <c r="CK55" s="1307"/>
      <c r="CL55" s="1307"/>
      <c r="CM55" s="1307"/>
      <c r="CN55" s="1307">
        <v>30.2</v>
      </c>
      <c r="CO55" s="1307"/>
      <c r="CP55" s="1307"/>
      <c r="CQ55" s="1307"/>
      <c r="CR55" s="1307"/>
      <c r="CS55" s="1307"/>
      <c r="CT55" s="1307"/>
      <c r="CU55" s="1307"/>
      <c r="CV55" s="1307">
        <v>25.4</v>
      </c>
      <c r="CW55" s="1307"/>
      <c r="CX55" s="1307"/>
      <c r="CY55" s="1307"/>
      <c r="CZ55" s="1307"/>
      <c r="DA55" s="1307"/>
      <c r="DB55" s="1307"/>
      <c r="DC55" s="1307"/>
    </row>
    <row r="56" spans="1:109" x14ac:dyDescent="0.15">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x14ac:dyDescent="0.15">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595</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7">
        <v>55.4</v>
      </c>
      <c r="BY57" s="1307"/>
      <c r="BZ57" s="1307"/>
      <c r="CA57" s="1307"/>
      <c r="CB57" s="1307"/>
      <c r="CC57" s="1307"/>
      <c r="CD57" s="1307"/>
      <c r="CE57" s="1307"/>
      <c r="CF57" s="1307">
        <v>57</v>
      </c>
      <c r="CG57" s="1307"/>
      <c r="CH57" s="1307"/>
      <c r="CI57" s="1307"/>
      <c r="CJ57" s="1307"/>
      <c r="CK57" s="1307"/>
      <c r="CL57" s="1307"/>
      <c r="CM57" s="1307"/>
      <c r="CN57" s="1307">
        <v>58.9</v>
      </c>
      <c r="CO57" s="1307"/>
      <c r="CP57" s="1307"/>
      <c r="CQ57" s="1307"/>
      <c r="CR57" s="1307"/>
      <c r="CS57" s="1307"/>
      <c r="CT57" s="1307"/>
      <c r="CU57" s="1307"/>
      <c r="CV57" s="1307">
        <v>60.2</v>
      </c>
      <c r="CW57" s="1307"/>
      <c r="CX57" s="1307"/>
      <c r="CY57" s="1307"/>
      <c r="CZ57" s="1307"/>
      <c r="DA57" s="1307"/>
      <c r="DB57" s="1307"/>
      <c r="DC57" s="1307"/>
      <c r="DD57" s="1310"/>
      <c r="DE57" s="1308"/>
    </row>
    <row r="58" spans="1:109" s="1284" customFormat="1" x14ac:dyDescent="0.15">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x14ac:dyDescent="0.15">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x14ac:dyDescent="0.15">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x14ac:dyDescent="0.15">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x14ac:dyDescent="0.15">
      <c r="B63" s="1316" t="s">
        <v>597</v>
      </c>
    </row>
    <row r="64" spans="1:109" x14ac:dyDescent="0.15">
      <c r="B64" s="1276"/>
      <c r="G64" s="1283"/>
      <c r="I64" s="1317"/>
      <c r="J64" s="1317"/>
      <c r="K64" s="1317"/>
      <c r="L64" s="1317"/>
      <c r="M64" s="1317"/>
      <c r="N64" s="1318"/>
      <c r="AM64" s="1283"/>
      <c r="AN64" s="1283" t="s">
        <v>590</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x14ac:dyDescent="0.15">
      <c r="B65" s="1276"/>
      <c r="AN65" s="1285" t="s">
        <v>598</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x14ac:dyDescent="0.15">
      <c r="B71" s="1276"/>
      <c r="G71" s="1322"/>
      <c r="I71" s="1323"/>
      <c r="J71" s="1320"/>
      <c r="K71" s="1320"/>
      <c r="L71" s="1321"/>
      <c r="M71" s="1320"/>
      <c r="N71" s="1321"/>
      <c r="AM71" s="1322"/>
      <c r="AN71" s="1269" t="s">
        <v>592</v>
      </c>
    </row>
    <row r="72" spans="2:107" x14ac:dyDescent="0.15">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543</v>
      </c>
      <c r="BQ72" s="1301"/>
      <c r="BR72" s="1301"/>
      <c r="BS72" s="1301"/>
      <c r="BT72" s="1301"/>
      <c r="BU72" s="1301"/>
      <c r="BV72" s="1301"/>
      <c r="BW72" s="1301"/>
      <c r="BX72" s="1301" t="s">
        <v>544</v>
      </c>
      <c r="BY72" s="1301"/>
      <c r="BZ72" s="1301"/>
      <c r="CA72" s="1301"/>
      <c r="CB72" s="1301"/>
      <c r="CC72" s="1301"/>
      <c r="CD72" s="1301"/>
      <c r="CE72" s="1301"/>
      <c r="CF72" s="1301" t="s">
        <v>545</v>
      </c>
      <c r="CG72" s="1301"/>
      <c r="CH72" s="1301"/>
      <c r="CI72" s="1301"/>
      <c r="CJ72" s="1301"/>
      <c r="CK72" s="1301"/>
      <c r="CL72" s="1301"/>
      <c r="CM72" s="1301"/>
      <c r="CN72" s="1301" t="s">
        <v>546</v>
      </c>
      <c r="CO72" s="1301"/>
      <c r="CP72" s="1301"/>
      <c r="CQ72" s="1301"/>
      <c r="CR72" s="1301"/>
      <c r="CS72" s="1301"/>
      <c r="CT72" s="1301"/>
      <c r="CU72" s="1301"/>
      <c r="CV72" s="1301" t="s">
        <v>547</v>
      </c>
      <c r="CW72" s="1301"/>
      <c r="CX72" s="1301"/>
      <c r="CY72" s="1301"/>
      <c r="CZ72" s="1301"/>
      <c r="DA72" s="1301"/>
      <c r="DB72" s="1301"/>
      <c r="DC72" s="1301"/>
    </row>
    <row r="73" spans="2:107" x14ac:dyDescent="0.15">
      <c r="B73" s="1276"/>
      <c r="G73" s="1302"/>
      <c r="H73" s="1302"/>
      <c r="I73" s="1302"/>
      <c r="J73" s="1302"/>
      <c r="K73" s="1324"/>
      <c r="L73" s="1324"/>
      <c r="M73" s="1324"/>
      <c r="N73" s="1324"/>
      <c r="AM73" s="1294"/>
      <c r="AN73" s="1305" t="s">
        <v>593</v>
      </c>
      <c r="AO73" s="1305"/>
      <c r="AP73" s="1305"/>
      <c r="AQ73" s="1305"/>
      <c r="AR73" s="1305"/>
      <c r="AS73" s="1305"/>
      <c r="AT73" s="1305"/>
      <c r="AU73" s="1305"/>
      <c r="AV73" s="1305"/>
      <c r="AW73" s="1305"/>
      <c r="AX73" s="1305"/>
      <c r="AY73" s="1305"/>
      <c r="AZ73" s="1305"/>
      <c r="BA73" s="1305"/>
      <c r="BB73" s="1305" t="s">
        <v>594</v>
      </c>
      <c r="BC73" s="1305"/>
      <c r="BD73" s="1305"/>
      <c r="BE73" s="1305"/>
      <c r="BF73" s="1305"/>
      <c r="BG73" s="1305"/>
      <c r="BH73" s="1305"/>
      <c r="BI73" s="1305"/>
      <c r="BJ73" s="1305"/>
      <c r="BK73" s="1305"/>
      <c r="BL73" s="1305"/>
      <c r="BM73" s="1305"/>
      <c r="BN73" s="1305"/>
      <c r="BO73" s="1305"/>
      <c r="BP73" s="1307">
        <v>47.5</v>
      </c>
      <c r="BQ73" s="1307"/>
      <c r="BR73" s="1307"/>
      <c r="BS73" s="1307"/>
      <c r="BT73" s="1307"/>
      <c r="BU73" s="1307"/>
      <c r="BV73" s="1307"/>
      <c r="BW73" s="1307"/>
      <c r="BX73" s="1307">
        <v>31</v>
      </c>
      <c r="BY73" s="1307"/>
      <c r="BZ73" s="1307"/>
      <c r="CA73" s="1307"/>
      <c r="CB73" s="1307"/>
      <c r="CC73" s="1307"/>
      <c r="CD73" s="1307"/>
      <c r="CE73" s="1307"/>
      <c r="CF73" s="1307">
        <v>23.6</v>
      </c>
      <c r="CG73" s="1307"/>
      <c r="CH73" s="1307"/>
      <c r="CI73" s="1307"/>
      <c r="CJ73" s="1307"/>
      <c r="CK73" s="1307"/>
      <c r="CL73" s="1307"/>
      <c r="CM73" s="1307"/>
      <c r="CN73" s="1307">
        <v>20.3</v>
      </c>
      <c r="CO73" s="1307"/>
      <c r="CP73" s="1307"/>
      <c r="CQ73" s="1307"/>
      <c r="CR73" s="1307"/>
      <c r="CS73" s="1307"/>
      <c r="CT73" s="1307"/>
      <c r="CU73" s="1307"/>
      <c r="CV73" s="1307">
        <v>19.899999999999999</v>
      </c>
      <c r="CW73" s="1307"/>
      <c r="CX73" s="1307"/>
      <c r="CY73" s="1307"/>
      <c r="CZ73" s="1307"/>
      <c r="DA73" s="1307"/>
      <c r="DB73" s="1307"/>
      <c r="DC73" s="1307"/>
    </row>
    <row r="74" spans="2:107" x14ac:dyDescent="0.15">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599</v>
      </c>
      <c r="BC75" s="1305"/>
      <c r="BD75" s="1305"/>
      <c r="BE75" s="1305"/>
      <c r="BF75" s="1305"/>
      <c r="BG75" s="1305"/>
      <c r="BH75" s="1305"/>
      <c r="BI75" s="1305"/>
      <c r="BJ75" s="1305"/>
      <c r="BK75" s="1305"/>
      <c r="BL75" s="1305"/>
      <c r="BM75" s="1305"/>
      <c r="BN75" s="1305"/>
      <c r="BO75" s="1305"/>
      <c r="BP75" s="1307">
        <v>9.6999999999999993</v>
      </c>
      <c r="BQ75" s="1307"/>
      <c r="BR75" s="1307"/>
      <c r="BS75" s="1307"/>
      <c r="BT75" s="1307"/>
      <c r="BU75" s="1307"/>
      <c r="BV75" s="1307"/>
      <c r="BW75" s="1307"/>
      <c r="BX75" s="1307">
        <v>8.8000000000000007</v>
      </c>
      <c r="BY75" s="1307"/>
      <c r="BZ75" s="1307"/>
      <c r="CA75" s="1307"/>
      <c r="CB75" s="1307"/>
      <c r="CC75" s="1307"/>
      <c r="CD75" s="1307"/>
      <c r="CE75" s="1307"/>
      <c r="CF75" s="1307">
        <v>7.9</v>
      </c>
      <c r="CG75" s="1307"/>
      <c r="CH75" s="1307"/>
      <c r="CI75" s="1307"/>
      <c r="CJ75" s="1307"/>
      <c r="CK75" s="1307"/>
      <c r="CL75" s="1307"/>
      <c r="CM75" s="1307"/>
      <c r="CN75" s="1307">
        <v>6.9</v>
      </c>
      <c r="CO75" s="1307"/>
      <c r="CP75" s="1307"/>
      <c r="CQ75" s="1307"/>
      <c r="CR75" s="1307"/>
      <c r="CS75" s="1307"/>
      <c r="CT75" s="1307"/>
      <c r="CU75" s="1307"/>
      <c r="CV75" s="1307">
        <v>6.3</v>
      </c>
      <c r="CW75" s="1307"/>
      <c r="CX75" s="1307"/>
      <c r="CY75" s="1307"/>
      <c r="CZ75" s="1307"/>
      <c r="DA75" s="1307"/>
      <c r="DB75" s="1307"/>
      <c r="DC75" s="1307"/>
    </row>
    <row r="76" spans="2:107" x14ac:dyDescent="0.15">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1276"/>
      <c r="G77" s="1295"/>
      <c r="H77" s="1295"/>
      <c r="I77" s="1295"/>
      <c r="J77" s="1295"/>
      <c r="K77" s="1324"/>
      <c r="L77" s="1324"/>
      <c r="M77" s="1324"/>
      <c r="N77" s="1324"/>
      <c r="AN77" s="1301" t="s">
        <v>596</v>
      </c>
      <c r="AO77" s="1301"/>
      <c r="AP77" s="1301"/>
      <c r="AQ77" s="1301"/>
      <c r="AR77" s="1301"/>
      <c r="AS77" s="1301"/>
      <c r="AT77" s="1301"/>
      <c r="AU77" s="1301"/>
      <c r="AV77" s="1301"/>
      <c r="AW77" s="1301"/>
      <c r="AX77" s="1301"/>
      <c r="AY77" s="1301"/>
      <c r="AZ77" s="1301"/>
      <c r="BA77" s="1301"/>
      <c r="BB77" s="1305" t="s">
        <v>594</v>
      </c>
      <c r="BC77" s="1305"/>
      <c r="BD77" s="1305"/>
      <c r="BE77" s="1305"/>
      <c r="BF77" s="1305"/>
      <c r="BG77" s="1305"/>
      <c r="BH77" s="1305"/>
      <c r="BI77" s="1305"/>
      <c r="BJ77" s="1305"/>
      <c r="BK77" s="1305"/>
      <c r="BL77" s="1305"/>
      <c r="BM77" s="1305"/>
      <c r="BN77" s="1305"/>
      <c r="BO77" s="1305"/>
      <c r="BP77" s="1307">
        <v>45.9</v>
      </c>
      <c r="BQ77" s="1307"/>
      <c r="BR77" s="1307"/>
      <c r="BS77" s="1307"/>
      <c r="BT77" s="1307"/>
      <c r="BU77" s="1307"/>
      <c r="BV77" s="1307"/>
      <c r="BW77" s="1307"/>
      <c r="BX77" s="1307">
        <v>39</v>
      </c>
      <c r="BY77" s="1307"/>
      <c r="BZ77" s="1307"/>
      <c r="CA77" s="1307"/>
      <c r="CB77" s="1307"/>
      <c r="CC77" s="1307"/>
      <c r="CD77" s="1307"/>
      <c r="CE77" s="1307"/>
      <c r="CF77" s="1307">
        <v>32.5</v>
      </c>
      <c r="CG77" s="1307"/>
      <c r="CH77" s="1307"/>
      <c r="CI77" s="1307"/>
      <c r="CJ77" s="1307"/>
      <c r="CK77" s="1307"/>
      <c r="CL77" s="1307"/>
      <c r="CM77" s="1307"/>
      <c r="CN77" s="1307">
        <v>30.2</v>
      </c>
      <c r="CO77" s="1307"/>
      <c r="CP77" s="1307"/>
      <c r="CQ77" s="1307"/>
      <c r="CR77" s="1307"/>
      <c r="CS77" s="1307"/>
      <c r="CT77" s="1307"/>
      <c r="CU77" s="1307"/>
      <c r="CV77" s="1307">
        <v>25.4</v>
      </c>
      <c r="CW77" s="1307"/>
      <c r="CX77" s="1307"/>
      <c r="CY77" s="1307"/>
      <c r="CZ77" s="1307"/>
      <c r="DA77" s="1307"/>
      <c r="DB77" s="1307"/>
      <c r="DC77" s="1307"/>
    </row>
    <row r="78" spans="2:107" x14ac:dyDescent="0.15">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599</v>
      </c>
      <c r="BC79" s="1305"/>
      <c r="BD79" s="1305"/>
      <c r="BE79" s="1305"/>
      <c r="BF79" s="1305"/>
      <c r="BG79" s="1305"/>
      <c r="BH79" s="1305"/>
      <c r="BI79" s="1305"/>
      <c r="BJ79" s="1305"/>
      <c r="BK79" s="1305"/>
      <c r="BL79" s="1305"/>
      <c r="BM79" s="1305"/>
      <c r="BN79" s="1305"/>
      <c r="BO79" s="1305"/>
      <c r="BP79" s="1307">
        <v>8.8000000000000007</v>
      </c>
      <c r="BQ79" s="1307"/>
      <c r="BR79" s="1307"/>
      <c r="BS79" s="1307"/>
      <c r="BT79" s="1307"/>
      <c r="BU79" s="1307"/>
      <c r="BV79" s="1307"/>
      <c r="BW79" s="1307"/>
      <c r="BX79" s="1307">
        <v>9</v>
      </c>
      <c r="BY79" s="1307"/>
      <c r="BZ79" s="1307"/>
      <c r="CA79" s="1307"/>
      <c r="CB79" s="1307"/>
      <c r="CC79" s="1307"/>
      <c r="CD79" s="1307"/>
      <c r="CE79" s="1307"/>
      <c r="CF79" s="1307">
        <v>8.1999999999999993</v>
      </c>
      <c r="CG79" s="1307"/>
      <c r="CH79" s="1307"/>
      <c r="CI79" s="1307"/>
      <c r="CJ79" s="1307"/>
      <c r="CK79" s="1307"/>
      <c r="CL79" s="1307"/>
      <c r="CM79" s="1307"/>
      <c r="CN79" s="1307">
        <v>8</v>
      </c>
      <c r="CO79" s="1307"/>
      <c r="CP79" s="1307"/>
      <c r="CQ79" s="1307"/>
      <c r="CR79" s="1307"/>
      <c r="CS79" s="1307"/>
      <c r="CT79" s="1307"/>
      <c r="CU79" s="1307"/>
      <c r="CV79" s="1307">
        <v>7.8</v>
      </c>
      <c r="CW79" s="1307"/>
      <c r="CX79" s="1307"/>
      <c r="CY79" s="1307"/>
      <c r="CZ79" s="1307"/>
      <c r="DA79" s="1307"/>
      <c r="DB79" s="1307"/>
      <c r="DC79" s="1307"/>
    </row>
    <row r="80" spans="2:107" x14ac:dyDescent="0.15">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1276"/>
    </row>
    <row r="82" spans="2:109" ht="17.25" x14ac:dyDescent="0.1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x14ac:dyDescent="0.15">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x14ac:dyDescent="0.15">
      <c r="DD84" s="1269"/>
      <c r="DE84" s="1269"/>
    </row>
    <row r="85" spans="2:109" x14ac:dyDescent="0.15">
      <c r="DD85" s="1269"/>
      <c r="DE85" s="1269"/>
    </row>
    <row r="86" spans="2:109" hidden="1" x14ac:dyDescent="0.15">
      <c r="DD86" s="1269"/>
      <c r="DE86" s="1269"/>
    </row>
    <row r="87" spans="2:109" hidden="1" x14ac:dyDescent="0.15">
      <c r="K87" s="1327"/>
      <c r="AQ87" s="1327"/>
      <c r="BC87" s="1327"/>
      <c r="BO87" s="1327"/>
      <c r="CA87" s="1327"/>
      <c r="CM87" s="1327"/>
      <c r="CY87" s="1327"/>
      <c r="DD87" s="1269"/>
      <c r="DE87" s="1269"/>
    </row>
    <row r="88" spans="2:109" hidden="1" x14ac:dyDescent="0.15">
      <c r="DD88" s="1269"/>
      <c r="DE88" s="1269"/>
    </row>
    <row r="89" spans="2:109" hidden="1" x14ac:dyDescent="0.15">
      <c r="DD89" s="1269"/>
      <c r="DE89" s="1269"/>
    </row>
    <row r="90" spans="2:109" hidden="1" x14ac:dyDescent="0.15">
      <c r="DD90" s="1269"/>
      <c r="DE90" s="1269"/>
    </row>
    <row r="91" spans="2:109" hidden="1" x14ac:dyDescent="0.15">
      <c r="DD91" s="1269"/>
      <c r="DE91" s="1269"/>
    </row>
    <row r="92" spans="2:109" ht="13.5" hidden="1" customHeight="1" x14ac:dyDescent="0.15">
      <c r="DD92" s="1269"/>
      <c r="DE92" s="1269"/>
    </row>
    <row r="93" spans="2:109" ht="13.5" hidden="1" customHeight="1" x14ac:dyDescent="0.15">
      <c r="DD93" s="1269"/>
      <c r="DE93" s="1269"/>
    </row>
    <row r="94" spans="2:109" ht="13.5" hidden="1" customHeight="1" x14ac:dyDescent="0.15">
      <c r="DD94" s="1269"/>
      <c r="DE94" s="1269"/>
    </row>
    <row r="95" spans="2:109" ht="13.5" hidden="1" customHeight="1" x14ac:dyDescent="0.15">
      <c r="DD95" s="1269"/>
      <c r="DE95" s="1269"/>
    </row>
    <row r="96" spans="2:109" ht="13.5" hidden="1" customHeight="1" x14ac:dyDescent="0.15">
      <c r="DD96" s="1269"/>
      <c r="DE96" s="1269"/>
    </row>
    <row r="97" s="1269" customFormat="1" ht="13.5" hidden="1" customHeight="1" x14ac:dyDescent="0.15"/>
    <row r="98" s="1269" customFormat="1" ht="13.5" hidden="1" customHeight="1" x14ac:dyDescent="0.15"/>
    <row r="99" s="1269" customFormat="1" ht="13.5" hidden="1" customHeight="1" x14ac:dyDescent="0.15"/>
    <row r="100" s="1269" customFormat="1" ht="13.5" hidden="1" customHeight="1" x14ac:dyDescent="0.15"/>
    <row r="101" s="1269" customFormat="1" ht="13.5" hidden="1" customHeight="1" x14ac:dyDescent="0.15"/>
    <row r="102" s="1269" customFormat="1" ht="13.5" hidden="1" customHeight="1" x14ac:dyDescent="0.15"/>
    <row r="103" s="1269" customFormat="1" ht="13.5" hidden="1" customHeight="1" x14ac:dyDescent="0.15"/>
    <row r="104" s="1269" customFormat="1" ht="13.5" hidden="1" customHeight="1" x14ac:dyDescent="0.15"/>
    <row r="105" s="1269" customFormat="1" ht="13.5" hidden="1" customHeight="1" x14ac:dyDescent="0.15"/>
    <row r="106" s="1269" customFormat="1" ht="13.5" hidden="1" customHeight="1" x14ac:dyDescent="0.15"/>
    <row r="107" s="1269" customFormat="1" ht="13.5" hidden="1" customHeight="1" x14ac:dyDescent="0.15"/>
    <row r="108" s="1269" customFormat="1" ht="13.5" hidden="1" customHeight="1" x14ac:dyDescent="0.15"/>
    <row r="109" s="1269" customFormat="1" ht="13.5" hidden="1" customHeight="1" x14ac:dyDescent="0.15"/>
    <row r="110" s="1269" customFormat="1" ht="13.5" hidden="1" customHeight="1" x14ac:dyDescent="0.15"/>
    <row r="111" s="1269" customFormat="1" ht="13.5" hidden="1" customHeight="1" x14ac:dyDescent="0.15"/>
    <row r="112" s="1269" customFormat="1" ht="13.5" hidden="1" customHeight="1" x14ac:dyDescent="0.15"/>
    <row r="113" s="1269" customFormat="1" ht="13.5" hidden="1" customHeight="1" x14ac:dyDescent="0.15"/>
    <row r="114" s="1269" customFormat="1" ht="13.5" hidden="1" customHeight="1" x14ac:dyDescent="0.15"/>
    <row r="115" s="1269" customFormat="1" ht="13.5" hidden="1" customHeight="1" x14ac:dyDescent="0.15"/>
    <row r="116" s="1269" customFormat="1" ht="13.5" hidden="1" customHeight="1" x14ac:dyDescent="0.15"/>
    <row r="117" s="1269" customFormat="1" ht="13.5" hidden="1" customHeight="1" x14ac:dyDescent="0.15"/>
    <row r="118" s="1269" customFormat="1" ht="13.5" hidden="1" customHeight="1" x14ac:dyDescent="0.15"/>
    <row r="119" s="1269" customFormat="1" ht="13.5" hidden="1" customHeight="1" x14ac:dyDescent="0.15"/>
    <row r="120" s="1269" customFormat="1" ht="13.5" hidden="1" customHeight="1" x14ac:dyDescent="0.15"/>
    <row r="121" s="1269" customFormat="1" ht="13.5" hidden="1" customHeight="1" x14ac:dyDescent="0.15"/>
    <row r="122" s="1269" customFormat="1" ht="13.5" hidden="1" customHeight="1" x14ac:dyDescent="0.15"/>
    <row r="123" s="1269" customFormat="1" ht="13.5" hidden="1" customHeight="1" x14ac:dyDescent="0.15"/>
    <row r="124" s="1269" customFormat="1" ht="13.5" hidden="1" customHeight="1" x14ac:dyDescent="0.15"/>
    <row r="125" s="1269" customFormat="1" ht="13.5" hidden="1" customHeight="1" x14ac:dyDescent="0.15"/>
    <row r="126" s="1269" customFormat="1" ht="13.5" hidden="1" customHeight="1" x14ac:dyDescent="0.15"/>
    <row r="127" s="1269" customFormat="1" ht="13.5" hidden="1" customHeight="1" x14ac:dyDescent="0.15"/>
    <row r="128" s="1269" customFormat="1" ht="13.5" hidden="1" customHeight="1" x14ac:dyDescent="0.15"/>
    <row r="129" s="1269" customFormat="1" ht="13.5" hidden="1" customHeight="1" x14ac:dyDescent="0.15"/>
    <row r="130" s="1269" customFormat="1" ht="13.5" hidden="1" customHeight="1" x14ac:dyDescent="0.15"/>
    <row r="131" s="1269" customFormat="1" ht="13.5" hidden="1" customHeight="1" x14ac:dyDescent="0.15"/>
    <row r="132" s="1269" customFormat="1" ht="13.5" hidden="1" customHeight="1" x14ac:dyDescent="0.15"/>
    <row r="133" s="1269" customFormat="1" ht="13.5" hidden="1" customHeight="1" x14ac:dyDescent="0.15"/>
    <row r="134" s="1269" customFormat="1" ht="13.5" hidden="1" customHeight="1" x14ac:dyDescent="0.15"/>
    <row r="135" s="1269" customFormat="1" ht="13.5" hidden="1" customHeight="1" x14ac:dyDescent="0.15"/>
    <row r="136" s="1269" customFormat="1" ht="13.5" hidden="1" customHeight="1" x14ac:dyDescent="0.15"/>
    <row r="137" s="1269" customFormat="1" ht="13.5" hidden="1" customHeight="1" x14ac:dyDescent="0.15"/>
    <row r="138" s="1269" customFormat="1" ht="13.5" hidden="1" customHeight="1" x14ac:dyDescent="0.15"/>
    <row r="139" s="1269" customFormat="1" ht="13.5" hidden="1" customHeight="1" x14ac:dyDescent="0.15"/>
    <row r="140" s="1269" customFormat="1" ht="13.5" hidden="1" customHeight="1" x14ac:dyDescent="0.15"/>
    <row r="141" s="1269" customFormat="1" ht="13.5" hidden="1" customHeight="1" x14ac:dyDescent="0.15"/>
    <row r="142" s="1269" customFormat="1" ht="13.5" hidden="1" customHeight="1" x14ac:dyDescent="0.15"/>
    <row r="143" s="1269" customFormat="1" ht="13.5" hidden="1" customHeight="1" x14ac:dyDescent="0.15"/>
    <row r="144" s="1269" customFormat="1" ht="13.5" hidden="1" customHeight="1" x14ac:dyDescent="0.15"/>
    <row r="145" s="1269" customFormat="1" ht="13.5" hidden="1" customHeight="1" x14ac:dyDescent="0.15"/>
    <row r="146" s="1269" customFormat="1" ht="13.5" hidden="1" customHeight="1" x14ac:dyDescent="0.15"/>
    <row r="147" s="1269" customFormat="1" ht="13.5" hidden="1" customHeight="1" x14ac:dyDescent="0.15"/>
    <row r="148" s="1269" customFormat="1" ht="13.5" hidden="1" customHeight="1" x14ac:dyDescent="0.15"/>
    <row r="149" s="1269" customFormat="1" ht="13.5" hidden="1" customHeight="1" x14ac:dyDescent="0.15"/>
    <row r="150" s="1269" customFormat="1" ht="13.5" hidden="1" customHeight="1" x14ac:dyDescent="0.15"/>
    <row r="151" s="1269" customFormat="1" ht="13.5" hidden="1" customHeight="1" x14ac:dyDescent="0.15"/>
    <row r="152" s="1269" customFormat="1" ht="13.5" hidden="1" customHeight="1" x14ac:dyDescent="0.15"/>
    <row r="153" s="1269" customFormat="1" ht="13.5" hidden="1" customHeight="1" x14ac:dyDescent="0.15"/>
    <row r="154" s="1269" customFormat="1" ht="13.5" hidden="1" customHeight="1" x14ac:dyDescent="0.15"/>
    <row r="155" s="1269" customFormat="1" ht="13.5" hidden="1" customHeight="1" x14ac:dyDescent="0.15"/>
    <row r="156" s="1269" customFormat="1" ht="13.5" hidden="1" customHeight="1" x14ac:dyDescent="0.15"/>
    <row r="157" s="1269" customFormat="1" ht="13.5" hidden="1" customHeight="1" x14ac:dyDescent="0.15"/>
    <row r="158" s="1269" customFormat="1" ht="13.5" hidden="1" customHeight="1" x14ac:dyDescent="0.15"/>
    <row r="159" s="1269" customFormat="1" ht="13.5" hidden="1" customHeight="1" x14ac:dyDescent="0.15"/>
    <row r="160" s="1269" customFormat="1" ht="13.5" hidden="1" customHeight="1" x14ac:dyDescent="0.15"/>
  </sheetData>
  <sheetProtection algorithmName="SHA-512" hashValue="NJIYq3kUa51h9czwoSVhe07AKhce2g01WQ5XKePXTPoRK4ePdyDU6FmrT5OzNejasODvtt4FKGoivn9kd0p9yA==" saltValue="v/dw1IBrk6PlVPKHD9lld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4"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9FF36-757E-4CB3-B255-658DD410D407}">
  <sheetPr>
    <pageSetUpPr fitToPage="1"/>
  </sheetPr>
  <dimension ref="A1:DR125"/>
  <sheetViews>
    <sheetView showGridLines="0" zoomScale="50" zoomScaleNormal="5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489</v>
      </c>
    </row>
  </sheetData>
  <sheetProtection algorithmName="SHA-512" hashValue="eOPAUgx5bfGGVIdSZAg+U994jMTB98iDj/B5UlP3KW9IxFmBejHA6wwOz7lb4423RAbVVJEJZVH2HcPHkkle0A==" saltValue="Fo21mZDuckVUzUT41zhQLA=="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92D1D-FFEF-4A78-9FAA-92943362AE4A}">
  <sheetPr>
    <pageSetUpPr fitToPage="1"/>
  </sheetPr>
  <dimension ref="A1:DR125"/>
  <sheetViews>
    <sheetView showGridLines="0" zoomScale="60" zoomScaleNormal="6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489</v>
      </c>
    </row>
  </sheetData>
  <sheetProtection algorithmName="SHA-512" hashValue="0S7LiRqTy9hB4qwAbPgxAInCC/jJXt8KF+Lo4JlP4iU4TfpRGr2L4E2w7ppKovpQeR9TyTg9ly77BcVgiqk1ag==" saltValue="1CN7zLWfDWdKuZD5gBG5Ww=="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540</v>
      </c>
      <c r="G2" s="156"/>
      <c r="H2" s="157"/>
    </row>
    <row r="3" spans="1:8" x14ac:dyDescent="0.15">
      <c r="A3" s="153" t="s">
        <v>533</v>
      </c>
      <c r="B3" s="158"/>
      <c r="C3" s="159"/>
      <c r="D3" s="160">
        <v>35676</v>
      </c>
      <c r="E3" s="161"/>
      <c r="F3" s="162">
        <v>66255</v>
      </c>
      <c r="G3" s="163"/>
      <c r="H3" s="164"/>
    </row>
    <row r="4" spans="1:8" x14ac:dyDescent="0.15">
      <c r="A4" s="165"/>
      <c r="B4" s="166"/>
      <c r="C4" s="167"/>
      <c r="D4" s="168">
        <v>10909</v>
      </c>
      <c r="E4" s="169"/>
      <c r="F4" s="170">
        <v>31822</v>
      </c>
      <c r="G4" s="171"/>
      <c r="H4" s="172"/>
    </row>
    <row r="5" spans="1:8" x14ac:dyDescent="0.15">
      <c r="A5" s="153" t="s">
        <v>535</v>
      </c>
      <c r="B5" s="158"/>
      <c r="C5" s="159"/>
      <c r="D5" s="160">
        <v>8326</v>
      </c>
      <c r="E5" s="161"/>
      <c r="F5" s="162">
        <v>92247</v>
      </c>
      <c r="G5" s="163"/>
      <c r="H5" s="164"/>
    </row>
    <row r="6" spans="1:8" x14ac:dyDescent="0.15">
      <c r="A6" s="165"/>
      <c r="B6" s="166"/>
      <c r="C6" s="167"/>
      <c r="D6" s="168">
        <v>4289</v>
      </c>
      <c r="E6" s="169"/>
      <c r="F6" s="170">
        <v>37204</v>
      </c>
      <c r="G6" s="171"/>
      <c r="H6" s="172"/>
    </row>
    <row r="7" spans="1:8" x14ac:dyDescent="0.15">
      <c r="A7" s="153" t="s">
        <v>536</v>
      </c>
      <c r="B7" s="158"/>
      <c r="C7" s="159"/>
      <c r="D7" s="160">
        <v>16727</v>
      </c>
      <c r="E7" s="161"/>
      <c r="F7" s="162">
        <v>67319</v>
      </c>
      <c r="G7" s="163"/>
      <c r="H7" s="164"/>
    </row>
    <row r="8" spans="1:8" x14ac:dyDescent="0.15">
      <c r="A8" s="165"/>
      <c r="B8" s="166"/>
      <c r="C8" s="167"/>
      <c r="D8" s="168">
        <v>9162</v>
      </c>
      <c r="E8" s="169"/>
      <c r="F8" s="170">
        <v>38101</v>
      </c>
      <c r="G8" s="171"/>
      <c r="H8" s="172"/>
    </row>
    <row r="9" spans="1:8" x14ac:dyDescent="0.15">
      <c r="A9" s="153" t="s">
        <v>537</v>
      </c>
      <c r="B9" s="158"/>
      <c r="C9" s="159"/>
      <c r="D9" s="160">
        <v>20502</v>
      </c>
      <c r="E9" s="161"/>
      <c r="F9" s="162">
        <v>70615</v>
      </c>
      <c r="G9" s="163"/>
      <c r="H9" s="164"/>
    </row>
    <row r="10" spans="1:8" x14ac:dyDescent="0.15">
      <c r="A10" s="165"/>
      <c r="B10" s="166"/>
      <c r="C10" s="167"/>
      <c r="D10" s="168">
        <v>10316</v>
      </c>
      <c r="E10" s="169"/>
      <c r="F10" s="170">
        <v>37382</v>
      </c>
      <c r="G10" s="171"/>
      <c r="H10" s="172"/>
    </row>
    <row r="11" spans="1:8" x14ac:dyDescent="0.15">
      <c r="A11" s="153" t="s">
        <v>538</v>
      </c>
      <c r="B11" s="158"/>
      <c r="C11" s="159"/>
      <c r="D11" s="160">
        <v>35000</v>
      </c>
      <c r="E11" s="161"/>
      <c r="F11" s="162">
        <v>69185</v>
      </c>
      <c r="G11" s="163"/>
      <c r="H11" s="164"/>
    </row>
    <row r="12" spans="1:8" x14ac:dyDescent="0.15">
      <c r="A12" s="165"/>
      <c r="B12" s="166"/>
      <c r="C12" s="173"/>
      <c r="D12" s="168">
        <v>13372</v>
      </c>
      <c r="E12" s="169"/>
      <c r="F12" s="170">
        <v>38519</v>
      </c>
      <c r="G12" s="171"/>
      <c r="H12" s="172"/>
    </row>
    <row r="13" spans="1:8" x14ac:dyDescent="0.15">
      <c r="A13" s="153"/>
      <c r="B13" s="158"/>
      <c r="C13" s="174"/>
      <c r="D13" s="175">
        <v>23246</v>
      </c>
      <c r="E13" s="176"/>
      <c r="F13" s="177">
        <v>73124</v>
      </c>
      <c r="G13" s="178"/>
      <c r="H13" s="164"/>
    </row>
    <row r="14" spans="1:8" x14ac:dyDescent="0.15">
      <c r="A14" s="165"/>
      <c r="B14" s="166"/>
      <c r="C14" s="167"/>
      <c r="D14" s="168">
        <v>9610</v>
      </c>
      <c r="E14" s="169"/>
      <c r="F14" s="170">
        <v>36606</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7.09</v>
      </c>
      <c r="C19" s="179">
        <f>ROUND(VALUE(SUBSTITUTE(実質収支比率等に係る経年分析!G$48,"▲","-")),2)</f>
        <v>7.42</v>
      </c>
      <c r="D19" s="179">
        <f>ROUND(VALUE(SUBSTITUTE(実質収支比率等に係る経年分析!H$48,"▲","-")),2)</f>
        <v>6.8</v>
      </c>
      <c r="E19" s="179">
        <f>ROUND(VALUE(SUBSTITUTE(実質収支比率等に係る経年分析!I$48,"▲","-")),2)</f>
        <v>6.36</v>
      </c>
      <c r="F19" s="179">
        <f>ROUND(VALUE(SUBSTITUTE(実質収支比率等に係る経年分析!J$48,"▲","-")),2)</f>
        <v>4.76</v>
      </c>
    </row>
    <row r="20" spans="1:11" x14ac:dyDescent="0.15">
      <c r="A20" s="179" t="s">
        <v>54</v>
      </c>
      <c r="B20" s="179">
        <f>ROUND(VALUE(SUBSTITUTE(実質収支比率等に係る経年分析!F$47,"▲","-")),2)</f>
        <v>7.87</v>
      </c>
      <c r="C20" s="179">
        <f>ROUND(VALUE(SUBSTITUTE(実質収支比率等に係る経年分析!G$47,"▲","-")),2)</f>
        <v>12.26</v>
      </c>
      <c r="D20" s="179">
        <f>ROUND(VALUE(SUBSTITUTE(実質収支比率等に係る経年分析!H$47,"▲","-")),2)</f>
        <v>15.41</v>
      </c>
      <c r="E20" s="179">
        <f>ROUND(VALUE(SUBSTITUTE(実質収支比率等に係る経年分析!I$47,"▲","-")),2)</f>
        <v>18.47</v>
      </c>
      <c r="F20" s="179">
        <f>ROUND(VALUE(SUBSTITUTE(実質収支比率等に係る経年分析!J$47,"▲","-")),2)</f>
        <v>19.84</v>
      </c>
    </row>
    <row r="21" spans="1:11" x14ac:dyDescent="0.15">
      <c r="A21" s="179" t="s">
        <v>55</v>
      </c>
      <c r="B21" s="179">
        <f>IF(ISNUMBER(VALUE(SUBSTITUTE(実質収支比率等に係る経年分析!F$49,"▲","-"))),ROUND(VALUE(SUBSTITUTE(実質収支比率等に係る経年分析!F$49,"▲","-")),2),NA())</f>
        <v>-1.94</v>
      </c>
      <c r="C21" s="179">
        <f>IF(ISNUMBER(VALUE(SUBSTITUTE(実質収支比率等に係る経年分析!G$49,"▲","-"))),ROUND(VALUE(SUBSTITUTE(実質収支比率等に係る経年分析!G$49,"▲","-")),2),NA())</f>
        <v>0.51</v>
      </c>
      <c r="D21" s="179">
        <f>IF(ISNUMBER(VALUE(SUBSTITUTE(実質収支比率等に係る経年分析!H$49,"▲","-"))),ROUND(VALUE(SUBSTITUTE(実質収支比率等に係る経年分析!H$49,"▲","-")),2),NA())</f>
        <v>-2.19</v>
      </c>
      <c r="E21" s="179">
        <f>IF(ISNUMBER(VALUE(SUBSTITUTE(実質収支比率等に係る経年分析!I$49,"▲","-"))),ROUND(VALUE(SUBSTITUTE(実質収支比率等に係る経年分析!I$49,"▲","-")),2),NA())</f>
        <v>-1.74</v>
      </c>
      <c r="F21" s="179">
        <f>IF(ISNUMBER(VALUE(SUBSTITUTE(実質収支比率等に係る経年分析!J$49,"▲","-"))),ROUND(VALUE(SUBSTITUTE(実質収支比率等に係る経年分析!J$49,"▲","-")),2),NA())</f>
        <v>-3.91</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0.03</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0.03</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0.04</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0.03</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0.03</v>
      </c>
    </row>
    <row r="32" spans="1:11" x14ac:dyDescent="0.15">
      <c r="A32" s="180" t="str">
        <f>IF(連結実質赤字比率に係る赤字・黒字の構成分析!C$38="",NA(),連結実質赤字比率に係る赤字・黒字の構成分析!C$38)</f>
        <v>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0.06</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0.14000000000000001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0.33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0.46</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0.4</v>
      </c>
    </row>
    <row r="33" spans="1:16" x14ac:dyDescent="0.15">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0.53</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1.56</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0.71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0.8</v>
      </c>
    </row>
    <row r="34" spans="1:16" x14ac:dyDescent="0.15">
      <c r="A34" s="180" t="str">
        <f>IF(連結実質赤字比率に係る赤字・黒字の構成分析!C$36="",NA(),連結実質赤字比率に係る赤字・黒字の構成分析!C$36)</f>
        <v>国民健康保険特別会計</v>
      </c>
      <c r="B34" s="180">
        <f>IF(ROUND(VALUE(SUBSTITUTE(連結実質赤字比率に係る赤字・黒字の構成分析!F$36,"▲", "-")), 2) &lt; 0, ABS(ROUND(VALUE(SUBSTITUTE(連結実質赤字比率に係る赤字・黒字の構成分析!F$36,"▲", "-")), 2)), NA())</f>
        <v>2.21</v>
      </c>
      <c r="C34" s="180" t="e">
        <f>IF(ROUND(VALUE(SUBSTITUTE(連結実質赤字比率に係る赤字・黒字の構成分析!F$36,"▲", "-")), 2) &gt;= 0, ABS(ROUND(VALUE(SUBSTITUTE(連結実質赤字比率に係る赤字・黒字の構成分析!F$36,"▲", "-")), 2)), NA())</f>
        <v>#N/A</v>
      </c>
      <c r="D34" s="180">
        <f>IF(ROUND(VALUE(SUBSTITUTE(連結実質赤字比率に係る赤字・黒字の構成分析!G$36,"▲", "-")), 2) &lt; 0, ABS(ROUND(VALUE(SUBSTITUTE(連結実質赤字比率に係る赤字・黒字の構成分析!G$36,"▲", "-")), 2)), NA())</f>
        <v>2.5</v>
      </c>
      <c r="E34" s="180" t="e">
        <f>IF(ROUND(VALUE(SUBSTITUTE(連結実質赤字比率に係る赤字・黒字の構成分析!G$36,"▲", "-")), 2) &gt;= 0, ABS(ROUND(VALUE(SUBSTITUTE(連結実質赤字比率に係る赤字・黒字の構成分析!G$36,"▲", "-")), 2)), NA())</f>
        <v>#N/A</v>
      </c>
      <c r="F34" s="180">
        <f>IF(ROUND(VALUE(SUBSTITUTE(連結実質赤字比率に係る赤字・黒字の構成分析!H$36,"▲", "-")), 2) &lt; 0, ABS(ROUND(VALUE(SUBSTITUTE(連結実質赤字比率に係る赤字・黒字の構成分析!H$36,"▲", "-")), 2)), NA())</f>
        <v>0.64</v>
      </c>
      <c r="G34" s="180" t="e">
        <f>IF(ROUND(VALUE(SUBSTITUTE(連結実質赤字比率に係る赤字・黒字の構成分析!H$36,"▲", "-")), 2) &gt;= 0, ABS(ROUND(VALUE(SUBSTITUTE(連結実質赤字比率に係る赤字・黒字の構成分析!H$36,"▲", "-")), 2)), NA())</f>
        <v>#N/A</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0.22</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2.0099999999999998</v>
      </c>
    </row>
    <row r="35" spans="1:16" x14ac:dyDescent="0.15">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3.68</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2.61</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1.91</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1.99</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2.73</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7.09</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7.42</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6.79</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6.36</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4.76</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1756</v>
      </c>
      <c r="E42" s="181"/>
      <c r="F42" s="181"/>
      <c r="G42" s="181">
        <f>'実質公債費比率（分子）の構造'!L$52</f>
        <v>1685</v>
      </c>
      <c r="H42" s="181"/>
      <c r="I42" s="181"/>
      <c r="J42" s="181">
        <f>'実質公債費比率（分子）の構造'!M$52</f>
        <v>1705</v>
      </c>
      <c r="K42" s="181"/>
      <c r="L42" s="181"/>
      <c r="M42" s="181">
        <f>'実質公債費比率（分子）の構造'!N$52</f>
        <v>1629</v>
      </c>
      <c r="N42" s="181"/>
      <c r="O42" s="181"/>
      <c r="P42" s="181">
        <f>'実質公債費比率（分子）の構造'!O$52</f>
        <v>1587</v>
      </c>
    </row>
    <row r="43" spans="1:16" x14ac:dyDescent="0.15">
      <c r="A43" s="181" t="s">
        <v>63</v>
      </c>
      <c r="B43" s="181">
        <f>'実質公債費比率（分子）の構造'!K$51</f>
        <v>0</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64</v>
      </c>
      <c r="B44" s="181">
        <f>'実質公債費比率（分子）の構造'!K$50</f>
        <v>0</v>
      </c>
      <c r="C44" s="181"/>
      <c r="D44" s="181"/>
      <c r="E44" s="181">
        <f>'実質公債費比率（分子）の構造'!L$50</f>
        <v>0</v>
      </c>
      <c r="F44" s="181"/>
      <c r="G44" s="181"/>
      <c r="H44" s="181">
        <f>'実質公債費比率（分子）の構造'!M$50</f>
        <v>0</v>
      </c>
      <c r="I44" s="181"/>
      <c r="J44" s="181"/>
      <c r="K44" s="181">
        <f>'実質公債費比率（分子）の構造'!N$50</f>
        <v>0</v>
      </c>
      <c r="L44" s="181"/>
      <c r="M44" s="181"/>
      <c r="N44" s="181">
        <f>'実質公債費比率（分子）の構造'!O$50</f>
        <v>0</v>
      </c>
      <c r="O44" s="181"/>
      <c r="P44" s="181"/>
    </row>
    <row r="45" spans="1:16" x14ac:dyDescent="0.15">
      <c r="A45" s="181" t="s">
        <v>65</v>
      </c>
      <c r="B45" s="181">
        <f>'実質公債費比率（分子）の構造'!K$49</f>
        <v>162</v>
      </c>
      <c r="C45" s="181"/>
      <c r="D45" s="181"/>
      <c r="E45" s="181">
        <f>'実質公債費比率（分子）の構造'!L$49</f>
        <v>177</v>
      </c>
      <c r="F45" s="181"/>
      <c r="G45" s="181"/>
      <c r="H45" s="181">
        <f>'実質公債費比率（分子）の構造'!M$49</f>
        <v>172</v>
      </c>
      <c r="I45" s="181"/>
      <c r="J45" s="181"/>
      <c r="K45" s="181">
        <f>'実質公債費比率（分子）の構造'!N$49</f>
        <v>112</v>
      </c>
      <c r="L45" s="181"/>
      <c r="M45" s="181"/>
      <c r="N45" s="181">
        <f>'実質公債費比率（分子）の構造'!O$49</f>
        <v>110</v>
      </c>
      <c r="O45" s="181"/>
      <c r="P45" s="181"/>
    </row>
    <row r="46" spans="1:16" x14ac:dyDescent="0.15">
      <c r="A46" s="181" t="s">
        <v>66</v>
      </c>
      <c r="B46" s="181">
        <f>'実質公債費比率（分子）の構造'!K$48</f>
        <v>224</v>
      </c>
      <c r="C46" s="181"/>
      <c r="D46" s="181"/>
      <c r="E46" s="181">
        <f>'実質公債費比率（分子）の構造'!L$48</f>
        <v>216</v>
      </c>
      <c r="F46" s="181"/>
      <c r="G46" s="181"/>
      <c r="H46" s="181">
        <f>'実質公債費比率（分子）の構造'!M$48</f>
        <v>225</v>
      </c>
      <c r="I46" s="181"/>
      <c r="J46" s="181"/>
      <c r="K46" s="181">
        <f>'実質公債費比率（分子）の構造'!N$48</f>
        <v>274</v>
      </c>
      <c r="L46" s="181"/>
      <c r="M46" s="181"/>
      <c r="N46" s="181">
        <f>'実質公債費比率（分子）の構造'!O$48</f>
        <v>277</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2371</v>
      </c>
      <c r="C49" s="181"/>
      <c r="D49" s="181"/>
      <c r="E49" s="181">
        <f>'実質公債費比率（分子）の構造'!L$45</f>
        <v>2162</v>
      </c>
      <c r="F49" s="181"/>
      <c r="G49" s="181"/>
      <c r="H49" s="181">
        <f>'実質公債費比率（分子）の構造'!M$45</f>
        <v>2136</v>
      </c>
      <c r="I49" s="181"/>
      <c r="J49" s="181"/>
      <c r="K49" s="181">
        <f>'実質公債費比率（分子）の構造'!N$45</f>
        <v>1941</v>
      </c>
      <c r="L49" s="181"/>
      <c r="M49" s="181"/>
      <c r="N49" s="181">
        <f>'実質公債費比率（分子）の構造'!O$45</f>
        <v>1881</v>
      </c>
      <c r="O49" s="181"/>
      <c r="P49" s="181"/>
    </row>
    <row r="50" spans="1:16" x14ac:dyDescent="0.15">
      <c r="A50" s="181" t="s">
        <v>70</v>
      </c>
      <c r="B50" s="181" t="e">
        <f>NA()</f>
        <v>#N/A</v>
      </c>
      <c r="C50" s="181">
        <f>IF(ISNUMBER('実質公債費比率（分子）の構造'!K$53),'実質公債費比率（分子）の構造'!K$53,NA())</f>
        <v>1001</v>
      </c>
      <c r="D50" s="181" t="e">
        <f>NA()</f>
        <v>#N/A</v>
      </c>
      <c r="E50" s="181" t="e">
        <f>NA()</f>
        <v>#N/A</v>
      </c>
      <c r="F50" s="181">
        <f>IF(ISNUMBER('実質公債費比率（分子）の構造'!L$53),'実質公債費比率（分子）の構造'!L$53,NA())</f>
        <v>870</v>
      </c>
      <c r="G50" s="181" t="e">
        <f>NA()</f>
        <v>#N/A</v>
      </c>
      <c r="H50" s="181" t="e">
        <f>NA()</f>
        <v>#N/A</v>
      </c>
      <c r="I50" s="181">
        <f>IF(ISNUMBER('実質公債費比率（分子）の構造'!M$53),'実質公債費比率（分子）の構造'!M$53,NA())</f>
        <v>828</v>
      </c>
      <c r="J50" s="181" t="e">
        <f>NA()</f>
        <v>#N/A</v>
      </c>
      <c r="K50" s="181" t="e">
        <f>NA()</f>
        <v>#N/A</v>
      </c>
      <c r="L50" s="181">
        <f>IF(ISNUMBER('実質公債費比率（分子）の構造'!N$53),'実質公債費比率（分子）の構造'!N$53,NA())</f>
        <v>698</v>
      </c>
      <c r="M50" s="181" t="e">
        <f>NA()</f>
        <v>#N/A</v>
      </c>
      <c r="N50" s="181" t="e">
        <f>NA()</f>
        <v>#N/A</v>
      </c>
      <c r="O50" s="181">
        <f>IF(ISNUMBER('実質公債費比率（分子）の構造'!O$53),'実質公債費比率（分子）の構造'!O$53,NA())</f>
        <v>681</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17356</v>
      </c>
      <c r="E56" s="180"/>
      <c r="F56" s="180"/>
      <c r="G56" s="180">
        <f>'将来負担比率（分子）の構造'!J$52</f>
        <v>17312</v>
      </c>
      <c r="H56" s="180"/>
      <c r="I56" s="180"/>
      <c r="J56" s="180">
        <f>'将来負担比率（分子）の構造'!K$52</f>
        <v>16941</v>
      </c>
      <c r="K56" s="180"/>
      <c r="L56" s="180"/>
      <c r="M56" s="180">
        <f>'将来負担比率（分子）の構造'!L$52</f>
        <v>16598</v>
      </c>
      <c r="N56" s="180"/>
      <c r="O56" s="180"/>
      <c r="P56" s="180">
        <f>'将来負担比率（分子）の構造'!M$52</f>
        <v>16541</v>
      </c>
    </row>
    <row r="57" spans="1:16" x14ac:dyDescent="0.15">
      <c r="A57" s="180" t="s">
        <v>41</v>
      </c>
      <c r="B57" s="180"/>
      <c r="C57" s="180"/>
      <c r="D57" s="180">
        <f>'将来負担比率（分子）の構造'!I$51</f>
        <v>640</v>
      </c>
      <c r="E57" s="180"/>
      <c r="F57" s="180"/>
      <c r="G57" s="180">
        <f>'将来負担比率（分子）の構造'!J$51</f>
        <v>624</v>
      </c>
      <c r="H57" s="180"/>
      <c r="I57" s="180"/>
      <c r="J57" s="180">
        <f>'将来負担比率（分子）の構造'!K$51</f>
        <v>650</v>
      </c>
      <c r="K57" s="180"/>
      <c r="L57" s="180"/>
      <c r="M57" s="180">
        <f>'将来負担比率（分子）の構造'!L$51</f>
        <v>751</v>
      </c>
      <c r="N57" s="180"/>
      <c r="O57" s="180"/>
      <c r="P57" s="180">
        <f>'将来負担比率（分子）の構造'!M$51</f>
        <v>968</v>
      </c>
    </row>
    <row r="58" spans="1:16" x14ac:dyDescent="0.15">
      <c r="A58" s="180" t="s">
        <v>40</v>
      </c>
      <c r="B58" s="180"/>
      <c r="C58" s="180"/>
      <c r="D58" s="180">
        <f>'将来負担比率（分子）の構造'!I$50</f>
        <v>1223</v>
      </c>
      <c r="E58" s="180"/>
      <c r="F58" s="180"/>
      <c r="G58" s="180">
        <f>'将来負担比率（分子）の構造'!J$50</f>
        <v>1905</v>
      </c>
      <c r="H58" s="180"/>
      <c r="I58" s="180"/>
      <c r="J58" s="180">
        <f>'将来負担比率（分子）の構造'!K$50</f>
        <v>2401</v>
      </c>
      <c r="K58" s="180"/>
      <c r="L58" s="180"/>
      <c r="M58" s="180">
        <f>'将来負担比率（分子）の構造'!L$50</f>
        <v>3026</v>
      </c>
      <c r="N58" s="180"/>
      <c r="O58" s="180"/>
      <c r="P58" s="180">
        <f>'将来負担比率（分子）の構造'!M$50</f>
        <v>3238</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f>'将来負担比率（分子）の構造'!I$46</f>
        <v>204</v>
      </c>
      <c r="C61" s="180"/>
      <c r="D61" s="180"/>
      <c r="E61" s="180">
        <f>'将来負担比率（分子）の構造'!J$46</f>
        <v>187</v>
      </c>
      <c r="F61" s="180"/>
      <c r="G61" s="180"/>
      <c r="H61" s="180">
        <f>'将来負担比率（分子）の構造'!K$46</f>
        <v>118</v>
      </c>
      <c r="I61" s="180"/>
      <c r="J61" s="180"/>
      <c r="K61" s="180">
        <f>'将来負担比率（分子）の構造'!L$46</f>
        <v>79</v>
      </c>
      <c r="L61" s="180"/>
      <c r="M61" s="180"/>
      <c r="N61" s="180">
        <f>'将来負担比率（分子）の構造'!M$46</f>
        <v>46</v>
      </c>
      <c r="O61" s="180"/>
      <c r="P61" s="180"/>
    </row>
    <row r="62" spans="1:16" x14ac:dyDescent="0.15">
      <c r="A62" s="180" t="s">
        <v>34</v>
      </c>
      <c r="B62" s="180">
        <f>'将来負担比率（分子）の構造'!I$45</f>
        <v>2031</v>
      </c>
      <c r="C62" s="180"/>
      <c r="D62" s="180"/>
      <c r="E62" s="180">
        <f>'将来負担比率（分子）の構造'!J$45</f>
        <v>1756</v>
      </c>
      <c r="F62" s="180"/>
      <c r="G62" s="180"/>
      <c r="H62" s="180">
        <f>'将来負担比率（分子）の構造'!K$45</f>
        <v>1726</v>
      </c>
      <c r="I62" s="180"/>
      <c r="J62" s="180"/>
      <c r="K62" s="180">
        <f>'将来負担比率（分子）の構造'!L$45</f>
        <v>1767</v>
      </c>
      <c r="L62" s="180"/>
      <c r="M62" s="180"/>
      <c r="N62" s="180">
        <f>'将来負担比率（分子）の構造'!M$45</f>
        <v>1640</v>
      </c>
      <c r="O62" s="180"/>
      <c r="P62" s="180"/>
    </row>
    <row r="63" spans="1:16" x14ac:dyDescent="0.15">
      <c r="A63" s="180" t="s">
        <v>33</v>
      </c>
      <c r="B63" s="180">
        <f>'将来負担比率（分子）の構造'!I$44</f>
        <v>739</v>
      </c>
      <c r="C63" s="180"/>
      <c r="D63" s="180"/>
      <c r="E63" s="180">
        <f>'将来負担比率（分子）の構造'!J$44</f>
        <v>676</v>
      </c>
      <c r="F63" s="180"/>
      <c r="G63" s="180"/>
      <c r="H63" s="180">
        <f>'将来負担比率（分子）の構造'!K$44</f>
        <v>569</v>
      </c>
      <c r="I63" s="180"/>
      <c r="J63" s="180"/>
      <c r="K63" s="180">
        <f>'将来負担比率（分子）の構造'!L$44</f>
        <v>521</v>
      </c>
      <c r="L63" s="180"/>
      <c r="M63" s="180"/>
      <c r="N63" s="180">
        <f>'将来負担比率（分子）の構造'!M$44</f>
        <v>552</v>
      </c>
      <c r="O63" s="180"/>
      <c r="P63" s="180"/>
    </row>
    <row r="64" spans="1:16" x14ac:dyDescent="0.15">
      <c r="A64" s="180" t="s">
        <v>32</v>
      </c>
      <c r="B64" s="180">
        <f>'将来負担比率（分子）の構造'!I$43</f>
        <v>2815</v>
      </c>
      <c r="C64" s="180"/>
      <c r="D64" s="180"/>
      <c r="E64" s="180">
        <f>'将来負担比率（分子）の構造'!J$43</f>
        <v>2817</v>
      </c>
      <c r="F64" s="180"/>
      <c r="G64" s="180"/>
      <c r="H64" s="180">
        <f>'将来負担比率（分子）の構造'!K$43</f>
        <v>2869</v>
      </c>
      <c r="I64" s="180"/>
      <c r="J64" s="180"/>
      <c r="K64" s="180">
        <f>'将来負担比率（分子）の構造'!L$43</f>
        <v>3172</v>
      </c>
      <c r="L64" s="180"/>
      <c r="M64" s="180"/>
      <c r="N64" s="180">
        <f>'将来負担比率（分子）の構造'!M$43</f>
        <v>3297</v>
      </c>
      <c r="O64" s="180"/>
      <c r="P64" s="180"/>
    </row>
    <row r="65" spans="1:16" x14ac:dyDescent="0.15">
      <c r="A65" s="180" t="s">
        <v>31</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30</v>
      </c>
      <c r="B66" s="180">
        <f>'将来負担比率（分子）の構造'!I$41</f>
        <v>18720</v>
      </c>
      <c r="C66" s="180"/>
      <c r="D66" s="180"/>
      <c r="E66" s="180">
        <f>'将来負担比率（分子）の構造'!J$41</f>
        <v>17982</v>
      </c>
      <c r="F66" s="180"/>
      <c r="G66" s="180"/>
      <c r="H66" s="180">
        <f>'将来負担比率（分子）の構造'!K$41</f>
        <v>17405</v>
      </c>
      <c r="I66" s="180"/>
      <c r="J66" s="180"/>
      <c r="K66" s="180">
        <f>'将来負担比率（分子）の構造'!L$41</f>
        <v>17175</v>
      </c>
      <c r="L66" s="180"/>
      <c r="M66" s="180"/>
      <c r="N66" s="180">
        <f>'将来負担比率（分子）の構造'!M$41</f>
        <v>17532</v>
      </c>
      <c r="O66" s="180"/>
      <c r="P66" s="180"/>
    </row>
    <row r="67" spans="1:16" x14ac:dyDescent="0.15">
      <c r="A67" s="180" t="s">
        <v>74</v>
      </c>
      <c r="B67" s="180" t="e">
        <f>NA()</f>
        <v>#N/A</v>
      </c>
      <c r="C67" s="180">
        <f>IF(ISNUMBER('将来負担比率（分子）の構造'!I$53), IF('将来負担比率（分子）の構造'!I$53 &lt; 0, 0, '将来負担比率（分子）の構造'!I$53), NA())</f>
        <v>5290</v>
      </c>
      <c r="D67" s="180" t="e">
        <f>NA()</f>
        <v>#N/A</v>
      </c>
      <c r="E67" s="180" t="e">
        <f>NA()</f>
        <v>#N/A</v>
      </c>
      <c r="F67" s="180">
        <f>IF(ISNUMBER('将来負担比率（分子）の構造'!J$53), IF('将来負担比率（分子）の構造'!J$53 &lt; 0, 0, '将来負担比率（分子）の構造'!J$53), NA())</f>
        <v>3578</v>
      </c>
      <c r="G67" s="180" t="e">
        <f>NA()</f>
        <v>#N/A</v>
      </c>
      <c r="H67" s="180" t="e">
        <f>NA()</f>
        <v>#N/A</v>
      </c>
      <c r="I67" s="180">
        <f>IF(ISNUMBER('将来負担比率（分子）の構造'!K$53), IF('将来負担比率（分子）の構造'!K$53 &lt; 0, 0, '将来負担比率（分子）の構造'!K$53), NA())</f>
        <v>2695</v>
      </c>
      <c r="J67" s="180" t="e">
        <f>NA()</f>
        <v>#N/A</v>
      </c>
      <c r="K67" s="180" t="e">
        <f>NA()</f>
        <v>#N/A</v>
      </c>
      <c r="L67" s="180">
        <f>IF(ISNUMBER('将来負担比率（分子）の構造'!L$53), IF('将来負担比率（分子）の構造'!L$53 &lt; 0, 0, '将来負担比率（分子）の構造'!L$53), NA())</f>
        <v>2339</v>
      </c>
      <c r="M67" s="180" t="e">
        <f>NA()</f>
        <v>#N/A</v>
      </c>
      <c r="N67" s="180" t="e">
        <f>NA()</f>
        <v>#N/A</v>
      </c>
      <c r="O67" s="180">
        <f>IF(ISNUMBER('将来負担比率（分子）の構造'!M$53), IF('将来負担比率（分子）の構造'!M$53 &lt; 0, 0, '将来負担比率（分子）の構造'!M$53), NA())</f>
        <v>2319</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2008</v>
      </c>
      <c r="C72" s="184">
        <f>基金残高に係る経年分析!G55</f>
        <v>2407</v>
      </c>
      <c r="D72" s="184">
        <f>基金残高に係る経年分析!H55</f>
        <v>2600</v>
      </c>
    </row>
    <row r="73" spans="1:16" x14ac:dyDescent="0.15">
      <c r="A73" s="183" t="s">
        <v>77</v>
      </c>
      <c r="B73" s="184">
        <f>基金残高に係る経年分析!F56</f>
        <v>122</v>
      </c>
      <c r="C73" s="184">
        <f>基金残高に係る経年分析!G56</f>
        <v>122</v>
      </c>
      <c r="D73" s="184">
        <f>基金残高に係る経年分析!H56</f>
        <v>122</v>
      </c>
    </row>
    <row r="74" spans="1:16" x14ac:dyDescent="0.15">
      <c r="A74" s="183" t="s">
        <v>78</v>
      </c>
      <c r="B74" s="184">
        <f>基金残高に係る経年分析!F57</f>
        <v>95</v>
      </c>
      <c r="C74" s="184">
        <f>基金残高に係る経年分析!G57</f>
        <v>82</v>
      </c>
      <c r="D74" s="184">
        <f>基金残高に係る経年分析!H57</f>
        <v>92</v>
      </c>
    </row>
  </sheetData>
  <sheetProtection algorithmName="SHA-512" hashValue="ZyChr43GOTrH8CySMMnn21pTCB2y2r4ASbHqILjfA2Y3lAzjiGhaqSWXZIJPGomqp2CaWNYtPNR7QtYmbx0P9w==" saltValue="7Flsa5N8QJsjBiokgIl4aQ=="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LWB045</cp:lastModifiedBy>
  <cp:lastPrinted>2024-08-30T06:13:14Z</cp:lastPrinted>
  <dcterms:created xsi:type="dcterms:W3CDTF">2020-02-10T03:14:12Z</dcterms:created>
  <dcterms:modified xsi:type="dcterms:W3CDTF">2024-08-30T06:13:34Z</dcterms:modified>
  <cp:category/>
</cp:coreProperties>
</file>