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 財政班\01 財政関係【3年】\R02\31財政状況資料集\05市→県（修正依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<sst xmlns="http://schemas.openxmlformats.org/spreadsheetml/2006/main" count="1074" uniqueCount="594">
  <si>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</si>
  <si>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</si>
  <si>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</si>
  <si>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</si>
  <si>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</si>
  <si>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</si>
  <si>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</si>
  <si>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</si>
  <si>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</si>
  <si>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</si>
  <si>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</si>
  <si>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</si>
  <si>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</si>
  <si>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</si>
  <si>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</si>
  <si>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</si>
  <si>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</si>
  <si>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</si>
  <si>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</si>
  <si>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</si>
  <si>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</si>
  <si>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</si>
  <si>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</si>
  <si>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</si>
  <si>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</si>
  <si>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</si>
  <si>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</si>
  <si>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</si>
  <si>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</si>
  <si>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</si>
  <si>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</si>
  <si>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</si>
  <si>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</si>
  <si>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</si>
  <si>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</si>
  <si>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</si>
  <si>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</si>
  <si>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</si>
  <si>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</si>
  <si>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</si>
  <si>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</si>
  <si>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</si>
  <si>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</si>
  <si>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</si>
  <si>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</si>
  <si>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</si>
  <si>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</si>
  <si>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</si>
  <si>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</si>
  <si>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</si>
  <si>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</si>
  <si>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</si>
  <si>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</si>
  <si>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</si>
  <si>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</si>
  <si>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</si>
  <si>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</si>
  <si>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</si>
  <si>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</si>
  <si>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</si>
  <si>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</si>
  <si>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</si>
  <si>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</si>
  <si>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</si>
  <si>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</si>
  <si>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</si>
  <si>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</si>
  <si>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</si>
  <si>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</si>
  <si>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</si>
  <si>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</si>
  <si>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</si>
  <si>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</si>
  <si>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</si>
  <si>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</si>
  <si>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</si>
  <si>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</si>
  <si>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</si>
  <si>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</si>
  <si>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</si>
  <si>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</si>
  <si>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</si>
  <si>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</si>
  <si>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</si>
  <si>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</si>
  <si>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</si>
  <si>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</si>
  <si>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</si>
  <si>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</si>
  <si>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</si>
  <si>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</si>
  <si>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</si>
  <si>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</si>
  <si>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</si>
  <si>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</si>
  <si>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</si>
  <si>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</si>
  <si>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</si>
  <si>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</si>
  <si>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</si>
  <si>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</si>
  <si>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</si>
  <si>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</si>
  <si>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</si>
  <si>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</si>
  <si>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</si>
  <si>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</si>
  <si>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</si>
  <si>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</si>
  <si>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</si>
  <si>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</si>
  <si>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</si>
  <si>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</si>
  <si>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</si>
  <si>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</si>
  <si>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</si>
  <si>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</si>
  <si>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</si>
  <si>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</si>
  <si>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</si>
  <si>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</si>
  <si>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</si>
  <si>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</si>
  <si>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</si>
  <si>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</si>
  <si>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</si>
  <si>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</si>
  <si>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</si>
  <si>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</si>
  <si>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</si>
  <si>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</si>
  <si>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</si>
  <si>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</si>
  <si>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</si>
  <si>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</si>
  <si>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</si>
  <si>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</si>
  <si>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</si>
  <si>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</si>
  <si>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</si>
  <si>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</si>
  <si>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</si>
  <si>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</si>
  <si>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</si>
  <si>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</si>
  <si>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</si>
  <si>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</si>
  <si>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</si>
  <si>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</si>
  <si>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</si>
  <si>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</si>
  <si>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</si>
  <si>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</si>
  <si>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</si>
  <si>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</si>
  <si>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</si>
  <si>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</si>
  <si>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</si>
  <si>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</si>
  <si>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</si>
  <si>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</si>
  <si>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</si>
  <si>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</si>
  <si>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</si>
  <si>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</si>
  <si>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</si>
  <si>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</si>
  <si>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</si>
  <si>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</si>
  <si>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</si>
  <si>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</si>
  <si>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</si>
  <si>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</si>
  <si>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</si>
  <si>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</si>
  <si>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</si>
  <si>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</si>
  <si>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</si>
  <si>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</si>
  <si>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</si>
  <si>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</si>
  <si>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</si>
  <si>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</si>
  <si>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</si>
  <si>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</si>
  <si>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</si>
  <si>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</si>
  <si>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</si>
  <si>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</si>
  <si>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</si>
  <si>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</si>
  <si>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</si>
  <si>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</si>
  <si>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</si>
  <si>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</si>
  <si>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</si>
  <si>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</si>
  <si>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</si>
  <si>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</si>
  <si>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</si>
  <si>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</si>
  <si>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</si>
  <si>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</si>
  <si>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</si>
  <si>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</si>
  <si>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</si>
  <si>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</si>
  <si>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</si>
  <si>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</si>
  <si>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</si>
  <si>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</si>
  <si>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</si>
  <si>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</si>
  <si>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</si>
  <si>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</si>
  <si>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千葉県八街市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</si>
  <si>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</si>
  <si>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</si>
  <si>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</si>
  <si>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</si>
  <si>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</si>
  <si>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</si>
  <si>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</si>
  <si>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</si>
  <si>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</si>
  <si>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</si>
  <si>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</si>
  <si>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</si>
  <si>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</si>
  <si>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</si>
  <si>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</si>
  <si>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</si>
  <si>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</si>
  <si>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</si>
  <si>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</si>
  <si>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</si>
  <si>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</si>
  <si>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</si>
  <si>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</si>
  <si>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</si>
  <si>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</si>
  <si>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</si>
  <si>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</si>
  <si>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</si>
  <si>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</si>
  <si>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</si>
  <si>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</si>
  <si>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</si>
  <si>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</si>
  <si>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</si>
  <si>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</si>
  <si>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</si>
  <si>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</si>
  <si>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</si>
  <si>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</si>
  <si>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</si>
  <si>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</si>
  <si>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</si>
  <si>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</si>
  <si>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</si>
  <si>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</si>
  <si>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</si>
  <si>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</si>
  <si>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</si>
  <si>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</si>
  <si>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</si>
  <si>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</si>
  <si>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</si>
  <si>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</si>
  <si>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</si>
  <si>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</si>
  <si>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</si>
  <si>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</si>
  <si>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</si>
  <si>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</si>
  <si>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</si>
  <si>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</si>
  <si>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</si>
  <si>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</si>
  <si>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</si>
  <si>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</si>
  <si>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</si>
  <si>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</si>
  <si>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</si>
  <si>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</si>
  <si>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</si>
  <si>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</si>
  <si>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</si>
  <si>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</si>
  <si>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</si>
  <si>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</si>
  <si>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</si>
  <si>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</si>
  <si>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</si>
  <si>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</si>
  <si>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</si>
  <si>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</si>
  <si>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</si>
  <si>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</si>
  <si>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</si>
  <si>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</si>
  <si>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</si>
  <si>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</si>
  <si>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</si>
  <si>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</si>
  <si>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</si>
  <si>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</si>
  <si>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</si>
  <si>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</si>
  <si>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</si>
  <si>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</si>
  <si>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</si>
  <si>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</si>
  <si>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</si>
  <si>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</si>
  <si>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</si>
  <si>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</si>
  <si>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</si>
  <si>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</si>
  <si>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</si>
  <si>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</si>
  <si>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</si>
  <si>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</si>
  <si>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</si>
  <si>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</si>
  <si>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</si>
  <si>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</si>
  <si>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</si>
  <si>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</si>
  <si>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</si>
  <si>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</si>
  <si>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</si>
  <si>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</si>
  <si>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</si>
  <si>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</si>
  <si>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</si>
  <si>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</si>
  <si>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</si>
  <si>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</si>
  <si>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</si>
  <si>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</si>
  <si>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</si>
  <si>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</si>
  <si>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</si>
  <si>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</si>
  <si>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</si>
  <si>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</si>
  <si>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</si>
  <si>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</si>
  <si>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</si>
  <si>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</si>
  <si>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</si>
  <si>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</si>
  <si>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</si>
  <si>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</si>
  <si>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</si>
  <si>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</si>
  <si>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</si>
  <si>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</si>
  <si>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</si>
  <si>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</si>
  <si>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</si>
  <si>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</si>
  <si>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</si>
  <si>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</si>
  <si>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</si>
  <si>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</si>
  <si>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</si>
  <si>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千葉県八街市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</si>
  <si>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</si>
  <si>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</si>
  <si>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</si>
  <si>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</si>
  <si>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</si>
  <si>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</si>
  <si>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</si>
  <si>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</si>
  <si>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</si>
  <si>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</si>
  <si>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</si>
  <si>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</si>
  <si>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</si>
  <si>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</si>
  <si>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</si>
  <si>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</si>
  <si>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</si>
  <si>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</si>
  <si>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</si>
  <si>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</si>
  <si>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</si>
  <si>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</si>
  <si>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</si>
  <si>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</si>
  <si>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</si>
  <si>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</si>
  <si>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</si>
  <si>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</si>
  <si>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</si>
  <si>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</si>
  <si>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</si>
  <si>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</si>
  <si>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</si>
  <si>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</si>
  <si>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</si>
  <si>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</si>
  <si>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</si>
  <si>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</si>
  <si>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</si>
  <si>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</si>
  <si>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</si>
  <si>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</si>
  <si>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</si>
  <si>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</si>
  <si>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</si>
  <si>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</si>
  <si>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</si>
  <si>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</si>
  <si>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</si>
  <si>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</si>
  <si>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</si>
  <si>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</si>
  <si>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</si>
  <si>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</si>
  <si>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</si>
  <si>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</si>
  <si>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</si>
  <si>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</si>
  <si>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</si>
  <si>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</si>
  <si>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</si>
  <si>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</si>
  <si>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</si>
  <si>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</si>
  <si>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</si>
  <si>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</si>
  <si>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</si>
  <si>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</si>
  <si>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</si>
  <si>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</si>
  <si>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</si>
  <si>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</si>
  <si>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</si>
  <si>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</si>
  <si>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</si>
  <si>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</si>
  <si>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</si>
  <si>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</si>
  <si>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</si>
  <si>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</si>
  <si>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</si>
  <si>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</si>
  <si>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</si>
  <si>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</si>
  <si>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</si>
  <si>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</si>
  <si>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</si>
  <si>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</si>
  <si>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</si>
  <si>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</si>
  <si>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</si>
  <si>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</si>
  <si>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</si>
  <si>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</si>
  <si>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</si>
  <si>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</si>
  <si>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</si>
  <si>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</si>
  <si>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</si>
  <si>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</si>
  <si>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</si>
  <si>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</si>
  <si>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</si>
  <si>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</si>
  <si>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</si>
  <si>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</si>
  <si>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</si>
  <si>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</si>
  <si>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</si>
  <si>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</si>
  <si>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</si>
  <si>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</si>
  <si>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</si>
  <si>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</si>
  <si>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</si>
  <si>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</si>
  <si>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</si>
  <si>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</si>
  <si>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</si>
  <si>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</si>
  <si>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</si>
  <si>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</si>
  <si>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</si>
  <si>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</si>
  <si>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</si>
  <si>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</si>
  <si>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</si>
  <si>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</si>
  <si>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</si>
  <si>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</si>
  <si>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</si>
  <si>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</si>
  <si>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</si>
  <si>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</si>
  <si>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</si>
  <si>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</si>
  <si>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</si>
  <si>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</si>
  <si>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</si>
  <si>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</si>
  <si>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</si>
  <si>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</si>
  <si>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</si>
  <si>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</si>
  <si>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</si>
  <si>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</si>
  <si>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</si>
  <si>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</si>
  <si>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</si>
  <si>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</si>
  <si>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</si>
  <si>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</si>
  <si>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</si>
  <si>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</si>
  <si>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</si>
  <si>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</si>
  <si>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</si>
  <si>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</si>
  <si>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</si>
  <si>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</si>
  <si>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</si>
  <si>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</si>
  <si>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</si>
  <si>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</si>
  <si>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</si>
  <si>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</si>
  <si>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</si>
  <si>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</si>
  <si>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</si>
  <si>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</si>
  <si>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</si>
  <si>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</si>
  <si>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</si>
  <si>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</si>
  <si>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</si>
  <si>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</si>
  <si>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</si>
  <si>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</si>
  <si>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</si>
  <si>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</si>
  <si>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</si>
  <si>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</si>
  <si>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</si>
  <si>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</si>
  <si>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</si>
  <si>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</si>
  <si>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</si>
  <si>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2.19</t>
  </si>
  <si>
    <t>▲ 1.74</t>
  </si>
  <si>
    <t>▲ 3.91</t>
  </si>
  <si>
    <t>▲ 7.52</t>
  </si>
  <si>
    <t>水道事業会計</t>
  </si>
  <si>
    <t>一般会計</t>
  </si>
  <si>
    <t>介護保険特別会計</t>
  </si>
  <si>
    <t>下水道事業特別会計</t>
  </si>
  <si>
    <t>国民健康保険特別会計</t>
  </si>
  <si>
    <t>▲ 2.50</t>
  </si>
  <si>
    <t>▲ 0.64</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</si>
  <si>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</si>
  <si>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</si>
  <si>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</si>
  <si>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</si>
  <si>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</si>
  <si>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</si>
  <si>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</si>
  <si>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</si>
  <si>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</si>
  <si>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8"/>
  </si>
  <si>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8"/>
  </si>
  <si>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8"/>
  </si>
  <si>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8"/>
  </si>
  <si>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8"/>
  </si>
  <si>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18"/>
  </si>
  <si>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18"/>
  </si>
  <si>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18"/>
  </si>
  <si>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18"/>
  </si>
  <si>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18"/>
  </si>
  <si>
    <t>-</t>
    <phoneticPr fontId="2"/>
  </si>
  <si>
    <t>-</t>
    <phoneticPr fontId="2"/>
  </si>
  <si>
    <t>落花生の郷やちまた応援寄附金によるまちづくり基金</t>
    <rPh sb="0" eb="3">
      <t>ラッカセイ</t>
    </rPh>
    <rPh sb="4" eb="5">
      <t>サト</t>
    </rPh>
    <rPh sb="9" eb="11">
      <t>オウエン</t>
    </rPh>
    <rPh sb="11" eb="14">
      <t>キフキン</t>
    </rPh>
    <rPh sb="22" eb="24">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</si>
  <si>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</si>
  <si>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</si>
  <si>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青少年育成基金</t>
    <rPh sb="0" eb="3">
      <t>セイショウネン</t>
    </rPh>
    <rPh sb="3" eb="5">
      <t>イクセイ</t>
    </rPh>
    <rPh sb="5" eb="7">
      <t>キキン</t>
    </rPh>
    <phoneticPr fontId="5"/>
  </si>
  <si>
    <t>森林環境整備基金</t>
    <rPh sb="0" eb="2">
      <t>シンリン</t>
    </rPh>
    <rPh sb="2" eb="4">
      <t>カンキョウ</t>
    </rPh>
    <rPh sb="4" eb="6">
      <t>セイビ</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</si>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</sst>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7594-4214-86D0-D9BD8A977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8326</c:v>
                </c:pt>
                <c:pt idx="1">
                  <c:v>16727</c:v>
                </c:pt>
                <c:pt idx="2">
                  <c:v>20502</c:v>
                </c:pt>
                <c:pt idx="3">
                  <c:v>35000</c:v>
                </c:pt>
                <c:pt idx="4">
                  <c:v>34057</c:v>
                </c:pt>
              </c:numCache>
            </c:numRef>
          </c:val>
          <c:smooth val="0"/>
          <c:extLst>
            <c:ext xmlns:c16="http://schemas.microsoft.com/office/drawing/2014/chart" uri="{C3380CC4-5D6E-409C-BE32-E72D297353CC}">
              <c16:uniqueId val="{00000001-7594-4214-86D0-D9BD8A9778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7.42</c:v>
                </c:pt>
                <c:pt idx="1">
                  <c:v>6.8</c:v>
                </c:pt>
                <c:pt idx="2">
                  <c:v>6.36</c:v>
                </c:pt>
                <c:pt idx="3">
                  <c:v>4.76</c:v>
                </c:pt>
                <c:pt idx="4">
                  <c:v>3.2</c:v>
                </c:pt>
              </c:numCache>
            </c:numRef>
          </c:val>
          <c:extLst>
            <c:ext xmlns:c16="http://schemas.microsoft.com/office/drawing/2014/chart" uri="{C3380CC4-5D6E-409C-BE32-E72D297353CC}">
              <c16:uniqueId val="{00000000-D2C6-48AF-87B4-0E8A791744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12.26</c:v>
                </c:pt>
                <c:pt idx="1">
                  <c:v>15.41</c:v>
                </c:pt>
                <c:pt idx="2">
                  <c:v>18.47</c:v>
                </c:pt>
                <c:pt idx="3">
                  <c:v>19.84</c:v>
                </c:pt>
                <c:pt idx="4">
                  <c:v>17.09</c:v>
                </c:pt>
              </c:numCache>
            </c:numRef>
          </c:val>
          <c:extLst>
            <c:ext xmlns:c16="http://schemas.microsoft.com/office/drawing/2014/chart" uri="{C3380CC4-5D6E-409C-BE32-E72D297353CC}">
              <c16:uniqueId val="{00000001-D2C6-48AF-87B4-0E8A791744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0.51</c:v>
                </c:pt>
                <c:pt idx="1">
                  <c:v>-2.19</c:v>
                </c:pt>
                <c:pt idx="2">
                  <c:v>-1.74</c:v>
                </c:pt>
                <c:pt idx="3">
                  <c:v>-3.91</c:v>
                </c:pt>
                <c:pt idx="4">
                  <c:v>-7.52</c:v>
                </c:pt>
              </c:numCache>
            </c:numRef>
          </c:val>
          <c:smooth val="0"/>
          <c:extLst>
            <c:ext xmlns:c16="http://schemas.microsoft.com/office/drawing/2014/chart" uri="{C3380CC4-5D6E-409C-BE32-E72D297353CC}">
              <c16:uniqueId val="{00000002-D2C6-48AF-87B4-0E8A791744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FD-4512-9C6C-5FBA460C41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D-4512-9C6C-5FBA460C41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FD-4512-9C6C-5FBA460C41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FD-4512-9C6C-5FBA460C41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E2FD-4512-9C6C-5FBA460C41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2.5</c:v>
                </c:pt>
                <c:pt idx="1">
                  <c:v>#N/A</c:v>
                </c:pt>
                <c:pt idx="2">
                  <c:v>0.64</c:v>
                </c:pt>
                <c:pt idx="3">
                  <c:v>#N/A</c:v>
                </c:pt>
                <c:pt idx="4">
                  <c:v>#N/A</c:v>
                </c:pt>
                <c:pt idx="5">
                  <c:v>0.22</c:v>
                </c:pt>
                <c:pt idx="6">
                  <c:v>#N/A</c:v>
                </c:pt>
                <c:pt idx="7">
                  <c:v>2.0099999999999998</c:v>
                </c:pt>
                <c:pt idx="8">
                  <c:v>#N/A</c:v>
                </c:pt>
                <c:pt idx="9">
                  <c:v>0.22</c:v>
                </c:pt>
              </c:numCache>
            </c:numRef>
          </c:val>
          <c:extLst>
            <c:ext xmlns:c16="http://schemas.microsoft.com/office/drawing/2014/chart" uri="{C3380CC4-5D6E-409C-BE32-E72D297353CC}">
              <c16:uniqueId val="{00000005-E2FD-4512-9C6C-5FBA460C41A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0.33</c:v>
                </c:pt>
                <c:pt idx="4">
                  <c:v>#N/A</c:v>
                </c:pt>
                <c:pt idx="5">
                  <c:v>0.46</c:v>
                </c:pt>
                <c:pt idx="6">
                  <c:v>#N/A</c:v>
                </c:pt>
                <c:pt idx="7">
                  <c:v>0.4</c:v>
                </c:pt>
                <c:pt idx="8">
                  <c:v>#N/A</c:v>
                </c:pt>
                <c:pt idx="9">
                  <c:v>0.31</c:v>
                </c:pt>
              </c:numCache>
            </c:numRef>
          </c:val>
          <c:extLst>
            <c:ext xmlns:c16="http://schemas.microsoft.com/office/drawing/2014/chart" uri="{C3380CC4-5D6E-409C-BE32-E72D297353CC}">
              <c16:uniqueId val="{00000006-E2FD-4512-9C6C-5FBA460C41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c:v>
                </c:pt>
                <c:pt idx="2">
                  <c:v>#N/A</c:v>
                </c:pt>
                <c:pt idx="3">
                  <c:v>1.56</c:v>
                </c:pt>
                <c:pt idx="4">
                  <c:v>#N/A</c:v>
                </c:pt>
                <c:pt idx="5">
                  <c:v>0.71</c:v>
                </c:pt>
                <c:pt idx="6">
                  <c:v>#N/A</c:v>
                </c:pt>
                <c:pt idx="7">
                  <c:v>0.8</c:v>
                </c:pt>
                <c:pt idx="8">
                  <c:v>#N/A</c:v>
                </c:pt>
                <c:pt idx="9">
                  <c:v>0.56999999999999995</c:v>
                </c:pt>
              </c:numCache>
            </c:numRef>
          </c:val>
          <c:extLst>
            <c:ext xmlns:c16="http://schemas.microsoft.com/office/drawing/2014/chart" uri="{C3380CC4-5D6E-409C-BE32-E72D297353CC}">
              <c16:uniqueId val="{00000007-E2FD-4512-9C6C-5FBA460C41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7.42</c:v>
                </c:pt>
                <c:pt idx="2">
                  <c:v>#N/A</c:v>
                </c:pt>
                <c:pt idx="3">
                  <c:v>6.79</c:v>
                </c:pt>
                <c:pt idx="4">
                  <c:v>#N/A</c:v>
                </c:pt>
                <c:pt idx="5">
                  <c:v>6.36</c:v>
                </c:pt>
                <c:pt idx="6">
                  <c:v>#N/A</c:v>
                </c:pt>
                <c:pt idx="7">
                  <c:v>4.76</c:v>
                </c:pt>
                <c:pt idx="8">
                  <c:v>#N/A</c:v>
                </c:pt>
                <c:pt idx="9">
                  <c:v>3.19</c:v>
                </c:pt>
              </c:numCache>
            </c:numRef>
          </c:val>
          <c:extLst>
            <c:ext xmlns:c16="http://schemas.microsoft.com/office/drawing/2014/chart" uri="{C3380CC4-5D6E-409C-BE32-E72D297353CC}">
              <c16:uniqueId val="{00000008-E2FD-4512-9C6C-5FBA460C41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2.61</c:v>
                </c:pt>
                <c:pt idx="2">
                  <c:v>#N/A</c:v>
                </c:pt>
                <c:pt idx="3">
                  <c:v>1.91</c:v>
                </c:pt>
                <c:pt idx="4">
                  <c:v>#N/A</c:v>
                </c:pt>
                <c:pt idx="5">
                  <c:v>1.99</c:v>
                </c:pt>
                <c:pt idx="6">
                  <c:v>#N/A</c:v>
                </c:pt>
                <c:pt idx="7">
                  <c:v>2.73</c:v>
                </c:pt>
                <c:pt idx="8">
                  <c:v>#N/A</c:v>
                </c:pt>
                <c:pt idx="9">
                  <c:v>3.31</c:v>
                </c:pt>
              </c:numCache>
            </c:numRef>
          </c:val>
          <c:extLst>
            <c:ext xmlns:c16="http://schemas.microsoft.com/office/drawing/2014/chart" uri="{C3380CC4-5D6E-409C-BE32-E72D297353CC}">
              <c16:uniqueId val="{00000009-E2FD-4512-9C6C-5FBA460C41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1685</c:v>
                </c:pt>
                <c:pt idx="5">
                  <c:v>1705</c:v>
                </c:pt>
                <c:pt idx="8">
                  <c:v>1629</c:v>
                </c:pt>
                <c:pt idx="11">
                  <c:v>1587</c:v>
                </c:pt>
                <c:pt idx="14">
                  <c:v>1548</c:v>
                </c:pt>
              </c:numCache>
            </c:numRef>
          </c:val>
          <c:extLst>
            <c:ext xmlns:c16="http://schemas.microsoft.com/office/drawing/2014/chart" uri="{C3380CC4-5D6E-409C-BE32-E72D297353CC}">
              <c16:uniqueId val="{00000000-08E3-4D8C-9667-2294AF8B2D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E3-4D8C-9667-2294AF8B2D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E3-4D8C-9667-2294AF8B2D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177</c:v>
                </c:pt>
                <c:pt idx="3">
                  <c:v>172</c:v>
                </c:pt>
                <c:pt idx="6">
                  <c:v>112</c:v>
                </c:pt>
                <c:pt idx="9">
                  <c:v>110</c:v>
                </c:pt>
                <c:pt idx="12">
                  <c:v>122</c:v>
                </c:pt>
              </c:numCache>
            </c:numRef>
          </c:val>
          <c:extLst>
            <c:ext xmlns:c16="http://schemas.microsoft.com/office/drawing/2014/chart" uri="{C3380CC4-5D6E-409C-BE32-E72D297353CC}">
              <c16:uniqueId val="{00000003-08E3-4D8C-9667-2294AF8B2D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225</c:v>
                </c:pt>
                <c:pt idx="6">
                  <c:v>274</c:v>
                </c:pt>
                <c:pt idx="9">
                  <c:v>277</c:v>
                </c:pt>
                <c:pt idx="12">
                  <c:v>293</c:v>
                </c:pt>
              </c:numCache>
            </c:numRef>
          </c:val>
          <c:extLst>
            <c:ext xmlns:c16="http://schemas.microsoft.com/office/drawing/2014/chart" uri="{C3380CC4-5D6E-409C-BE32-E72D297353CC}">
              <c16:uniqueId val="{00000004-08E3-4D8C-9667-2294AF8B2D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E3-4D8C-9667-2294AF8B2D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E3-4D8C-9667-2294AF8B2D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2162</c:v>
                </c:pt>
                <c:pt idx="3">
                  <c:v>2136</c:v>
                </c:pt>
                <c:pt idx="6">
                  <c:v>1941</c:v>
                </c:pt>
                <c:pt idx="9">
                  <c:v>1881</c:v>
                </c:pt>
                <c:pt idx="12">
                  <c:v>1871</c:v>
                </c:pt>
              </c:numCache>
            </c:numRef>
          </c:val>
          <c:extLst>
            <c:ext xmlns:c16="http://schemas.microsoft.com/office/drawing/2014/chart" uri="{C3380CC4-5D6E-409C-BE32-E72D297353CC}">
              <c16:uniqueId val="{00000007-08E3-4D8C-9667-2294AF8B2D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870</c:v>
                </c:pt>
                <c:pt idx="2">
                  <c:v>#N/A</c:v>
                </c:pt>
                <c:pt idx="3">
                  <c:v>#N/A</c:v>
                </c:pt>
                <c:pt idx="4">
                  <c:v>828</c:v>
                </c:pt>
                <c:pt idx="5">
                  <c:v>#N/A</c:v>
                </c:pt>
                <c:pt idx="6">
                  <c:v>#N/A</c:v>
                </c:pt>
                <c:pt idx="7">
                  <c:v>698</c:v>
                </c:pt>
                <c:pt idx="8">
                  <c:v>#N/A</c:v>
                </c:pt>
                <c:pt idx="9">
                  <c:v>#N/A</c:v>
                </c:pt>
                <c:pt idx="10">
                  <c:v>681</c:v>
                </c:pt>
                <c:pt idx="11">
                  <c:v>#N/A</c:v>
                </c:pt>
                <c:pt idx="12">
                  <c:v>#N/A</c:v>
                </c:pt>
                <c:pt idx="13">
                  <c:v>738</c:v>
                </c:pt>
                <c:pt idx="14">
                  <c:v>#N/A</c:v>
                </c:pt>
              </c:numCache>
            </c:numRef>
          </c:val>
          <c:smooth val="0"/>
          <c:extLst>
            <c:ext xmlns:c16="http://schemas.microsoft.com/office/drawing/2014/chart" uri="{C3380CC4-5D6E-409C-BE32-E72D297353CC}">
              <c16:uniqueId val="{00000008-08E3-4D8C-9667-2294AF8B2D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17312</c:v>
                </c:pt>
                <c:pt idx="5">
                  <c:v>16941</c:v>
                </c:pt>
                <c:pt idx="8">
                  <c:v>16598</c:v>
                </c:pt>
                <c:pt idx="11">
                  <c:v>16541</c:v>
                </c:pt>
                <c:pt idx="14">
                  <c:v>16187</c:v>
                </c:pt>
              </c:numCache>
            </c:numRef>
          </c:val>
          <c:extLst>
            <c:ext xmlns:c16="http://schemas.microsoft.com/office/drawing/2014/chart" uri="{C3380CC4-5D6E-409C-BE32-E72D297353CC}">
              <c16:uniqueId val="{00000000-B112-4B51-9A10-D2724F7F3B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624</c:v>
                </c:pt>
                <c:pt idx="5">
                  <c:v>650</c:v>
                </c:pt>
                <c:pt idx="8">
                  <c:v>751</c:v>
                </c:pt>
                <c:pt idx="11">
                  <c:v>968</c:v>
                </c:pt>
                <c:pt idx="14">
                  <c:v>996</c:v>
                </c:pt>
              </c:numCache>
            </c:numRef>
          </c:val>
          <c:extLst>
            <c:ext xmlns:c16="http://schemas.microsoft.com/office/drawing/2014/chart" uri="{C3380CC4-5D6E-409C-BE32-E72D297353CC}">
              <c16:uniqueId val="{00000001-B112-4B51-9A10-D2724F7F3B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1905</c:v>
                </c:pt>
                <c:pt idx="5">
                  <c:v>2401</c:v>
                </c:pt>
                <c:pt idx="8">
                  <c:v>3026</c:v>
                </c:pt>
                <c:pt idx="11">
                  <c:v>3238</c:v>
                </c:pt>
                <c:pt idx="14">
                  <c:v>3321</c:v>
                </c:pt>
              </c:numCache>
            </c:numRef>
          </c:val>
          <c:extLst>
            <c:ext xmlns:c16="http://schemas.microsoft.com/office/drawing/2014/chart" uri="{C3380CC4-5D6E-409C-BE32-E72D297353CC}">
              <c16:uniqueId val="{00000002-B112-4B51-9A10-D2724F7F3B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2-4B51-9A10-D2724F7F3B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2-4B51-9A10-D2724F7F3B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187</c:v>
                </c:pt>
                <c:pt idx="3">
                  <c:v>118</c:v>
                </c:pt>
                <c:pt idx="6">
                  <c:v>79</c:v>
                </c:pt>
                <c:pt idx="9">
                  <c:v>46</c:v>
                </c:pt>
                <c:pt idx="12">
                  <c:v>24</c:v>
                </c:pt>
              </c:numCache>
            </c:numRef>
          </c:val>
          <c:extLst>
            <c:ext xmlns:c16="http://schemas.microsoft.com/office/drawing/2014/chart" uri="{C3380CC4-5D6E-409C-BE32-E72D297353CC}">
              <c16:uniqueId val="{00000005-B112-4B51-9A10-D2724F7F3B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1756</c:v>
                </c:pt>
                <c:pt idx="3">
                  <c:v>1726</c:v>
                </c:pt>
                <c:pt idx="6">
                  <c:v>1767</c:v>
                </c:pt>
                <c:pt idx="9">
                  <c:v>1640</c:v>
                </c:pt>
                <c:pt idx="12">
                  <c:v>1818</c:v>
                </c:pt>
              </c:numCache>
            </c:numRef>
          </c:val>
          <c:extLst>
            <c:ext xmlns:c16="http://schemas.microsoft.com/office/drawing/2014/chart" uri="{C3380CC4-5D6E-409C-BE32-E72D297353CC}">
              <c16:uniqueId val="{00000006-B112-4B51-9A10-D2724F7F3B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676</c:v>
                </c:pt>
                <c:pt idx="3">
                  <c:v>569</c:v>
                </c:pt>
                <c:pt idx="6">
                  <c:v>521</c:v>
                </c:pt>
                <c:pt idx="9">
                  <c:v>552</c:v>
                </c:pt>
                <c:pt idx="12">
                  <c:v>499</c:v>
                </c:pt>
              </c:numCache>
            </c:numRef>
          </c:val>
          <c:extLst>
            <c:ext xmlns:c16="http://schemas.microsoft.com/office/drawing/2014/chart" uri="{C3380CC4-5D6E-409C-BE32-E72D297353CC}">
              <c16:uniqueId val="{00000007-B112-4B51-9A10-D2724F7F3B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2817</c:v>
                </c:pt>
                <c:pt idx="3">
                  <c:v>2869</c:v>
                </c:pt>
                <c:pt idx="6">
                  <c:v>3172</c:v>
                </c:pt>
                <c:pt idx="9">
                  <c:v>3297</c:v>
                </c:pt>
                <c:pt idx="12">
                  <c:v>3473</c:v>
                </c:pt>
              </c:numCache>
            </c:numRef>
          </c:val>
          <c:extLst>
            <c:ext xmlns:c16="http://schemas.microsoft.com/office/drawing/2014/chart" uri="{C3380CC4-5D6E-409C-BE32-E72D297353CC}">
              <c16:uniqueId val="{00000008-B112-4B51-9A10-D2724F7F3B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12-4B51-9A10-D2724F7F3B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17982</c:v>
                </c:pt>
                <c:pt idx="3">
                  <c:v>17405</c:v>
                </c:pt>
                <c:pt idx="6">
                  <c:v>17175</c:v>
                </c:pt>
                <c:pt idx="9">
                  <c:v>17532</c:v>
                </c:pt>
                <c:pt idx="12">
                  <c:v>18188</c:v>
                </c:pt>
              </c:numCache>
            </c:numRef>
          </c:val>
          <c:extLst>
            <c:ext xmlns:c16="http://schemas.microsoft.com/office/drawing/2014/chart" uri="{C3380CC4-5D6E-409C-BE32-E72D297353CC}">
              <c16:uniqueId val="{0000000A-B112-4B51-9A10-D2724F7F3B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3578</c:v>
                </c:pt>
                <c:pt idx="2">
                  <c:v>#N/A</c:v>
                </c:pt>
                <c:pt idx="3">
                  <c:v>#N/A</c:v>
                </c:pt>
                <c:pt idx="4">
                  <c:v>2695</c:v>
                </c:pt>
                <c:pt idx="5">
                  <c:v>#N/A</c:v>
                </c:pt>
                <c:pt idx="6">
                  <c:v>#N/A</c:v>
                </c:pt>
                <c:pt idx="7">
                  <c:v>2339</c:v>
                </c:pt>
                <c:pt idx="8">
                  <c:v>#N/A</c:v>
                </c:pt>
                <c:pt idx="9">
                  <c:v>#N/A</c:v>
                </c:pt>
                <c:pt idx="10">
                  <c:v>2319</c:v>
                </c:pt>
                <c:pt idx="11">
                  <c:v>#N/A</c:v>
                </c:pt>
                <c:pt idx="12">
                  <c:v>#N/A</c:v>
                </c:pt>
                <c:pt idx="13">
                  <c:v>3498</c:v>
                </c:pt>
                <c:pt idx="14">
                  <c:v>#N/A</c:v>
                </c:pt>
              </c:numCache>
            </c:numRef>
          </c:val>
          <c:smooth val="0"/>
          <c:extLst>
            <c:ext xmlns:c16="http://schemas.microsoft.com/office/drawing/2014/chart" uri="{C3380CC4-5D6E-409C-BE32-E72D297353CC}">
              <c16:uniqueId val="{0000000B-B112-4B51-9A10-D2724F7F3B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2407</c:v>
                </c:pt>
                <c:pt idx="1">
                  <c:v>2600</c:v>
                </c:pt>
                <c:pt idx="2">
                  <c:v>2257</c:v>
                </c:pt>
              </c:numCache>
            </c:numRef>
          </c:val>
          <c:extLst>
            <c:ext xmlns:c16="http://schemas.microsoft.com/office/drawing/2014/chart" uri="{C3380CC4-5D6E-409C-BE32-E72D297353CC}">
              <c16:uniqueId val="{00000000-F95A-42F8-8778-A72C54E177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c:v>
                </c:pt>
                <c:pt idx="1">
                  <c:v>122</c:v>
                </c:pt>
                <c:pt idx="2">
                  <c:v>123</c:v>
                </c:pt>
              </c:numCache>
            </c:numRef>
          </c:val>
          <c:extLst>
            <c:ext xmlns:c16="http://schemas.microsoft.com/office/drawing/2014/chart" uri="{C3380CC4-5D6E-409C-BE32-E72D297353CC}">
              <c16:uniqueId val="{00000001-F95A-42F8-8778-A72C54E177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82</c:v>
                </c:pt>
                <c:pt idx="1">
                  <c:v>92</c:v>
                </c:pt>
                <c:pt idx="2">
                  <c:v>162</c:v>
                </c:pt>
              </c:numCache>
            </c:numRef>
          </c:val>
          <c:extLst>
            <c:ext xmlns:c16="http://schemas.microsoft.com/office/drawing/2014/chart" uri="{C3380CC4-5D6E-409C-BE32-E72D297353CC}">
              <c16:uniqueId val="{00000002-F95A-42F8-8778-A72C54E177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年度まで減少傾向にあったが、令和元年度は元利償還金や算入公債費等は減る一方で公営企業や一部事務組合に対する準元利償還金が増加したことで、増加に転じた。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元年度より公債費の上昇を防ぐため、元金償還について据置を行っていることから、今後は元利償還金の増加が予想される。公債費負担の中長期的な平準化の観点から、適正な起債の活用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年度まで減少傾向にあったが、平成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年度の榎戸駅整備事業や令和元年度小中学校空調設備整備事業･災害復旧事業による地方債借入額の増加により増加に転じた。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年度も児童館整備事業や老人福祉センター整備事業による地方債の増加が予想されるとともに、基準財政需要額算入見込額も減少傾向にあることから、将来負担比率の分子は増加が続くと思われる。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の増加及び公共施設等整備基金の設置によりその他特定目的基金が増加した一方、台風災害の影響によって財政調整基金が大きく取り崩しとなり、基金全体として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年度も災害復旧事業･新型コロナウイルス感染症の影響により基金全体額は減少が予想される。公共施設の老朽化に備える必要も有ることから今後は計画的な積み立てを行っていく。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前年度に納入のあったふるさと納税を原資とし、様々なまちづくり事業に充当される。具体的には、土地、道路、交通、交通安全、消防･救急、防災･防犯、健康づくり、福祉、子育て、自然、環境、教育、文化、スポーツ、農業、商工業、協働、コミュニティ育成、市民サービスに対して寄付された方の意向を元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公共施設等整備基金：公用又は公共用に供する施設等の整備、改修及び維持修繕に要する経費の財源に充当される。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森林環境整備基金：本市が譲与を受ける森林環境譲与税のうち、一般会計歳入歳出予算で定める額を積み立て、森林環境の整備やその促進に要する経費の財源に充当される。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落花生の郷やちまた応援寄附金によるまちづくり基金：ふるさと納税額の大幅な増加により積立額も増え、最終的に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森林環境整備基金：令和元年度森林環境譲与税より、約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公共施設等整備基金は公共施設総合管理計画等と連動して取り崩しがなされるが、有利な地方債等を活用する為、増加していくことが見込まれる。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落花生の郷やちまた応援寄附金によるまちづくり基金も増加傾向はしばらく続いていくと思われる。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年度実質収支額のうち、地方自治法第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千万円を編入したものの、令和元年度中に台風災害の影響で約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年度も台風災害及び新型コロナウイルス感染症の影響により、基金残高は減少していくと思われる。財政調整基金の残高は、標準財政規模の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割程度を目標としており、将来的には目標水準まで積み立てが再度なされるよう図っていく。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増減はほぼ無し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新型コロナウイルス感染症の影響による歳入の状況を見ながら、公共施設等整備基金と連携した管理を行っていく。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本市の基幹産業は農業であり、また、新たな財源を確保する事ができない状況であるため、財政基盤が弱く、交付税に依存する状況が続いている。過去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年で若干の改善が見られたが、新型コロナウイルスによる税収の落ち込みから、しばらくは悪化することが予想される。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年度においては、時限的に職員の本給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及び地域手当（</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削減を実施したため、一時的に改善されたが、その後削減が廃止されたことで、増加が続いている。今後も施設の更新工事に伴う公債費やコロナウイルスの影響等による扶助費の増加により、数値の増加がしばらく続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依然として類似団体の平均を上回る状況が続いており、今後においても事務事業の見直しを行うとともに、市税の徴収強化を図るなど歳入の確保に努めていく必要がある。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29028</xdr:rowOff>
    </xdr:from>
    <xdr:to>
      <xdr:col>23</xdr:col>
      <xdr:colOff>133350</xdr:colOff>
      <xdr:row>64</xdr:row>
      <xdr:rowOff>29028</xdr:rowOff>
    </xdr:to>
    <xdr:cxnSp macro="">
      <xdr:nvCxnSpPr>
        <xdr:cNvPr id="134" name="直線コネクタ 133"/>
        <xdr:cNvCxnSpPr/>
      </xdr:nvCxnSpPr>
      <xdr:spPr>
        <a:xfrm>
          <a:off x="4114800" y="1100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64</xdr:row>
      <xdr:rowOff>29028</xdr:rowOff>
    </xdr:to>
    <xdr:cxnSp macro="">
      <xdr:nvCxnSpPr>
        <xdr:cNvPr id="137" name="直線コネクタ 136"/>
        <xdr:cNvCxnSpPr/>
      </xdr:nvCxnSpPr>
      <xdr:spPr>
        <a:xfrm>
          <a:off x="3225800" y="108294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63</xdr:row>
      <xdr:rowOff>28122</xdr:rowOff>
    </xdr:to>
    <xdr:cxnSp macro="">
      <xdr:nvCxnSpPr>
        <xdr:cNvPr id="140" name="直線コネクタ 139"/>
        <xdr:cNvCxnSpPr/>
      </xdr:nvCxnSpPr>
      <xdr:spPr>
        <a:xfrm>
          <a:off x="2336800" y="108156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63</xdr:row>
      <xdr:rowOff>14333</xdr:rowOff>
    </xdr:to>
    <xdr:cxnSp macro="">
      <xdr:nvCxnSpPr>
        <xdr:cNvPr id="143" name="直線コネクタ 142"/>
        <xdr:cNvCxnSpPr/>
      </xdr:nvCxnSpPr>
      <xdr:spPr>
        <a:xfrm>
          <a:off x="1447800" y="1064332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149678</xdr:rowOff>
    </xdr:from>
    <xdr:to>
      <xdr:col>23</xdr:col>
      <xdr:colOff>184150</xdr:colOff>
      <xdr:row>64</xdr:row>
      <xdr:rowOff>79828</xdr:rowOff>
    </xdr:to>
    <xdr:sp macro="" textlink="">
      <xdr:nvSpPr>
        <xdr:cNvPr id="153" name="楕円 152"/>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121755</xdr:rowOff>
    </xdr:from>
    <xdr:ext cx="762000" cy="259045"/>
    <xdr:sp macro="" textlink="">
      <xdr:nvSpPr>
        <xdr:cNvPr id="154" name="財政構造の弾力性該当値テキスト"/>
        <xdr:cNvSpPr txBox="1"/>
      </xdr:nvSpPr>
      <xdr:spPr>
        <a:xfrm>
          <a:off x="5041900" y="109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7" name="楕円 156"/>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63699</xdr:rowOff>
    </xdr:from>
    <xdr:ext cx="762000" cy="259045"/>
    <xdr:sp macro="" textlink="">
      <xdr:nvSpPr>
        <xdr:cNvPr id="158" name="テキスト ボックス 157"/>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59" name="楕円 158"/>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49910</xdr:rowOff>
    </xdr:from>
    <xdr:ext cx="762000" cy="259045"/>
    <xdr:sp macro="" textlink="">
      <xdr:nvSpPr>
        <xdr:cNvPr id="160" name="テキスト ボックス 159"/>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134076</xdr:rowOff>
    </xdr:from>
    <xdr:to>
      <xdr:col>7</xdr:col>
      <xdr:colOff>31750</xdr:colOff>
      <xdr:row>62</xdr:row>
      <xdr:rowOff>64226</xdr:rowOff>
    </xdr:to>
    <xdr:sp macro="" textlink="">
      <xdr:nvSpPr>
        <xdr:cNvPr id="161" name="楕円 160"/>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49003</xdr:rowOff>
    </xdr:from>
    <xdr:ext cx="762000" cy="259045"/>
    <xdr:sp macro="" textlink="">
      <xdr:nvSpPr>
        <xdr:cNvPr id="162" name="テキスト ボックス 161"/>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類似団体の平均値よりは下回っているが、連続して増加傾向にある。定員の適正化等により、歳出削減に努めていく。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129860</xdr:rowOff>
    </xdr:from>
    <xdr:to>
      <xdr:col>23</xdr:col>
      <xdr:colOff>133350</xdr:colOff>
      <xdr:row>81</xdr:row>
      <xdr:rowOff>49921</xdr:rowOff>
    </xdr:to>
    <xdr:cxnSp macro="">
      <xdr:nvCxnSpPr>
        <xdr:cNvPr id="195" name="直線コネクタ 194"/>
        <xdr:cNvCxnSpPr/>
      </xdr:nvCxnSpPr>
      <xdr:spPr>
        <a:xfrm>
          <a:off x="4114800" y="13845860"/>
          <a:ext cx="838200" cy="9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100422</xdr:rowOff>
    </xdr:from>
    <xdr:to>
      <xdr:col>19</xdr:col>
      <xdr:colOff>133350</xdr:colOff>
      <xdr:row>80</xdr:row>
      <xdr:rowOff>129860</xdr:rowOff>
    </xdr:to>
    <xdr:cxnSp macro="">
      <xdr:nvCxnSpPr>
        <xdr:cNvPr id="198" name="直線コネクタ 197"/>
        <xdr:cNvCxnSpPr/>
      </xdr:nvCxnSpPr>
      <xdr:spPr>
        <a:xfrm>
          <a:off x="3225800" y="13816422"/>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69565</xdr:rowOff>
    </xdr:from>
    <xdr:to>
      <xdr:col>15</xdr:col>
      <xdr:colOff>82550</xdr:colOff>
      <xdr:row>80</xdr:row>
      <xdr:rowOff>100422</xdr:rowOff>
    </xdr:to>
    <xdr:cxnSp macro="">
      <xdr:nvCxnSpPr>
        <xdr:cNvPr id="201" name="直線コネクタ 200"/>
        <xdr:cNvCxnSpPr/>
      </xdr:nvCxnSpPr>
      <xdr:spPr>
        <a:xfrm>
          <a:off x="2336800" y="13785565"/>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46602</xdr:rowOff>
    </xdr:from>
    <xdr:to>
      <xdr:col>11</xdr:col>
      <xdr:colOff>31750</xdr:colOff>
      <xdr:row>80</xdr:row>
      <xdr:rowOff>69565</xdr:rowOff>
    </xdr:to>
    <xdr:cxnSp macro="">
      <xdr:nvCxnSpPr>
        <xdr:cNvPr id="204" name="直線コネクタ 203"/>
        <xdr:cNvCxnSpPr/>
      </xdr:nvCxnSpPr>
      <xdr:spPr>
        <a:xfrm>
          <a:off x="1447800" y="13762602"/>
          <a:ext cx="889000" cy="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170571</xdr:rowOff>
    </xdr:from>
    <xdr:to>
      <xdr:col>23</xdr:col>
      <xdr:colOff>184150</xdr:colOff>
      <xdr:row>81</xdr:row>
      <xdr:rowOff>100721</xdr:rowOff>
    </xdr:to>
    <xdr:sp macro="" textlink="">
      <xdr:nvSpPr>
        <xdr:cNvPr id="214" name="楕円 213"/>
        <xdr:cNvSpPr/>
      </xdr:nvSpPr>
      <xdr:spPr>
        <a:xfrm>
          <a:off x="4902200" y="138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15648</xdr:rowOff>
    </xdr:from>
    <xdr:ext cx="762000" cy="259045"/>
    <xdr:sp macro="" textlink="">
      <xdr:nvSpPr>
        <xdr:cNvPr id="215" name="人件費・物件費等の状況該当値テキスト"/>
        <xdr:cNvSpPr txBox="1"/>
      </xdr:nvSpPr>
      <xdr:spPr>
        <a:xfrm>
          <a:off x="5041900" y="1373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79060</xdr:rowOff>
    </xdr:from>
    <xdr:to>
      <xdr:col>19</xdr:col>
      <xdr:colOff>184150</xdr:colOff>
      <xdr:row>81</xdr:row>
      <xdr:rowOff>9210</xdr:rowOff>
    </xdr:to>
    <xdr:sp macro="" textlink="">
      <xdr:nvSpPr>
        <xdr:cNvPr id="216" name="楕円 215"/>
        <xdr:cNvSpPr/>
      </xdr:nvSpPr>
      <xdr:spPr>
        <a:xfrm>
          <a:off x="4064000" y="13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19387</xdr:rowOff>
    </xdr:from>
    <xdr:ext cx="736600" cy="259045"/>
    <xdr:sp macro="" textlink="">
      <xdr:nvSpPr>
        <xdr:cNvPr id="217" name="テキスト ボックス 216"/>
        <xdr:cNvSpPr txBox="1"/>
      </xdr:nvSpPr>
      <xdr:spPr>
        <a:xfrm>
          <a:off x="3733800" y="135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49622</xdr:rowOff>
    </xdr:from>
    <xdr:to>
      <xdr:col>15</xdr:col>
      <xdr:colOff>133350</xdr:colOff>
      <xdr:row>80</xdr:row>
      <xdr:rowOff>151222</xdr:rowOff>
    </xdr:to>
    <xdr:sp macro="" textlink="">
      <xdr:nvSpPr>
        <xdr:cNvPr id="218" name="楕円 217"/>
        <xdr:cNvSpPr/>
      </xdr:nvSpPr>
      <xdr:spPr>
        <a:xfrm>
          <a:off x="3175000" y="137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161399</xdr:rowOff>
    </xdr:from>
    <xdr:ext cx="762000" cy="259045"/>
    <xdr:sp macro="" textlink="">
      <xdr:nvSpPr>
        <xdr:cNvPr id="219" name="テキスト ボックス 218"/>
        <xdr:cNvSpPr txBox="1"/>
      </xdr:nvSpPr>
      <xdr:spPr>
        <a:xfrm>
          <a:off x="2844800" y="135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18765</xdr:rowOff>
    </xdr:from>
    <xdr:to>
      <xdr:col>11</xdr:col>
      <xdr:colOff>82550</xdr:colOff>
      <xdr:row>80</xdr:row>
      <xdr:rowOff>120365</xdr:rowOff>
    </xdr:to>
    <xdr:sp macro="" textlink="">
      <xdr:nvSpPr>
        <xdr:cNvPr id="220" name="楕円 219"/>
        <xdr:cNvSpPr/>
      </xdr:nvSpPr>
      <xdr:spPr>
        <a:xfrm>
          <a:off x="2286000" y="137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130542</xdr:rowOff>
    </xdr:from>
    <xdr:ext cx="762000" cy="259045"/>
    <xdr:sp macro="" textlink="">
      <xdr:nvSpPr>
        <xdr:cNvPr id="221" name="テキスト ボックス 220"/>
        <xdr:cNvSpPr txBox="1"/>
      </xdr:nvSpPr>
      <xdr:spPr>
        <a:xfrm>
          <a:off x="1955800" y="1350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167252</xdr:rowOff>
    </xdr:from>
    <xdr:to>
      <xdr:col>7</xdr:col>
      <xdr:colOff>31750</xdr:colOff>
      <xdr:row>80</xdr:row>
      <xdr:rowOff>97402</xdr:rowOff>
    </xdr:to>
    <xdr:sp macro="" textlink="">
      <xdr:nvSpPr>
        <xdr:cNvPr id="222" name="楕円 221"/>
        <xdr:cNvSpPr/>
      </xdr:nvSpPr>
      <xdr:spPr>
        <a:xfrm>
          <a:off x="1397000" y="137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107579</xdr:rowOff>
    </xdr:from>
    <xdr:ext cx="762000" cy="259045"/>
    <xdr:sp macro="" textlink="">
      <xdr:nvSpPr>
        <xdr:cNvPr id="223" name="テキスト ボックス 222"/>
        <xdr:cNvSpPr txBox="1"/>
      </xdr:nvSpPr>
      <xdr:spPr>
        <a:xfrm>
          <a:off x="1066800" y="1348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人事院勧告に従って上下しており、類似団体の平均を若干上回る数値で推移している。ただ、千葉県内の他市と比較するとかなり低い水準となっている。今後も国の動向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85271</xdr:rowOff>
    </xdr:to>
    <xdr:cxnSp macro="">
      <xdr:nvCxnSpPr>
        <xdr:cNvPr id="259" name="直線コネクタ 258"/>
        <xdr:cNvCxnSpPr/>
      </xdr:nvCxnSpPr>
      <xdr:spPr>
        <a:xfrm>
          <a:off x="16179800" y="149324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8" name="直線コネクタ 267"/>
        <xdr:cNvCxnSpPr/>
      </xdr:nvCxnSpPr>
      <xdr:spPr>
        <a:xfrm>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年間で若干の増加となっているが、類似団体平均、千葉県平均をともに下回っている。これは平成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年策定の定員管理計画に基づき、職員数の削減を図っていることや、消防業務等を一部事務組合で実施していることなどが要因である。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今後も定員の適正化を図り、数値の改善に努める。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104684</xdr:rowOff>
    </xdr:from>
    <xdr:to>
      <xdr:col>81</xdr:col>
      <xdr:colOff>44450</xdr:colOff>
      <xdr:row>60</xdr:row>
      <xdr:rowOff>108131</xdr:rowOff>
    </xdr:to>
    <xdr:cxnSp macro="">
      <xdr:nvCxnSpPr>
        <xdr:cNvPr id="324" name="直線コネクタ 323"/>
        <xdr:cNvCxnSpPr/>
      </xdr:nvCxnSpPr>
      <xdr:spPr>
        <a:xfrm>
          <a:off x="16179800" y="103916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104684</xdr:rowOff>
    </xdr:to>
    <xdr:cxnSp macro="">
      <xdr:nvCxnSpPr>
        <xdr:cNvPr id="327" name="直線コネクタ 326"/>
        <xdr:cNvCxnSpPr/>
      </xdr:nvCxnSpPr>
      <xdr:spPr>
        <a:xfrm>
          <a:off x="15290800" y="1038134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94343</xdr:rowOff>
    </xdr:to>
    <xdr:cxnSp macro="">
      <xdr:nvCxnSpPr>
        <xdr:cNvPr id="330" name="直線コネクタ 329"/>
        <xdr:cNvCxnSpPr/>
      </xdr:nvCxnSpPr>
      <xdr:spPr>
        <a:xfrm>
          <a:off x="14401800" y="103629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71362</xdr:rowOff>
    </xdr:from>
    <xdr:to>
      <xdr:col>68</xdr:col>
      <xdr:colOff>152400</xdr:colOff>
      <xdr:row>60</xdr:row>
      <xdr:rowOff>75958</xdr:rowOff>
    </xdr:to>
    <xdr:cxnSp macro="">
      <xdr:nvCxnSpPr>
        <xdr:cNvPr id="333" name="直線コネクタ 332"/>
        <xdr:cNvCxnSpPr/>
      </xdr:nvCxnSpPr>
      <xdr:spPr>
        <a:xfrm>
          <a:off x="13512800" y="1035836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3" name="楕円 342"/>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4"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53884</xdr:rowOff>
    </xdr:from>
    <xdr:to>
      <xdr:col>77</xdr:col>
      <xdr:colOff>95250</xdr:colOff>
      <xdr:row>60</xdr:row>
      <xdr:rowOff>155484</xdr:rowOff>
    </xdr:to>
    <xdr:sp macro="" textlink="">
      <xdr:nvSpPr>
        <xdr:cNvPr id="345" name="楕円 344"/>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165661</xdr:rowOff>
    </xdr:from>
    <xdr:ext cx="736600" cy="259045"/>
    <xdr:sp macro="" textlink="">
      <xdr:nvSpPr>
        <xdr:cNvPr id="346" name="テキスト ボックス 345"/>
        <xdr:cNvSpPr txBox="1"/>
      </xdr:nvSpPr>
      <xdr:spPr>
        <a:xfrm>
          <a:off x="15798800" y="10109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7" name="楕円 346"/>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8" name="テキスト ボックス 347"/>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49" name="楕円 348"/>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0" name="テキスト ボックス 349"/>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20562</xdr:rowOff>
    </xdr:from>
    <xdr:to>
      <xdr:col>64</xdr:col>
      <xdr:colOff>152400</xdr:colOff>
      <xdr:row>60</xdr:row>
      <xdr:rowOff>122162</xdr:rowOff>
    </xdr:to>
    <xdr:sp macro="" textlink="">
      <xdr:nvSpPr>
        <xdr:cNvPr id="351" name="楕円 350"/>
        <xdr:cNvSpPr/>
      </xdr:nvSpPr>
      <xdr:spPr>
        <a:xfrm>
          <a:off x="13462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132339</xdr:rowOff>
    </xdr:from>
    <xdr:ext cx="762000" cy="259045"/>
    <xdr:sp macro="" textlink="">
      <xdr:nvSpPr>
        <xdr:cNvPr id="352" name="テキスト ボックス 351"/>
        <xdr:cNvSpPr txBox="1"/>
      </xdr:nvSpPr>
      <xdr:spPr>
        <a:xfrm>
          <a:off x="13131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減少傾向が連続して続いているが、令和元年度小中学校空調設備整備事業及び台風災害による災害復旧事業の影響などによって地方債現在高が上昇していることから、将来的には増加に転じると考えられる。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160565</xdr:rowOff>
    </xdr:to>
    <xdr:cxnSp macro="">
      <xdr:nvCxnSpPr>
        <xdr:cNvPr id="388" name="直線コネクタ 387"/>
        <xdr:cNvCxnSpPr/>
      </xdr:nvCxnSpPr>
      <xdr:spPr>
        <a:xfrm flipV="1">
          <a:off x="16179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58057</xdr:rowOff>
    </xdr:to>
    <xdr:cxnSp macro="">
      <xdr:nvCxnSpPr>
        <xdr:cNvPr id="391" name="直線コネクタ 390"/>
        <xdr:cNvCxnSpPr/>
      </xdr:nvCxnSpPr>
      <xdr:spPr>
        <a:xfrm flipV="1">
          <a:off x="15290800" y="684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41</xdr:row>
      <xdr:rowOff>1512</xdr:rowOff>
    </xdr:to>
    <xdr:cxnSp macro="">
      <xdr:nvCxnSpPr>
        <xdr:cNvPr id="394" name="直線コネクタ 393"/>
        <xdr:cNvCxnSpPr/>
      </xdr:nvCxnSpPr>
      <xdr:spPr>
        <a:xfrm flipV="1">
          <a:off x="14401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104926</xdr:rowOff>
    </xdr:to>
    <xdr:cxnSp macro="">
      <xdr:nvCxnSpPr>
        <xdr:cNvPr id="397" name="直線コネクタ 396"/>
        <xdr:cNvCxnSpPr/>
      </xdr:nvCxnSpPr>
      <xdr:spPr>
        <a:xfrm flipV="1">
          <a:off x="13512800" y="70309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7" name="楕円 406"/>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8"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9" name="楕円 408"/>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10" name="テキスト ボックス 409"/>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411" name="楕円 41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412" name="テキスト ボックス 41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122162</xdr:rowOff>
    </xdr:from>
    <xdr:to>
      <xdr:col>68</xdr:col>
      <xdr:colOff>203200</xdr:colOff>
      <xdr:row>41</xdr:row>
      <xdr:rowOff>52312</xdr:rowOff>
    </xdr:to>
    <xdr:sp macro="" textlink="">
      <xdr:nvSpPr>
        <xdr:cNvPr id="413" name="楕円 412"/>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62489</xdr:rowOff>
    </xdr:from>
    <xdr:ext cx="762000" cy="259045"/>
    <xdr:sp macro="" textlink="">
      <xdr:nvSpPr>
        <xdr:cNvPr id="414" name="テキスト ボックス 413"/>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5" name="楕円 414"/>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165903</xdr:rowOff>
    </xdr:from>
    <xdr:ext cx="762000" cy="259045"/>
    <xdr:sp macro="" textlink="">
      <xdr:nvSpPr>
        <xdr:cNvPr id="416" name="テキスト ボックス 415"/>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にあったが、令和元年度に増加に転じ、類似団体の平均を上回った。小中学校空調設備整備事業を行った事による地方債残高の増加が主な原因である。地方債残高については今後も高い水準が続くと予想され、しばらくは同程度の数値が続くと思われ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141575</xdr:rowOff>
    </xdr:from>
    <xdr:to>
      <xdr:col>81</xdr:col>
      <xdr:colOff>44450</xdr:colOff>
      <xdr:row>15</xdr:row>
      <xdr:rowOff>82731</xdr:rowOff>
    </xdr:to>
    <xdr:cxnSp macro="">
      <xdr:nvCxnSpPr>
        <xdr:cNvPr id="452" name="直線コネクタ 451"/>
        <xdr:cNvCxnSpPr/>
      </xdr:nvCxnSpPr>
      <xdr:spPr>
        <a:xfrm>
          <a:off x="16179800" y="2541875"/>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141575</xdr:rowOff>
    </xdr:from>
    <xdr:to>
      <xdr:col>77</xdr:col>
      <xdr:colOff>44450</xdr:colOff>
      <xdr:row>14</xdr:row>
      <xdr:rowOff>146171</xdr:rowOff>
    </xdr:to>
    <xdr:cxnSp macro="">
      <xdr:nvCxnSpPr>
        <xdr:cNvPr id="455" name="直線コネクタ 454"/>
        <xdr:cNvCxnSpPr/>
      </xdr:nvCxnSpPr>
      <xdr:spPr>
        <a:xfrm flipV="1">
          <a:off x="15290800" y="254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146171</xdr:rowOff>
    </xdr:from>
    <xdr:to>
      <xdr:col>72</xdr:col>
      <xdr:colOff>203200</xdr:colOff>
      <xdr:row>15</xdr:row>
      <xdr:rowOff>12640</xdr:rowOff>
    </xdr:to>
    <xdr:cxnSp macro="">
      <xdr:nvCxnSpPr>
        <xdr:cNvPr id="458" name="直線コネクタ 457"/>
        <xdr:cNvCxnSpPr/>
      </xdr:nvCxnSpPr>
      <xdr:spPr>
        <a:xfrm flipV="1">
          <a:off x="14401800" y="25464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12640</xdr:rowOff>
    </xdr:from>
    <xdr:to>
      <xdr:col>68</xdr:col>
      <xdr:colOff>152400</xdr:colOff>
      <xdr:row>15</xdr:row>
      <xdr:rowOff>97669</xdr:rowOff>
    </xdr:to>
    <xdr:cxnSp macro="">
      <xdr:nvCxnSpPr>
        <xdr:cNvPr id="461" name="直線コネクタ 460"/>
        <xdr:cNvCxnSpPr/>
      </xdr:nvCxnSpPr>
      <xdr:spPr>
        <a:xfrm flipV="1">
          <a:off x="13512800" y="258439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71" name="楕円 470"/>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72" name="将来負担の状況該当値テキスト"/>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90775</xdr:rowOff>
    </xdr:from>
    <xdr:to>
      <xdr:col>77</xdr:col>
      <xdr:colOff>95250</xdr:colOff>
      <xdr:row>15</xdr:row>
      <xdr:rowOff>20925</xdr:rowOff>
    </xdr:to>
    <xdr:sp macro="" textlink="">
      <xdr:nvSpPr>
        <xdr:cNvPr id="473" name="楕円 472"/>
        <xdr:cNvSpPr/>
      </xdr:nvSpPr>
      <xdr:spPr>
        <a:xfrm>
          <a:off x="16129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31102</xdr:rowOff>
    </xdr:from>
    <xdr:ext cx="736600" cy="259045"/>
    <xdr:sp macro="" textlink="">
      <xdr:nvSpPr>
        <xdr:cNvPr id="474" name="テキスト ボックス 473"/>
        <xdr:cNvSpPr txBox="1"/>
      </xdr:nvSpPr>
      <xdr:spPr>
        <a:xfrm>
          <a:off x="15798800" y="225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95371</xdr:rowOff>
    </xdr:from>
    <xdr:to>
      <xdr:col>73</xdr:col>
      <xdr:colOff>44450</xdr:colOff>
      <xdr:row>15</xdr:row>
      <xdr:rowOff>25521</xdr:rowOff>
    </xdr:to>
    <xdr:sp macro="" textlink="">
      <xdr:nvSpPr>
        <xdr:cNvPr id="475" name="楕円 474"/>
        <xdr:cNvSpPr/>
      </xdr:nvSpPr>
      <xdr:spPr>
        <a:xfrm>
          <a:off x="152400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35698</xdr:rowOff>
    </xdr:from>
    <xdr:ext cx="762000" cy="259045"/>
    <xdr:sp macro="" textlink="">
      <xdr:nvSpPr>
        <xdr:cNvPr id="476" name="テキスト ボックス 47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133290</xdr:rowOff>
    </xdr:from>
    <xdr:to>
      <xdr:col>68</xdr:col>
      <xdr:colOff>203200</xdr:colOff>
      <xdr:row>15</xdr:row>
      <xdr:rowOff>63440</xdr:rowOff>
    </xdr:to>
    <xdr:sp macro="" textlink="">
      <xdr:nvSpPr>
        <xdr:cNvPr id="477" name="楕円 476"/>
        <xdr:cNvSpPr/>
      </xdr:nvSpPr>
      <xdr:spPr>
        <a:xfrm>
          <a:off x="14351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73617</xdr:rowOff>
    </xdr:from>
    <xdr:ext cx="762000" cy="259045"/>
    <xdr:sp macro="" textlink="">
      <xdr:nvSpPr>
        <xdr:cNvPr id="478" name="テキスト ボックス 477"/>
        <xdr:cNvSpPr txBox="1"/>
      </xdr:nvSpPr>
      <xdr:spPr>
        <a:xfrm>
          <a:off x="14020800" y="230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46869</xdr:rowOff>
    </xdr:from>
    <xdr:to>
      <xdr:col>64</xdr:col>
      <xdr:colOff>152400</xdr:colOff>
      <xdr:row>15</xdr:row>
      <xdr:rowOff>148469</xdr:rowOff>
    </xdr:to>
    <xdr:sp macro="" textlink="">
      <xdr:nvSpPr>
        <xdr:cNvPr id="479" name="楕円 478"/>
        <xdr:cNvSpPr/>
      </xdr:nvSpPr>
      <xdr:spPr>
        <a:xfrm>
          <a:off x="13462000" y="2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158646</xdr:rowOff>
    </xdr:from>
    <xdr:ext cx="762000" cy="259045"/>
    <xdr:sp macro="" textlink="">
      <xdr:nvSpPr>
        <xdr:cNvPr id="480" name="テキスト ボックス 479"/>
        <xdr:cNvSpPr txBox="1"/>
      </xdr:nvSpPr>
      <xdr:spPr>
        <a:xfrm>
          <a:off x="13131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類似団体と比べ高い傾向にある。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年まで増加傾向が続いていたが、令和元年度は減少した。職員数の増により、職員給与等は増加したものの、市町村職員退職手当負担金が減少した事が要因と考えられる。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また、千葉県平均よりは低い数値で推移している。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今後は定員管理の適正化に務めていく。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88900</xdr:rowOff>
    </xdr:to>
    <xdr:cxnSp macro="">
      <xdr:nvCxnSpPr>
        <xdr:cNvPr id="66" name="直線コネクタ 65"/>
        <xdr:cNvCxnSpPr/>
      </xdr:nvCxnSpPr>
      <xdr:spPr>
        <a:xfrm flipV="1">
          <a:off x="3987800" y="6482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88900</xdr:rowOff>
    </xdr:to>
    <xdr:cxnSp macro="">
      <xdr:nvCxnSpPr>
        <xdr:cNvPr id="69" name="直線コネクタ 68"/>
        <xdr:cNvCxnSpPr/>
      </xdr:nvCxnSpPr>
      <xdr:spPr>
        <a:xfrm>
          <a:off x="3098800" y="652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12700</xdr:rowOff>
    </xdr:to>
    <xdr:cxnSp macro="">
      <xdr:nvCxnSpPr>
        <xdr:cNvPr id="72" name="直線コネクタ 71"/>
        <xdr:cNvCxnSpPr/>
      </xdr:nvCxnSpPr>
      <xdr:spPr>
        <a:xfrm>
          <a:off x="2209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138430</xdr:rowOff>
    </xdr:to>
    <xdr:cxnSp macro="">
      <xdr:nvCxnSpPr>
        <xdr:cNvPr id="75" name="直線コネクタ 74"/>
        <xdr:cNvCxnSpPr/>
      </xdr:nvCxnSpPr>
      <xdr:spPr>
        <a:xfrm>
          <a:off x="1320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平均よりも高い水準が続いており、連続して増加している。令和元年度は災害廃棄物処理業務とプレミアム付商品券発行事業費が発生したことが要因で増加となっている。今後は事務事業の見直しなどを行い、コスト削減に向けた取り組みを積極的に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97282</xdr:rowOff>
    </xdr:to>
    <xdr:cxnSp macro="">
      <xdr:nvCxnSpPr>
        <xdr:cNvPr id="125" name="直線コネクタ 124"/>
        <xdr:cNvCxnSpPr/>
      </xdr:nvCxnSpPr>
      <xdr:spPr>
        <a:xfrm>
          <a:off x="15671800" y="2947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33274</xdr:rowOff>
    </xdr:to>
    <xdr:cxnSp macro="">
      <xdr:nvCxnSpPr>
        <xdr:cNvPr id="128" name="直線コネクタ 127"/>
        <xdr:cNvCxnSpPr/>
      </xdr:nvCxnSpPr>
      <xdr:spPr>
        <a:xfrm>
          <a:off x="14782800" y="2847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104140</xdr:rowOff>
    </xdr:to>
    <xdr:cxnSp macro="">
      <xdr:nvCxnSpPr>
        <xdr:cNvPr id="131" name="直線コネクタ 130"/>
        <xdr:cNvCxnSpPr/>
      </xdr:nvCxnSpPr>
      <xdr:spPr>
        <a:xfrm>
          <a:off x="13893800" y="2838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94996</xdr:rowOff>
    </xdr:to>
    <xdr:cxnSp macro="">
      <xdr:nvCxnSpPr>
        <xdr:cNvPr id="134" name="直線コネクタ 133"/>
        <xdr:cNvCxnSpPr/>
      </xdr:nvCxnSpPr>
      <xdr:spPr>
        <a:xfrm>
          <a:off x="13004800" y="2801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50" name="楕円 149"/>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51" name="テキスト ボックス 150"/>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も、類似団体と比較して、高い傾向にある。これまで若干の減少傾向にあったが、令和元年度は増加に転じた。障害者自立支援給付費、児童扶養手当支給費、生活保護費の増加などが主な増加要因であ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年度もこれら事業は増加していたが、臨時福祉給付金事業の減により相殺された為横ばいであった。今後も新型コロナウイルス感染症の影響などで増加傾向は続くと思われる。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111760</xdr:rowOff>
    </xdr:to>
    <xdr:cxnSp macro="">
      <xdr:nvCxnSpPr>
        <xdr:cNvPr id="186" name="直線コネクタ 185"/>
        <xdr:cNvCxnSpPr/>
      </xdr:nvCxnSpPr>
      <xdr:spPr>
        <a:xfrm>
          <a:off x="3987800" y="9598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55</xdr:row>
      <xdr:rowOff>168910</xdr:rowOff>
    </xdr:to>
    <xdr:cxnSp macro="">
      <xdr:nvCxnSpPr>
        <xdr:cNvPr id="189" name="直線コネクタ 188"/>
        <xdr:cNvCxnSpPr/>
      </xdr:nvCxnSpPr>
      <xdr:spPr>
        <a:xfrm>
          <a:off x="3098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56</xdr:row>
      <xdr:rowOff>12700</xdr:rowOff>
    </xdr:to>
    <xdr:cxnSp macro="">
      <xdr:nvCxnSpPr>
        <xdr:cNvPr id="192" name="直線コネクタ 191"/>
        <xdr:cNvCxnSpPr/>
      </xdr:nvCxnSpPr>
      <xdr:spPr>
        <a:xfrm flipV="1">
          <a:off x="2209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43180</xdr:rowOff>
    </xdr:to>
    <xdr:cxnSp macro="">
      <xdr:nvCxnSpPr>
        <xdr:cNvPr id="195" name="直線コネクタ 194"/>
        <xdr:cNvCxnSpPr/>
      </xdr:nvCxnSpPr>
      <xdr:spPr>
        <a:xfrm flipV="1">
          <a:off x="1320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60960</xdr:rowOff>
    </xdr:from>
    <xdr:to>
      <xdr:col>24</xdr:col>
      <xdr:colOff>76200</xdr:colOff>
      <xdr:row>56</xdr:row>
      <xdr:rowOff>162560</xdr:rowOff>
    </xdr:to>
    <xdr:sp macro="" textlink="">
      <xdr:nvSpPr>
        <xdr:cNvPr id="205" name="楕円 204"/>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33037</xdr:rowOff>
    </xdr:from>
    <xdr:ext cx="762000" cy="259045"/>
    <xdr:sp macro="" textlink="">
      <xdr:nvSpPr>
        <xdr:cNvPr id="206" name="扶助費該当値テキスト"/>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08" name="テキスト ボックス 207"/>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09" name="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3" name="楕円 212"/>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4" name="テキスト ボックス 213"/>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分類される経常収支比率は類似団体の平均を下回っている。しかしながら、繰出金については増加傾向となっており、今後は各特別会計の経費や料金（保険税）の適正化を図り、税収を主な財源とする普通会計の負担軽減を図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51888</xdr:rowOff>
    </xdr:to>
    <xdr:cxnSp macro="">
      <xdr:nvCxnSpPr>
        <xdr:cNvPr id="249" name="直線コネクタ 248"/>
        <xdr:cNvCxnSpPr/>
      </xdr:nvCxnSpPr>
      <xdr:spPr>
        <a:xfrm flipV="1">
          <a:off x="15671800" y="9640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51888</xdr:rowOff>
    </xdr:to>
    <xdr:cxnSp macro="">
      <xdr:nvCxnSpPr>
        <xdr:cNvPr id="252" name="直線コネクタ 251"/>
        <xdr:cNvCxnSpPr/>
      </xdr:nvCxnSpPr>
      <xdr:spPr>
        <a:xfrm>
          <a:off x="14782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25763</xdr:rowOff>
    </xdr:to>
    <xdr:cxnSp macro="">
      <xdr:nvCxnSpPr>
        <xdr:cNvPr id="255" name="直線コネクタ 254"/>
        <xdr:cNvCxnSpPr/>
      </xdr:nvCxnSpPr>
      <xdr:spPr>
        <a:xfrm>
          <a:off x="13893800" y="952246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92710</xdr:rowOff>
    </xdr:to>
    <xdr:cxnSp macro="">
      <xdr:nvCxnSpPr>
        <xdr:cNvPr id="258" name="直線コネクタ 257"/>
        <xdr:cNvCxnSpPr/>
      </xdr:nvCxnSpPr>
      <xdr:spPr>
        <a:xfrm>
          <a:off x="13004800" y="944408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68" name="楕円 267"/>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69"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0" name="楕円 269"/>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1" name="テキスト ボックス 270"/>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2" name="楕円 271"/>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3" name="テキスト ボックス 272"/>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76" name="楕円 275"/>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77" name="テキスト ボックス 276"/>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補助費等は類似団体の平均と比較してほぼ同程度で推移している。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今後とも、組合分担金の精査、補助金の見直しを実施し、削減を図る必要がある。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26416</xdr:rowOff>
    </xdr:to>
    <xdr:cxnSp macro="">
      <xdr:nvCxnSpPr>
        <xdr:cNvPr id="307" name="直線コネクタ 306"/>
        <xdr:cNvCxnSpPr/>
      </xdr:nvCxnSpPr>
      <xdr:spPr>
        <a:xfrm>
          <a:off x="15671800" y="6198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26416</xdr:rowOff>
    </xdr:to>
    <xdr:cxnSp macro="">
      <xdr:nvCxnSpPr>
        <xdr:cNvPr id="310" name="直線コネクタ 309"/>
        <xdr:cNvCxnSpPr/>
      </xdr:nvCxnSpPr>
      <xdr:spPr>
        <a:xfrm>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17272</xdr:rowOff>
    </xdr:to>
    <xdr:cxnSp macro="">
      <xdr:nvCxnSpPr>
        <xdr:cNvPr id="313" name="直線コネクタ 312"/>
        <xdr:cNvCxnSpPr/>
      </xdr:nvCxnSpPr>
      <xdr:spPr>
        <a:xfrm flipV="1">
          <a:off x="13893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17272</xdr:rowOff>
    </xdr:to>
    <xdr:cxnSp macro="">
      <xdr:nvCxnSpPr>
        <xdr:cNvPr id="316" name="直線コネクタ 315"/>
        <xdr:cNvCxnSpPr/>
      </xdr:nvCxnSpPr>
      <xdr:spPr>
        <a:xfrm>
          <a:off x="13004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61993</xdr:rowOff>
    </xdr:from>
    <xdr:ext cx="736600" cy="259045"/>
    <xdr:sp macro="" textlink="">
      <xdr:nvSpPr>
        <xdr:cNvPr id="329" name="テキスト ボックス 328"/>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31" name="テキスト ボックス 330"/>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4" name="楕円 33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35" name="テキスト ボックス 334"/>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連続して減少傾向にあり、また類似団体の平均を下回っている。令和元年度はクリーンセンター建設事業の償還が終了した事により減少となった。また、今後の償還額抑制の為、元金の償還据置を利用したことも要因と思わ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171087</xdr:rowOff>
    </xdr:from>
    <xdr:to>
      <xdr:col>24</xdr:col>
      <xdr:colOff>25400</xdr:colOff>
      <xdr:row>76</xdr:row>
      <xdr:rowOff>25763</xdr:rowOff>
    </xdr:to>
    <xdr:cxnSp macro="">
      <xdr:nvCxnSpPr>
        <xdr:cNvPr id="370" name="直線コネクタ 369"/>
        <xdr:cNvCxnSpPr/>
      </xdr:nvCxnSpPr>
      <xdr:spPr>
        <a:xfrm flipV="1">
          <a:off x="3987800" y="130298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25763</xdr:rowOff>
    </xdr:from>
    <xdr:to>
      <xdr:col>19</xdr:col>
      <xdr:colOff>187325</xdr:colOff>
      <xdr:row>76</xdr:row>
      <xdr:rowOff>51888</xdr:rowOff>
    </xdr:to>
    <xdr:cxnSp macro="">
      <xdr:nvCxnSpPr>
        <xdr:cNvPr id="373" name="直線コネクタ 372"/>
        <xdr:cNvCxnSpPr/>
      </xdr:nvCxnSpPr>
      <xdr:spPr>
        <a:xfrm flipV="1">
          <a:off x="3098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162923</xdr:rowOff>
    </xdr:to>
    <xdr:cxnSp macro="">
      <xdr:nvCxnSpPr>
        <xdr:cNvPr id="376" name="直線コネクタ 375"/>
        <xdr:cNvCxnSpPr/>
      </xdr:nvCxnSpPr>
      <xdr:spPr>
        <a:xfrm flipV="1">
          <a:off x="2209800" y="130820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156392</xdr:rowOff>
    </xdr:from>
    <xdr:to>
      <xdr:col>11</xdr:col>
      <xdr:colOff>9525</xdr:colOff>
      <xdr:row>76</xdr:row>
      <xdr:rowOff>162923</xdr:rowOff>
    </xdr:to>
    <xdr:cxnSp macro="">
      <xdr:nvCxnSpPr>
        <xdr:cNvPr id="379" name="直線コネクタ 378"/>
        <xdr:cNvCxnSpPr/>
      </xdr:nvCxnSpPr>
      <xdr:spPr>
        <a:xfrm>
          <a:off x="1320800" y="13186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89" name="楕円 388"/>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136814</xdr:rowOff>
    </xdr:from>
    <xdr:ext cx="762000" cy="259045"/>
    <xdr:sp macro="" textlink="">
      <xdr:nvSpPr>
        <xdr:cNvPr id="390" name="公債費該当値テキスト"/>
        <xdr:cNvSpPr txBox="1"/>
      </xdr:nvSpPr>
      <xdr:spPr>
        <a:xfrm>
          <a:off x="4914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1" name="楕円 390"/>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2" name="テキスト ボックス 391"/>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xdr:rowOff>
    </xdr:from>
    <xdr:to>
      <xdr:col>15</xdr:col>
      <xdr:colOff>149225</xdr:colOff>
      <xdr:row>76</xdr:row>
      <xdr:rowOff>102688</xdr:rowOff>
    </xdr:to>
    <xdr:sp macro="" textlink="">
      <xdr:nvSpPr>
        <xdr:cNvPr id="393" name="楕円 392"/>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112865</xdr:rowOff>
    </xdr:from>
    <xdr:ext cx="762000" cy="259045"/>
    <xdr:sp macro="" textlink="">
      <xdr:nvSpPr>
        <xdr:cNvPr id="394" name="テキスト ボックス 393"/>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395" name="楕円 394"/>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396" name="テキスト ボックス 395"/>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7" name="楕円 396"/>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98" name="テキスト ボックス 397"/>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人件費、扶助費、及び物件費が類似団体を上回っており、扶助費、物件費の伸びが高い。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今後とも事務事業の見直し等によりコスト削減に努める。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33274</xdr:rowOff>
    </xdr:to>
    <xdr:cxnSp macro="">
      <xdr:nvCxnSpPr>
        <xdr:cNvPr id="429" name="直線コネクタ 428"/>
        <xdr:cNvCxnSpPr/>
      </xdr:nvCxnSpPr>
      <xdr:spPr>
        <a:xfrm>
          <a:off x="15671800" y="135595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14987</xdr:rowOff>
    </xdr:to>
    <xdr:cxnSp macro="">
      <xdr:nvCxnSpPr>
        <xdr:cNvPr id="432" name="直線コネクタ 431"/>
        <xdr:cNvCxnSpPr/>
      </xdr:nvCxnSpPr>
      <xdr:spPr>
        <a:xfrm>
          <a:off x="14782800" y="134269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53848</xdr:rowOff>
    </xdr:to>
    <xdr:cxnSp macro="">
      <xdr:nvCxnSpPr>
        <xdr:cNvPr id="435" name="直線コネクタ 434"/>
        <xdr:cNvCxnSpPr/>
      </xdr:nvCxnSpPr>
      <xdr:spPr>
        <a:xfrm>
          <a:off x="13893800" y="13340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138430</xdr:rowOff>
    </xdr:to>
    <xdr:cxnSp macro="">
      <xdr:nvCxnSpPr>
        <xdr:cNvPr id="438" name="直線コネクタ 437"/>
        <xdr:cNvCxnSpPr/>
      </xdr:nvCxnSpPr>
      <xdr:spPr>
        <a:xfrm>
          <a:off x="13004800" y="13230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8" name="楕円 447"/>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9"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2" name="楕円 451"/>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3" name="テキスト ボックス 452"/>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4" name="楕円 453"/>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5" name="テキスト ボックス 45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7" name="テキスト ボックス 456"/>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44111</xdr:rowOff>
    </xdr:from>
    <xdr:to>
      <xdr:col>29</xdr:col>
      <xdr:colOff>127000</xdr:colOff>
      <xdr:row>17</xdr:row>
      <xdr:rowOff>117508</xdr:rowOff>
    </xdr:to>
    <xdr:cxnSp macro="">
      <xdr:nvCxnSpPr>
        <xdr:cNvPr id="52" name="直線コネクタ 51"/>
        <xdr:cNvCxnSpPr/>
      </xdr:nvCxnSpPr>
      <xdr:spPr bwMode="auto">
        <a:xfrm flipV="1">
          <a:off x="5003800" y="3006386"/>
          <a:ext cx="647700" cy="7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117508</xdr:rowOff>
    </xdr:from>
    <xdr:to>
      <xdr:col>26</xdr:col>
      <xdr:colOff>50800</xdr:colOff>
      <xdr:row>17</xdr:row>
      <xdr:rowOff>164501</xdr:rowOff>
    </xdr:to>
    <xdr:cxnSp macro="">
      <xdr:nvCxnSpPr>
        <xdr:cNvPr id="55" name="直線コネクタ 54"/>
        <xdr:cNvCxnSpPr/>
      </xdr:nvCxnSpPr>
      <xdr:spPr bwMode="auto">
        <a:xfrm flipV="1">
          <a:off x="4305300" y="3079783"/>
          <a:ext cx="698500" cy="4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164501</xdr:rowOff>
    </xdr:from>
    <xdr:to>
      <xdr:col>22</xdr:col>
      <xdr:colOff>114300</xdr:colOff>
      <xdr:row>18</xdr:row>
      <xdr:rowOff>28892</xdr:rowOff>
    </xdr:to>
    <xdr:cxnSp macro="">
      <xdr:nvCxnSpPr>
        <xdr:cNvPr id="58" name="直線コネクタ 57"/>
        <xdr:cNvCxnSpPr/>
      </xdr:nvCxnSpPr>
      <xdr:spPr bwMode="auto">
        <a:xfrm flipV="1">
          <a:off x="3606800" y="3126776"/>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28892</xdr:rowOff>
    </xdr:from>
    <xdr:to>
      <xdr:col>18</xdr:col>
      <xdr:colOff>177800</xdr:colOff>
      <xdr:row>18</xdr:row>
      <xdr:rowOff>54577</xdr:rowOff>
    </xdr:to>
    <xdr:cxnSp macro="">
      <xdr:nvCxnSpPr>
        <xdr:cNvPr id="61" name="直線コネクタ 60"/>
        <xdr:cNvCxnSpPr/>
      </xdr:nvCxnSpPr>
      <xdr:spPr bwMode="auto">
        <a:xfrm flipV="1">
          <a:off x="2908300" y="3162617"/>
          <a:ext cx="698500" cy="25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164761</xdr:rowOff>
    </xdr:from>
    <xdr:to>
      <xdr:col>29</xdr:col>
      <xdr:colOff>177800</xdr:colOff>
      <xdr:row>17</xdr:row>
      <xdr:rowOff>94911</xdr:rowOff>
    </xdr:to>
    <xdr:sp macro="" textlink="">
      <xdr:nvSpPr>
        <xdr:cNvPr id="71" name="楕円 70"/>
        <xdr:cNvSpPr/>
      </xdr:nvSpPr>
      <xdr:spPr bwMode="auto">
        <a:xfrm>
          <a:off x="5600700" y="29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136838</xdr:rowOff>
    </xdr:from>
    <xdr:ext cx="762000" cy="259045"/>
    <xdr:sp macro="" textlink="">
      <xdr:nvSpPr>
        <xdr:cNvPr id="72" name="人口1人当たり決算額の推移該当値テキスト130"/>
        <xdr:cNvSpPr txBox="1"/>
      </xdr:nvSpPr>
      <xdr:spPr>
        <a:xfrm>
          <a:off x="5740400" y="29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66708</xdr:rowOff>
    </xdr:from>
    <xdr:to>
      <xdr:col>26</xdr:col>
      <xdr:colOff>101600</xdr:colOff>
      <xdr:row>17</xdr:row>
      <xdr:rowOff>168308</xdr:rowOff>
    </xdr:to>
    <xdr:sp macro="" textlink="">
      <xdr:nvSpPr>
        <xdr:cNvPr id="73" name="楕円 72"/>
        <xdr:cNvSpPr/>
      </xdr:nvSpPr>
      <xdr:spPr bwMode="auto">
        <a:xfrm>
          <a:off x="4953000" y="302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153085</xdr:rowOff>
    </xdr:from>
    <xdr:ext cx="736600" cy="259045"/>
    <xdr:sp macro="" textlink="">
      <xdr:nvSpPr>
        <xdr:cNvPr id="74" name="テキスト ボックス 73"/>
        <xdr:cNvSpPr txBox="1"/>
      </xdr:nvSpPr>
      <xdr:spPr>
        <a:xfrm>
          <a:off x="4622800" y="3115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113701</xdr:rowOff>
    </xdr:from>
    <xdr:to>
      <xdr:col>22</xdr:col>
      <xdr:colOff>165100</xdr:colOff>
      <xdr:row>18</xdr:row>
      <xdr:rowOff>43851</xdr:rowOff>
    </xdr:to>
    <xdr:sp macro="" textlink="">
      <xdr:nvSpPr>
        <xdr:cNvPr id="75" name="楕円 74"/>
        <xdr:cNvSpPr/>
      </xdr:nvSpPr>
      <xdr:spPr bwMode="auto">
        <a:xfrm>
          <a:off x="4254500" y="307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28628</xdr:rowOff>
    </xdr:from>
    <xdr:ext cx="762000" cy="259045"/>
    <xdr:sp macro="" textlink="">
      <xdr:nvSpPr>
        <xdr:cNvPr id="76" name="テキスト ボックス 75"/>
        <xdr:cNvSpPr txBox="1"/>
      </xdr:nvSpPr>
      <xdr:spPr>
        <a:xfrm>
          <a:off x="3924300" y="316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149542</xdr:rowOff>
    </xdr:from>
    <xdr:to>
      <xdr:col>19</xdr:col>
      <xdr:colOff>38100</xdr:colOff>
      <xdr:row>18</xdr:row>
      <xdr:rowOff>79692</xdr:rowOff>
    </xdr:to>
    <xdr:sp macro="" textlink="">
      <xdr:nvSpPr>
        <xdr:cNvPr id="77" name="楕円 76"/>
        <xdr:cNvSpPr/>
      </xdr:nvSpPr>
      <xdr:spPr bwMode="auto">
        <a:xfrm>
          <a:off x="35560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64469</xdr:rowOff>
    </xdr:from>
    <xdr:ext cx="762000" cy="259045"/>
    <xdr:sp macro="" textlink="">
      <xdr:nvSpPr>
        <xdr:cNvPr id="78" name="テキスト ボックス 77"/>
        <xdr:cNvSpPr txBox="1"/>
      </xdr:nvSpPr>
      <xdr:spPr>
        <a:xfrm>
          <a:off x="3225800" y="319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3777</xdr:rowOff>
    </xdr:from>
    <xdr:to>
      <xdr:col>15</xdr:col>
      <xdr:colOff>101600</xdr:colOff>
      <xdr:row>18</xdr:row>
      <xdr:rowOff>105377</xdr:rowOff>
    </xdr:to>
    <xdr:sp macro="" textlink="">
      <xdr:nvSpPr>
        <xdr:cNvPr id="79" name="楕円 78"/>
        <xdr:cNvSpPr/>
      </xdr:nvSpPr>
      <xdr:spPr bwMode="auto">
        <a:xfrm>
          <a:off x="2857500" y="31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90154</xdr:rowOff>
    </xdr:from>
    <xdr:ext cx="762000" cy="259045"/>
    <xdr:sp macro="" textlink="">
      <xdr:nvSpPr>
        <xdr:cNvPr id="80" name="テキスト ボックス 79"/>
        <xdr:cNvSpPr txBox="1"/>
      </xdr:nvSpPr>
      <xdr:spPr>
        <a:xfrm>
          <a:off x="2527300" y="322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112575</xdr:rowOff>
    </xdr:from>
    <xdr:to>
      <xdr:col>29</xdr:col>
      <xdr:colOff>127000</xdr:colOff>
      <xdr:row>37</xdr:row>
      <xdr:rowOff>133949</xdr:rowOff>
    </xdr:to>
    <xdr:cxnSp macro="">
      <xdr:nvCxnSpPr>
        <xdr:cNvPr id="112" name="直線コネクタ 111"/>
        <xdr:cNvCxnSpPr/>
      </xdr:nvCxnSpPr>
      <xdr:spPr bwMode="auto">
        <a:xfrm flipV="1">
          <a:off x="5003800" y="7237275"/>
          <a:ext cx="6477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131480</xdr:rowOff>
    </xdr:from>
    <xdr:to>
      <xdr:col>26</xdr:col>
      <xdr:colOff>50800</xdr:colOff>
      <xdr:row>37</xdr:row>
      <xdr:rowOff>133949</xdr:rowOff>
    </xdr:to>
    <xdr:cxnSp macro="">
      <xdr:nvCxnSpPr>
        <xdr:cNvPr id="115" name="直線コネクタ 114"/>
        <xdr:cNvCxnSpPr/>
      </xdr:nvCxnSpPr>
      <xdr:spPr bwMode="auto">
        <a:xfrm>
          <a:off x="4305300" y="7256180"/>
          <a:ext cx="6985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92527</xdr:rowOff>
    </xdr:from>
    <xdr:to>
      <xdr:col>22</xdr:col>
      <xdr:colOff>114300</xdr:colOff>
      <xdr:row>37</xdr:row>
      <xdr:rowOff>131480</xdr:rowOff>
    </xdr:to>
    <xdr:cxnSp macro="">
      <xdr:nvCxnSpPr>
        <xdr:cNvPr id="118" name="直線コネクタ 117"/>
        <xdr:cNvCxnSpPr/>
      </xdr:nvCxnSpPr>
      <xdr:spPr bwMode="auto">
        <a:xfrm>
          <a:off x="3606800" y="7217227"/>
          <a:ext cx="6985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82240</xdr:rowOff>
    </xdr:from>
    <xdr:to>
      <xdr:col>18</xdr:col>
      <xdr:colOff>177800</xdr:colOff>
      <xdr:row>37</xdr:row>
      <xdr:rowOff>92527</xdr:rowOff>
    </xdr:to>
    <xdr:cxnSp macro="">
      <xdr:nvCxnSpPr>
        <xdr:cNvPr id="121" name="直線コネクタ 120"/>
        <xdr:cNvCxnSpPr/>
      </xdr:nvCxnSpPr>
      <xdr:spPr bwMode="auto">
        <a:xfrm>
          <a:off x="2908300" y="7206940"/>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61775</xdr:rowOff>
    </xdr:from>
    <xdr:to>
      <xdr:col>29</xdr:col>
      <xdr:colOff>177800</xdr:colOff>
      <xdr:row>37</xdr:row>
      <xdr:rowOff>163375</xdr:rowOff>
    </xdr:to>
    <xdr:sp macro="" textlink="">
      <xdr:nvSpPr>
        <xdr:cNvPr id="131" name="楕円 130"/>
        <xdr:cNvSpPr/>
      </xdr:nvSpPr>
      <xdr:spPr bwMode="auto">
        <a:xfrm>
          <a:off x="5600700" y="7186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33852</xdr:rowOff>
    </xdr:from>
    <xdr:ext cx="762000" cy="259045"/>
    <xdr:sp macro="" textlink="">
      <xdr:nvSpPr>
        <xdr:cNvPr id="132" name="人口1人当たり決算額の推移該当値テキスト445"/>
        <xdr:cNvSpPr txBox="1"/>
      </xdr:nvSpPr>
      <xdr:spPr>
        <a:xfrm>
          <a:off x="5740400" y="71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83149</xdr:rowOff>
    </xdr:from>
    <xdr:to>
      <xdr:col>26</xdr:col>
      <xdr:colOff>101600</xdr:colOff>
      <xdr:row>37</xdr:row>
      <xdr:rowOff>184749</xdr:rowOff>
    </xdr:to>
    <xdr:sp macro="" textlink="">
      <xdr:nvSpPr>
        <xdr:cNvPr id="133" name="楕円 132"/>
        <xdr:cNvSpPr/>
      </xdr:nvSpPr>
      <xdr:spPr bwMode="auto">
        <a:xfrm>
          <a:off x="4953000" y="72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169526</xdr:rowOff>
    </xdr:from>
    <xdr:ext cx="736600" cy="259045"/>
    <xdr:sp macro="" textlink="">
      <xdr:nvSpPr>
        <xdr:cNvPr id="134" name="テキスト ボックス 133"/>
        <xdr:cNvSpPr txBox="1"/>
      </xdr:nvSpPr>
      <xdr:spPr>
        <a:xfrm>
          <a:off x="4622800" y="72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80680</xdr:rowOff>
    </xdr:from>
    <xdr:to>
      <xdr:col>22</xdr:col>
      <xdr:colOff>165100</xdr:colOff>
      <xdr:row>37</xdr:row>
      <xdr:rowOff>182280</xdr:rowOff>
    </xdr:to>
    <xdr:sp macro="" textlink="">
      <xdr:nvSpPr>
        <xdr:cNvPr id="135" name="楕円 134"/>
        <xdr:cNvSpPr/>
      </xdr:nvSpPr>
      <xdr:spPr bwMode="auto">
        <a:xfrm>
          <a:off x="4254500" y="72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167057</xdr:rowOff>
    </xdr:from>
    <xdr:ext cx="762000" cy="259045"/>
    <xdr:sp macro="" textlink="">
      <xdr:nvSpPr>
        <xdr:cNvPr id="136" name="テキスト ボックス 135"/>
        <xdr:cNvSpPr txBox="1"/>
      </xdr:nvSpPr>
      <xdr:spPr>
        <a:xfrm>
          <a:off x="3924300" y="7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41727</xdr:rowOff>
    </xdr:from>
    <xdr:to>
      <xdr:col>19</xdr:col>
      <xdr:colOff>38100</xdr:colOff>
      <xdr:row>37</xdr:row>
      <xdr:rowOff>143327</xdr:rowOff>
    </xdr:to>
    <xdr:sp macro="" textlink="">
      <xdr:nvSpPr>
        <xdr:cNvPr id="137" name="楕円 136"/>
        <xdr:cNvSpPr/>
      </xdr:nvSpPr>
      <xdr:spPr bwMode="auto">
        <a:xfrm>
          <a:off x="3556000" y="716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128104</xdr:rowOff>
    </xdr:from>
    <xdr:ext cx="762000" cy="259045"/>
    <xdr:sp macro="" textlink="">
      <xdr:nvSpPr>
        <xdr:cNvPr id="138" name="テキスト ボックス 137"/>
        <xdr:cNvSpPr txBox="1"/>
      </xdr:nvSpPr>
      <xdr:spPr>
        <a:xfrm>
          <a:off x="3225800" y="725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31440</xdr:rowOff>
    </xdr:from>
    <xdr:to>
      <xdr:col>15</xdr:col>
      <xdr:colOff>101600</xdr:colOff>
      <xdr:row>37</xdr:row>
      <xdr:rowOff>133040</xdr:rowOff>
    </xdr:to>
    <xdr:sp macro="" textlink="">
      <xdr:nvSpPr>
        <xdr:cNvPr id="139" name="楕円 138"/>
        <xdr:cNvSpPr/>
      </xdr:nvSpPr>
      <xdr:spPr bwMode="auto">
        <a:xfrm>
          <a:off x="2857500" y="71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117817</xdr:rowOff>
    </xdr:from>
    <xdr:ext cx="762000" cy="259045"/>
    <xdr:sp macro="" textlink="">
      <xdr:nvSpPr>
        <xdr:cNvPr id="140" name="テキスト ボックス 139"/>
        <xdr:cNvSpPr txBox="1"/>
      </xdr:nvSpPr>
      <xdr:spPr>
        <a:xfrm>
          <a:off x="2527300" y="72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11113</xdr:rowOff>
    </xdr:from>
    <xdr:to>
      <xdr:col>24</xdr:col>
      <xdr:colOff>63500</xdr:colOff>
      <xdr:row>38</xdr:row>
      <xdr:rowOff>12860</xdr:rowOff>
    </xdr:to>
    <xdr:cxnSp macro="">
      <xdr:nvCxnSpPr>
        <xdr:cNvPr id="63" name="直線コネクタ 62"/>
        <xdr:cNvCxnSpPr/>
      </xdr:nvCxnSpPr>
      <xdr:spPr>
        <a:xfrm>
          <a:off x="3797300" y="6526213"/>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11113</xdr:rowOff>
    </xdr:from>
    <xdr:to>
      <xdr:col>19</xdr:col>
      <xdr:colOff>177800</xdr:colOff>
      <xdr:row>38</xdr:row>
      <xdr:rowOff>46774</xdr:rowOff>
    </xdr:to>
    <xdr:cxnSp macro="">
      <xdr:nvCxnSpPr>
        <xdr:cNvPr id="66" name="直線コネクタ 65"/>
        <xdr:cNvCxnSpPr/>
      </xdr:nvCxnSpPr>
      <xdr:spPr>
        <a:xfrm flipV="1">
          <a:off x="2908300" y="6526213"/>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46774</xdr:rowOff>
    </xdr:from>
    <xdr:to>
      <xdr:col>15</xdr:col>
      <xdr:colOff>50800</xdr:colOff>
      <xdr:row>38</xdr:row>
      <xdr:rowOff>76753</xdr:rowOff>
    </xdr:to>
    <xdr:cxnSp macro="">
      <xdr:nvCxnSpPr>
        <xdr:cNvPr id="69" name="直線コネクタ 68"/>
        <xdr:cNvCxnSpPr/>
      </xdr:nvCxnSpPr>
      <xdr:spPr>
        <a:xfrm flipV="1">
          <a:off x="2019300" y="6561874"/>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76753</xdr:rowOff>
    </xdr:from>
    <xdr:to>
      <xdr:col>10</xdr:col>
      <xdr:colOff>114300</xdr:colOff>
      <xdr:row>38</xdr:row>
      <xdr:rowOff>97115</xdr:rowOff>
    </xdr:to>
    <xdr:cxnSp macro="">
      <xdr:nvCxnSpPr>
        <xdr:cNvPr id="72" name="直線コネクタ 71"/>
        <xdr:cNvCxnSpPr/>
      </xdr:nvCxnSpPr>
      <xdr:spPr>
        <a:xfrm flipV="1">
          <a:off x="1130300" y="6591853"/>
          <a:ext cx="889000" cy="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133510</xdr:rowOff>
    </xdr:from>
    <xdr:to>
      <xdr:col>24</xdr:col>
      <xdr:colOff>114300</xdr:colOff>
      <xdr:row>38</xdr:row>
      <xdr:rowOff>63660</xdr:rowOff>
    </xdr:to>
    <xdr:sp macro="" textlink="">
      <xdr:nvSpPr>
        <xdr:cNvPr id="82" name="楕円 81"/>
        <xdr:cNvSpPr/>
      </xdr:nvSpPr>
      <xdr:spPr>
        <a:xfrm>
          <a:off x="4584700" y="64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111937</xdr:rowOff>
    </xdr:from>
    <xdr:ext cx="534377" cy="259045"/>
    <xdr:sp macro="" textlink="">
      <xdr:nvSpPr>
        <xdr:cNvPr id="83" name="人件費該当値テキスト"/>
        <xdr:cNvSpPr txBox="1"/>
      </xdr:nvSpPr>
      <xdr:spPr>
        <a:xfrm>
          <a:off x="4686300" y="64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131763</xdr:rowOff>
    </xdr:from>
    <xdr:to>
      <xdr:col>20</xdr:col>
      <xdr:colOff>38100</xdr:colOff>
      <xdr:row>38</xdr:row>
      <xdr:rowOff>61913</xdr:rowOff>
    </xdr:to>
    <xdr:sp macro="" textlink="">
      <xdr:nvSpPr>
        <xdr:cNvPr id="84" name="楕円 83"/>
        <xdr:cNvSpPr/>
      </xdr:nvSpPr>
      <xdr:spPr>
        <a:xfrm>
          <a:off x="3746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53040</xdr:rowOff>
    </xdr:from>
    <xdr:ext cx="534377" cy="259045"/>
    <xdr:sp macro="" textlink="">
      <xdr:nvSpPr>
        <xdr:cNvPr id="85" name="テキスト ボックス 84"/>
        <xdr:cNvSpPr txBox="1"/>
      </xdr:nvSpPr>
      <xdr:spPr>
        <a:xfrm>
          <a:off x="3530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167424</xdr:rowOff>
    </xdr:from>
    <xdr:to>
      <xdr:col>15</xdr:col>
      <xdr:colOff>101600</xdr:colOff>
      <xdr:row>38</xdr:row>
      <xdr:rowOff>97574</xdr:rowOff>
    </xdr:to>
    <xdr:sp macro="" textlink="">
      <xdr:nvSpPr>
        <xdr:cNvPr id="86" name="楕円 85"/>
        <xdr:cNvSpPr/>
      </xdr:nvSpPr>
      <xdr:spPr>
        <a:xfrm>
          <a:off x="2857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88701</xdr:rowOff>
    </xdr:from>
    <xdr:ext cx="534377" cy="259045"/>
    <xdr:sp macro="" textlink="">
      <xdr:nvSpPr>
        <xdr:cNvPr id="87" name="テキスト ボックス 86"/>
        <xdr:cNvSpPr txBox="1"/>
      </xdr:nvSpPr>
      <xdr:spPr>
        <a:xfrm>
          <a:off x="2641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25953</xdr:rowOff>
    </xdr:from>
    <xdr:to>
      <xdr:col>10</xdr:col>
      <xdr:colOff>165100</xdr:colOff>
      <xdr:row>38</xdr:row>
      <xdr:rowOff>127553</xdr:rowOff>
    </xdr:to>
    <xdr:sp macro="" textlink="">
      <xdr:nvSpPr>
        <xdr:cNvPr id="88" name="楕円 87"/>
        <xdr:cNvSpPr/>
      </xdr:nvSpPr>
      <xdr:spPr>
        <a:xfrm>
          <a:off x="1968500" y="6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118680</xdr:rowOff>
    </xdr:from>
    <xdr:ext cx="534377" cy="259045"/>
    <xdr:sp macro="" textlink="">
      <xdr:nvSpPr>
        <xdr:cNvPr id="89" name="テキスト ボックス 88"/>
        <xdr:cNvSpPr txBox="1"/>
      </xdr:nvSpPr>
      <xdr:spPr>
        <a:xfrm>
          <a:off x="1752111" y="66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46315</xdr:rowOff>
    </xdr:from>
    <xdr:to>
      <xdr:col>6</xdr:col>
      <xdr:colOff>38100</xdr:colOff>
      <xdr:row>38</xdr:row>
      <xdr:rowOff>147915</xdr:rowOff>
    </xdr:to>
    <xdr:sp macro="" textlink="">
      <xdr:nvSpPr>
        <xdr:cNvPr id="90" name="楕円 89"/>
        <xdr:cNvSpPr/>
      </xdr:nvSpPr>
      <xdr:spPr>
        <a:xfrm>
          <a:off x="1079500" y="6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139042</xdr:rowOff>
    </xdr:from>
    <xdr:ext cx="534377" cy="259045"/>
    <xdr:sp macro="" textlink="">
      <xdr:nvSpPr>
        <xdr:cNvPr id="91" name="テキスト ボックス 90"/>
        <xdr:cNvSpPr txBox="1"/>
      </xdr:nvSpPr>
      <xdr:spPr>
        <a:xfrm>
          <a:off x="863111" y="66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137447</xdr:rowOff>
    </xdr:from>
    <xdr:to>
      <xdr:col>24</xdr:col>
      <xdr:colOff>63500</xdr:colOff>
      <xdr:row>59</xdr:row>
      <xdr:rowOff>77880</xdr:rowOff>
    </xdr:to>
    <xdr:cxnSp macro="">
      <xdr:nvCxnSpPr>
        <xdr:cNvPr id="123" name="直線コネクタ 122"/>
        <xdr:cNvCxnSpPr/>
      </xdr:nvCxnSpPr>
      <xdr:spPr>
        <a:xfrm flipV="1">
          <a:off x="3797300" y="10081547"/>
          <a:ext cx="8382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77880</xdr:rowOff>
    </xdr:from>
    <xdr:to>
      <xdr:col>19</xdr:col>
      <xdr:colOff>177800</xdr:colOff>
      <xdr:row>59</xdr:row>
      <xdr:rowOff>106014</xdr:rowOff>
    </xdr:to>
    <xdr:cxnSp macro="">
      <xdr:nvCxnSpPr>
        <xdr:cNvPr id="126" name="直線コネクタ 125"/>
        <xdr:cNvCxnSpPr/>
      </xdr:nvCxnSpPr>
      <xdr:spPr>
        <a:xfrm flipV="1">
          <a:off x="2908300" y="10193430"/>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103826</xdr:rowOff>
    </xdr:from>
    <xdr:to>
      <xdr:col>15</xdr:col>
      <xdr:colOff>50800</xdr:colOff>
      <xdr:row>59</xdr:row>
      <xdr:rowOff>106014</xdr:rowOff>
    </xdr:to>
    <xdr:cxnSp macro="">
      <xdr:nvCxnSpPr>
        <xdr:cNvPr id="129" name="直線コネクタ 128"/>
        <xdr:cNvCxnSpPr/>
      </xdr:nvCxnSpPr>
      <xdr:spPr>
        <a:xfrm>
          <a:off x="2019300" y="1021937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103826</xdr:rowOff>
    </xdr:from>
    <xdr:to>
      <xdr:col>10</xdr:col>
      <xdr:colOff>114300</xdr:colOff>
      <xdr:row>59</xdr:row>
      <xdr:rowOff>119780</xdr:rowOff>
    </xdr:to>
    <xdr:cxnSp macro="">
      <xdr:nvCxnSpPr>
        <xdr:cNvPr id="132" name="直線コネクタ 131"/>
        <xdr:cNvCxnSpPr/>
      </xdr:nvCxnSpPr>
      <xdr:spPr>
        <a:xfrm flipV="1">
          <a:off x="1130300" y="1021937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86647</xdr:rowOff>
    </xdr:from>
    <xdr:to>
      <xdr:col>24</xdr:col>
      <xdr:colOff>114300</xdr:colOff>
      <xdr:row>59</xdr:row>
      <xdr:rowOff>16797</xdr:rowOff>
    </xdr:to>
    <xdr:sp macro="" textlink="">
      <xdr:nvSpPr>
        <xdr:cNvPr id="142" name="楕円 141"/>
        <xdr:cNvSpPr/>
      </xdr:nvSpPr>
      <xdr:spPr>
        <a:xfrm>
          <a:off x="4584700" y="100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65074</xdr:rowOff>
    </xdr:from>
    <xdr:ext cx="534377" cy="259045"/>
    <xdr:sp macro="" textlink="">
      <xdr:nvSpPr>
        <xdr:cNvPr id="143" name="物件費該当値テキスト"/>
        <xdr:cNvSpPr txBox="1"/>
      </xdr:nvSpPr>
      <xdr:spPr>
        <a:xfrm>
          <a:off x="4686300" y="100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27080</xdr:rowOff>
    </xdr:from>
    <xdr:to>
      <xdr:col>20</xdr:col>
      <xdr:colOff>38100</xdr:colOff>
      <xdr:row>59</xdr:row>
      <xdr:rowOff>128680</xdr:rowOff>
    </xdr:to>
    <xdr:sp macro="" textlink="">
      <xdr:nvSpPr>
        <xdr:cNvPr id="144" name="楕円 143"/>
        <xdr:cNvSpPr/>
      </xdr:nvSpPr>
      <xdr:spPr>
        <a:xfrm>
          <a:off x="3746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119807</xdr:rowOff>
    </xdr:from>
    <xdr:ext cx="534377" cy="259045"/>
    <xdr:sp macro="" textlink="">
      <xdr:nvSpPr>
        <xdr:cNvPr id="145" name="テキスト ボックス 144"/>
        <xdr:cNvSpPr txBox="1"/>
      </xdr:nvSpPr>
      <xdr:spPr>
        <a:xfrm>
          <a:off x="3530111" y="1023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55214</xdr:rowOff>
    </xdr:from>
    <xdr:to>
      <xdr:col>15</xdr:col>
      <xdr:colOff>101600</xdr:colOff>
      <xdr:row>59</xdr:row>
      <xdr:rowOff>156814</xdr:rowOff>
    </xdr:to>
    <xdr:sp macro="" textlink="">
      <xdr:nvSpPr>
        <xdr:cNvPr id="146" name="楕円 145"/>
        <xdr:cNvSpPr/>
      </xdr:nvSpPr>
      <xdr:spPr>
        <a:xfrm>
          <a:off x="2857500" y="10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147941</xdr:rowOff>
    </xdr:from>
    <xdr:ext cx="534377" cy="259045"/>
    <xdr:sp macro="" textlink="">
      <xdr:nvSpPr>
        <xdr:cNvPr id="147" name="テキスト ボックス 146"/>
        <xdr:cNvSpPr txBox="1"/>
      </xdr:nvSpPr>
      <xdr:spPr>
        <a:xfrm>
          <a:off x="2641111" y="102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53026</xdr:rowOff>
    </xdr:from>
    <xdr:to>
      <xdr:col>10</xdr:col>
      <xdr:colOff>165100</xdr:colOff>
      <xdr:row>59</xdr:row>
      <xdr:rowOff>154626</xdr:rowOff>
    </xdr:to>
    <xdr:sp macro="" textlink="">
      <xdr:nvSpPr>
        <xdr:cNvPr id="148" name="楕円 147"/>
        <xdr:cNvSpPr/>
      </xdr:nvSpPr>
      <xdr:spPr>
        <a:xfrm>
          <a:off x="1968500" y="10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145753</xdr:rowOff>
    </xdr:from>
    <xdr:ext cx="534377" cy="259045"/>
    <xdr:sp macro="" textlink="">
      <xdr:nvSpPr>
        <xdr:cNvPr id="149" name="テキスト ボックス 148"/>
        <xdr:cNvSpPr txBox="1"/>
      </xdr:nvSpPr>
      <xdr:spPr>
        <a:xfrm>
          <a:off x="1752111" y="10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68980</xdr:rowOff>
    </xdr:from>
    <xdr:to>
      <xdr:col>6</xdr:col>
      <xdr:colOff>38100</xdr:colOff>
      <xdr:row>59</xdr:row>
      <xdr:rowOff>170580</xdr:rowOff>
    </xdr:to>
    <xdr:sp macro="" textlink="">
      <xdr:nvSpPr>
        <xdr:cNvPr id="150" name="楕円 149"/>
        <xdr:cNvSpPr/>
      </xdr:nvSpPr>
      <xdr:spPr>
        <a:xfrm>
          <a:off x="1079500" y="101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161707</xdr:rowOff>
    </xdr:from>
    <xdr:ext cx="534377" cy="259045"/>
    <xdr:sp macro="" textlink="">
      <xdr:nvSpPr>
        <xdr:cNvPr id="151" name="テキスト ボックス 150"/>
        <xdr:cNvSpPr txBox="1"/>
      </xdr:nvSpPr>
      <xdr:spPr>
        <a:xfrm>
          <a:off x="863111" y="102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32486</xdr:rowOff>
    </xdr:from>
    <xdr:to>
      <xdr:col>24</xdr:col>
      <xdr:colOff>63500</xdr:colOff>
      <xdr:row>78</xdr:row>
      <xdr:rowOff>58181</xdr:rowOff>
    </xdr:to>
    <xdr:cxnSp macro="">
      <xdr:nvCxnSpPr>
        <xdr:cNvPr id="178" name="直線コネクタ 177"/>
        <xdr:cNvCxnSpPr/>
      </xdr:nvCxnSpPr>
      <xdr:spPr>
        <a:xfrm>
          <a:off x="3797300" y="13405586"/>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170379</xdr:rowOff>
    </xdr:from>
    <xdr:to>
      <xdr:col>19</xdr:col>
      <xdr:colOff>177800</xdr:colOff>
      <xdr:row>78</xdr:row>
      <xdr:rowOff>32486</xdr:rowOff>
    </xdr:to>
    <xdr:cxnSp macro="">
      <xdr:nvCxnSpPr>
        <xdr:cNvPr id="181" name="直線コネクタ 180"/>
        <xdr:cNvCxnSpPr/>
      </xdr:nvCxnSpPr>
      <xdr:spPr>
        <a:xfrm>
          <a:off x="2908300" y="13372029"/>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170379</xdr:rowOff>
    </xdr:from>
    <xdr:to>
      <xdr:col>15</xdr:col>
      <xdr:colOff>50800</xdr:colOff>
      <xdr:row>78</xdr:row>
      <xdr:rowOff>66548</xdr:rowOff>
    </xdr:to>
    <xdr:cxnSp macro="">
      <xdr:nvCxnSpPr>
        <xdr:cNvPr id="184" name="直線コネクタ 183"/>
        <xdr:cNvCxnSpPr/>
      </xdr:nvCxnSpPr>
      <xdr:spPr>
        <a:xfrm flipV="1">
          <a:off x="2019300" y="13372029"/>
          <a:ext cx="889000" cy="6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66548</xdr:rowOff>
    </xdr:from>
    <xdr:to>
      <xdr:col>10</xdr:col>
      <xdr:colOff>114300</xdr:colOff>
      <xdr:row>78</xdr:row>
      <xdr:rowOff>74868</xdr:rowOff>
    </xdr:to>
    <xdr:cxnSp macro="">
      <xdr:nvCxnSpPr>
        <xdr:cNvPr id="187" name="直線コネクタ 186"/>
        <xdr:cNvCxnSpPr/>
      </xdr:nvCxnSpPr>
      <xdr:spPr>
        <a:xfrm flipV="1">
          <a:off x="1130300" y="13439648"/>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7381</xdr:rowOff>
    </xdr:from>
    <xdr:to>
      <xdr:col>24</xdr:col>
      <xdr:colOff>114300</xdr:colOff>
      <xdr:row>78</xdr:row>
      <xdr:rowOff>108981</xdr:rowOff>
    </xdr:to>
    <xdr:sp macro="" textlink="">
      <xdr:nvSpPr>
        <xdr:cNvPr id="197" name="楕円 196"/>
        <xdr:cNvSpPr/>
      </xdr:nvSpPr>
      <xdr:spPr>
        <a:xfrm>
          <a:off x="45847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93758</xdr:rowOff>
    </xdr:from>
    <xdr:ext cx="469744" cy="259045"/>
    <xdr:sp macro="" textlink="">
      <xdr:nvSpPr>
        <xdr:cNvPr id="198" name="維持補修費該当値テキスト"/>
        <xdr:cNvSpPr txBox="1"/>
      </xdr:nvSpPr>
      <xdr:spPr>
        <a:xfrm>
          <a:off x="4686300" y="132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153136</xdr:rowOff>
    </xdr:from>
    <xdr:to>
      <xdr:col>20</xdr:col>
      <xdr:colOff>38100</xdr:colOff>
      <xdr:row>78</xdr:row>
      <xdr:rowOff>83286</xdr:rowOff>
    </xdr:to>
    <xdr:sp macro="" textlink="">
      <xdr:nvSpPr>
        <xdr:cNvPr id="199" name="楕円 198"/>
        <xdr:cNvSpPr/>
      </xdr:nvSpPr>
      <xdr:spPr>
        <a:xfrm>
          <a:off x="3746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74413</xdr:rowOff>
    </xdr:from>
    <xdr:ext cx="469744" cy="259045"/>
    <xdr:sp macro="" textlink="">
      <xdr:nvSpPr>
        <xdr:cNvPr id="200" name="テキスト ボックス 199"/>
        <xdr:cNvSpPr txBox="1"/>
      </xdr:nvSpPr>
      <xdr:spPr>
        <a:xfrm>
          <a:off x="3562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119579</xdr:rowOff>
    </xdr:from>
    <xdr:to>
      <xdr:col>15</xdr:col>
      <xdr:colOff>101600</xdr:colOff>
      <xdr:row>78</xdr:row>
      <xdr:rowOff>49729</xdr:rowOff>
    </xdr:to>
    <xdr:sp macro="" textlink="">
      <xdr:nvSpPr>
        <xdr:cNvPr id="201" name="楕円 200"/>
        <xdr:cNvSpPr/>
      </xdr:nvSpPr>
      <xdr:spPr>
        <a:xfrm>
          <a:off x="2857500" y="133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40856</xdr:rowOff>
    </xdr:from>
    <xdr:ext cx="469744" cy="259045"/>
    <xdr:sp macro="" textlink="">
      <xdr:nvSpPr>
        <xdr:cNvPr id="202" name="テキスト ボックス 201"/>
        <xdr:cNvSpPr txBox="1"/>
      </xdr:nvSpPr>
      <xdr:spPr>
        <a:xfrm>
          <a:off x="2673428" y="134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15748</xdr:rowOff>
    </xdr:from>
    <xdr:to>
      <xdr:col>10</xdr:col>
      <xdr:colOff>165100</xdr:colOff>
      <xdr:row>78</xdr:row>
      <xdr:rowOff>117348</xdr:rowOff>
    </xdr:to>
    <xdr:sp macro="" textlink="">
      <xdr:nvSpPr>
        <xdr:cNvPr id="203" name="楕円 202"/>
        <xdr:cNvSpPr/>
      </xdr:nvSpPr>
      <xdr:spPr>
        <a:xfrm>
          <a:off x="1968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108475</xdr:rowOff>
    </xdr:from>
    <xdr:ext cx="469744" cy="259045"/>
    <xdr:sp macro="" textlink="">
      <xdr:nvSpPr>
        <xdr:cNvPr id="204" name="テキスト ボックス 203"/>
        <xdr:cNvSpPr txBox="1"/>
      </xdr:nvSpPr>
      <xdr:spPr>
        <a:xfrm>
          <a:off x="1784428"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24068</xdr:rowOff>
    </xdr:from>
    <xdr:to>
      <xdr:col>6</xdr:col>
      <xdr:colOff>38100</xdr:colOff>
      <xdr:row>78</xdr:row>
      <xdr:rowOff>125668</xdr:rowOff>
    </xdr:to>
    <xdr:sp macro="" textlink="">
      <xdr:nvSpPr>
        <xdr:cNvPr id="205" name="楕円 204"/>
        <xdr:cNvSpPr/>
      </xdr:nvSpPr>
      <xdr:spPr>
        <a:xfrm>
          <a:off x="1079500" y="133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116795</xdr:rowOff>
    </xdr:from>
    <xdr:ext cx="469744" cy="259045"/>
    <xdr:sp macro="" textlink="">
      <xdr:nvSpPr>
        <xdr:cNvPr id="206" name="テキスト ボックス 205"/>
        <xdr:cNvSpPr txBox="1"/>
      </xdr:nvSpPr>
      <xdr:spPr>
        <a:xfrm>
          <a:off x="895428" y="134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88925</xdr:rowOff>
    </xdr:from>
    <xdr:to>
      <xdr:col>24</xdr:col>
      <xdr:colOff>63500</xdr:colOff>
      <xdr:row>97</xdr:row>
      <xdr:rowOff>144450</xdr:rowOff>
    </xdr:to>
    <xdr:cxnSp macro="">
      <xdr:nvCxnSpPr>
        <xdr:cNvPr id="236" name="直線コネクタ 235"/>
        <xdr:cNvCxnSpPr/>
      </xdr:nvCxnSpPr>
      <xdr:spPr>
        <a:xfrm flipV="1">
          <a:off x="3797300" y="16719575"/>
          <a:ext cx="838200" cy="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144450</xdr:rowOff>
    </xdr:from>
    <xdr:to>
      <xdr:col>19</xdr:col>
      <xdr:colOff>177800</xdr:colOff>
      <xdr:row>97</xdr:row>
      <xdr:rowOff>152794</xdr:rowOff>
    </xdr:to>
    <xdr:cxnSp macro="">
      <xdr:nvCxnSpPr>
        <xdr:cNvPr id="239" name="直線コネクタ 238"/>
        <xdr:cNvCxnSpPr/>
      </xdr:nvCxnSpPr>
      <xdr:spPr>
        <a:xfrm flipV="1">
          <a:off x="2908300" y="1677510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152794</xdr:rowOff>
    </xdr:from>
    <xdr:to>
      <xdr:col>15</xdr:col>
      <xdr:colOff>50800</xdr:colOff>
      <xdr:row>98</xdr:row>
      <xdr:rowOff>9652</xdr:rowOff>
    </xdr:to>
    <xdr:cxnSp macro="">
      <xdr:nvCxnSpPr>
        <xdr:cNvPr id="242" name="直線コネクタ 241"/>
        <xdr:cNvCxnSpPr/>
      </xdr:nvCxnSpPr>
      <xdr:spPr>
        <a:xfrm flipV="1">
          <a:off x="2019300" y="16783444"/>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9652</xdr:rowOff>
    </xdr:from>
    <xdr:to>
      <xdr:col>10</xdr:col>
      <xdr:colOff>114300</xdr:colOff>
      <xdr:row>98</xdr:row>
      <xdr:rowOff>51143</xdr:rowOff>
    </xdr:to>
    <xdr:cxnSp macro="">
      <xdr:nvCxnSpPr>
        <xdr:cNvPr id="245" name="直線コネクタ 244"/>
        <xdr:cNvCxnSpPr/>
      </xdr:nvCxnSpPr>
      <xdr:spPr>
        <a:xfrm flipV="1">
          <a:off x="1130300" y="1681175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38125</xdr:rowOff>
    </xdr:from>
    <xdr:to>
      <xdr:col>24</xdr:col>
      <xdr:colOff>114300</xdr:colOff>
      <xdr:row>97</xdr:row>
      <xdr:rowOff>139725</xdr:rowOff>
    </xdr:to>
    <xdr:sp macro="" textlink="">
      <xdr:nvSpPr>
        <xdr:cNvPr id="255" name="楕円 254"/>
        <xdr:cNvSpPr/>
      </xdr:nvSpPr>
      <xdr:spPr>
        <a:xfrm>
          <a:off x="4584700" y="166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16552</xdr:rowOff>
    </xdr:from>
    <xdr:ext cx="534377" cy="259045"/>
    <xdr:sp macro="" textlink="">
      <xdr:nvSpPr>
        <xdr:cNvPr id="256" name="扶助費該当値テキスト"/>
        <xdr:cNvSpPr txBox="1"/>
      </xdr:nvSpPr>
      <xdr:spPr>
        <a:xfrm>
          <a:off x="4686300" y="166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93650</xdr:rowOff>
    </xdr:from>
    <xdr:to>
      <xdr:col>20</xdr:col>
      <xdr:colOff>38100</xdr:colOff>
      <xdr:row>98</xdr:row>
      <xdr:rowOff>23800</xdr:rowOff>
    </xdr:to>
    <xdr:sp macro="" textlink="">
      <xdr:nvSpPr>
        <xdr:cNvPr id="257" name="楕円 256"/>
        <xdr:cNvSpPr/>
      </xdr:nvSpPr>
      <xdr:spPr>
        <a:xfrm>
          <a:off x="3746500" y="167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14927</xdr:rowOff>
    </xdr:from>
    <xdr:ext cx="534377" cy="259045"/>
    <xdr:sp macro="" textlink="">
      <xdr:nvSpPr>
        <xdr:cNvPr id="258" name="テキスト ボックス 257"/>
        <xdr:cNvSpPr txBox="1"/>
      </xdr:nvSpPr>
      <xdr:spPr>
        <a:xfrm>
          <a:off x="3530111" y="168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101994</xdr:rowOff>
    </xdr:from>
    <xdr:to>
      <xdr:col>15</xdr:col>
      <xdr:colOff>101600</xdr:colOff>
      <xdr:row>98</xdr:row>
      <xdr:rowOff>32144</xdr:rowOff>
    </xdr:to>
    <xdr:sp macro="" textlink="">
      <xdr:nvSpPr>
        <xdr:cNvPr id="259" name="楕円 258"/>
        <xdr:cNvSpPr/>
      </xdr:nvSpPr>
      <xdr:spPr>
        <a:xfrm>
          <a:off x="2857500" y="167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23271</xdr:rowOff>
    </xdr:from>
    <xdr:ext cx="534377" cy="259045"/>
    <xdr:sp macro="" textlink="">
      <xdr:nvSpPr>
        <xdr:cNvPr id="260" name="テキスト ボックス 259"/>
        <xdr:cNvSpPr txBox="1"/>
      </xdr:nvSpPr>
      <xdr:spPr>
        <a:xfrm>
          <a:off x="2641111" y="168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130302</xdr:rowOff>
    </xdr:from>
    <xdr:to>
      <xdr:col>10</xdr:col>
      <xdr:colOff>165100</xdr:colOff>
      <xdr:row>98</xdr:row>
      <xdr:rowOff>60452</xdr:rowOff>
    </xdr:to>
    <xdr:sp macro="" textlink="">
      <xdr:nvSpPr>
        <xdr:cNvPr id="261" name="楕円 260"/>
        <xdr:cNvSpPr/>
      </xdr:nvSpPr>
      <xdr:spPr>
        <a:xfrm>
          <a:off x="1968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51579</xdr:rowOff>
    </xdr:from>
    <xdr:ext cx="534377" cy="259045"/>
    <xdr:sp macro="" textlink="">
      <xdr:nvSpPr>
        <xdr:cNvPr id="262" name="テキスト ボックス 261"/>
        <xdr:cNvSpPr txBox="1"/>
      </xdr:nvSpPr>
      <xdr:spPr>
        <a:xfrm>
          <a:off x="1752111" y="168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xdr:rowOff>
    </xdr:from>
    <xdr:to>
      <xdr:col>6</xdr:col>
      <xdr:colOff>38100</xdr:colOff>
      <xdr:row>98</xdr:row>
      <xdr:rowOff>101943</xdr:rowOff>
    </xdr:to>
    <xdr:sp macro="" textlink="">
      <xdr:nvSpPr>
        <xdr:cNvPr id="263" name="楕円 262"/>
        <xdr:cNvSpPr/>
      </xdr:nvSpPr>
      <xdr:spPr>
        <a:xfrm>
          <a:off x="1079500" y="168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93070</xdr:rowOff>
    </xdr:from>
    <xdr:ext cx="534377" cy="259045"/>
    <xdr:sp macro="" textlink="">
      <xdr:nvSpPr>
        <xdr:cNvPr id="264" name="テキスト ボックス 263"/>
        <xdr:cNvSpPr txBox="1"/>
      </xdr:nvSpPr>
      <xdr:spPr>
        <a:xfrm>
          <a:off x="863111" y="168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159029</xdr:rowOff>
    </xdr:from>
    <xdr:to>
      <xdr:col>55</xdr:col>
      <xdr:colOff>0</xdr:colOff>
      <xdr:row>37</xdr:row>
      <xdr:rowOff>10147</xdr:rowOff>
    </xdr:to>
    <xdr:cxnSp macro="">
      <xdr:nvCxnSpPr>
        <xdr:cNvPr id="293" name="直線コネクタ 292"/>
        <xdr:cNvCxnSpPr/>
      </xdr:nvCxnSpPr>
      <xdr:spPr>
        <a:xfrm flipV="1">
          <a:off x="9639300" y="6331229"/>
          <a:ext cx="8382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10147</xdr:rowOff>
    </xdr:from>
    <xdr:to>
      <xdr:col>50</xdr:col>
      <xdr:colOff>114300</xdr:colOff>
      <xdr:row>37</xdr:row>
      <xdr:rowOff>33274</xdr:rowOff>
    </xdr:to>
    <xdr:cxnSp macro="">
      <xdr:nvCxnSpPr>
        <xdr:cNvPr id="296" name="直線コネクタ 295"/>
        <xdr:cNvCxnSpPr/>
      </xdr:nvCxnSpPr>
      <xdr:spPr>
        <a:xfrm flipV="1">
          <a:off x="8750300" y="6353797"/>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33274</xdr:rowOff>
    </xdr:from>
    <xdr:to>
      <xdr:col>45</xdr:col>
      <xdr:colOff>177800</xdr:colOff>
      <xdr:row>37</xdr:row>
      <xdr:rowOff>35738</xdr:rowOff>
    </xdr:to>
    <xdr:cxnSp macro="">
      <xdr:nvCxnSpPr>
        <xdr:cNvPr id="299" name="直線コネクタ 298"/>
        <xdr:cNvCxnSpPr/>
      </xdr:nvCxnSpPr>
      <xdr:spPr>
        <a:xfrm flipV="1">
          <a:off x="7861300" y="637692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159906</xdr:rowOff>
    </xdr:from>
    <xdr:to>
      <xdr:col>41</xdr:col>
      <xdr:colOff>50800</xdr:colOff>
      <xdr:row>37</xdr:row>
      <xdr:rowOff>35738</xdr:rowOff>
    </xdr:to>
    <xdr:cxnSp macro="">
      <xdr:nvCxnSpPr>
        <xdr:cNvPr id="302" name="直線コネクタ 301"/>
        <xdr:cNvCxnSpPr/>
      </xdr:nvCxnSpPr>
      <xdr:spPr>
        <a:xfrm>
          <a:off x="6972300" y="6332106"/>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108229</xdr:rowOff>
    </xdr:from>
    <xdr:to>
      <xdr:col>55</xdr:col>
      <xdr:colOff>50800</xdr:colOff>
      <xdr:row>37</xdr:row>
      <xdr:rowOff>38379</xdr:rowOff>
    </xdr:to>
    <xdr:sp macro="" textlink="">
      <xdr:nvSpPr>
        <xdr:cNvPr id="312" name="楕円 311"/>
        <xdr:cNvSpPr/>
      </xdr:nvSpPr>
      <xdr:spPr>
        <a:xfrm>
          <a:off x="10426700" y="62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86656</xdr:rowOff>
    </xdr:from>
    <xdr:ext cx="534377" cy="259045"/>
    <xdr:sp macro="" textlink="">
      <xdr:nvSpPr>
        <xdr:cNvPr id="313" name="補助費等該当値テキスト"/>
        <xdr:cNvSpPr txBox="1"/>
      </xdr:nvSpPr>
      <xdr:spPr>
        <a:xfrm>
          <a:off x="10528300" y="6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130797</xdr:rowOff>
    </xdr:from>
    <xdr:to>
      <xdr:col>50</xdr:col>
      <xdr:colOff>165100</xdr:colOff>
      <xdr:row>37</xdr:row>
      <xdr:rowOff>60947</xdr:rowOff>
    </xdr:to>
    <xdr:sp macro="" textlink="">
      <xdr:nvSpPr>
        <xdr:cNvPr id="314" name="楕円 313"/>
        <xdr:cNvSpPr/>
      </xdr:nvSpPr>
      <xdr:spPr>
        <a:xfrm>
          <a:off x="9588500" y="63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52074</xdr:rowOff>
    </xdr:from>
    <xdr:ext cx="534377" cy="259045"/>
    <xdr:sp macro="" textlink="">
      <xdr:nvSpPr>
        <xdr:cNvPr id="315" name="テキスト ボックス 314"/>
        <xdr:cNvSpPr txBox="1"/>
      </xdr:nvSpPr>
      <xdr:spPr>
        <a:xfrm>
          <a:off x="9372111" y="63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153924</xdr:rowOff>
    </xdr:from>
    <xdr:to>
      <xdr:col>46</xdr:col>
      <xdr:colOff>38100</xdr:colOff>
      <xdr:row>37</xdr:row>
      <xdr:rowOff>84074</xdr:rowOff>
    </xdr:to>
    <xdr:sp macro="" textlink="">
      <xdr:nvSpPr>
        <xdr:cNvPr id="316" name="楕円 315"/>
        <xdr:cNvSpPr/>
      </xdr:nvSpPr>
      <xdr:spPr>
        <a:xfrm>
          <a:off x="86995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75201</xdr:rowOff>
    </xdr:from>
    <xdr:ext cx="534377" cy="259045"/>
    <xdr:sp macro="" textlink="">
      <xdr:nvSpPr>
        <xdr:cNvPr id="317" name="テキスト ボックス 316"/>
        <xdr:cNvSpPr txBox="1"/>
      </xdr:nvSpPr>
      <xdr:spPr>
        <a:xfrm>
          <a:off x="8483111" y="64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156388</xdr:rowOff>
    </xdr:from>
    <xdr:to>
      <xdr:col>41</xdr:col>
      <xdr:colOff>101600</xdr:colOff>
      <xdr:row>37</xdr:row>
      <xdr:rowOff>86538</xdr:rowOff>
    </xdr:to>
    <xdr:sp macro="" textlink="">
      <xdr:nvSpPr>
        <xdr:cNvPr id="318" name="楕円 317"/>
        <xdr:cNvSpPr/>
      </xdr:nvSpPr>
      <xdr:spPr>
        <a:xfrm>
          <a:off x="7810500" y="63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77665</xdr:rowOff>
    </xdr:from>
    <xdr:ext cx="534377" cy="259045"/>
    <xdr:sp macro="" textlink="">
      <xdr:nvSpPr>
        <xdr:cNvPr id="319" name="テキスト ボックス 318"/>
        <xdr:cNvSpPr txBox="1"/>
      </xdr:nvSpPr>
      <xdr:spPr>
        <a:xfrm>
          <a:off x="7594111" y="64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109106</xdr:rowOff>
    </xdr:from>
    <xdr:to>
      <xdr:col>36</xdr:col>
      <xdr:colOff>165100</xdr:colOff>
      <xdr:row>37</xdr:row>
      <xdr:rowOff>39256</xdr:rowOff>
    </xdr:to>
    <xdr:sp macro="" textlink="">
      <xdr:nvSpPr>
        <xdr:cNvPr id="320" name="楕円 319"/>
        <xdr:cNvSpPr/>
      </xdr:nvSpPr>
      <xdr:spPr>
        <a:xfrm>
          <a:off x="6921500" y="62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30383</xdr:rowOff>
    </xdr:from>
    <xdr:ext cx="534377" cy="259045"/>
    <xdr:sp macro="" textlink="">
      <xdr:nvSpPr>
        <xdr:cNvPr id="321" name="テキスト ボックス 320"/>
        <xdr:cNvSpPr txBox="1"/>
      </xdr:nvSpPr>
      <xdr:spPr>
        <a:xfrm>
          <a:off x="6705111" y="6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168275</xdr:rowOff>
    </xdr:from>
    <xdr:to>
      <xdr:col>55</xdr:col>
      <xdr:colOff>0</xdr:colOff>
      <xdr:row>57</xdr:row>
      <xdr:rowOff>2215</xdr:rowOff>
    </xdr:to>
    <xdr:cxnSp macro="">
      <xdr:nvCxnSpPr>
        <xdr:cNvPr id="346" name="直線コネクタ 345"/>
        <xdr:cNvCxnSpPr/>
      </xdr:nvCxnSpPr>
      <xdr:spPr>
        <a:xfrm>
          <a:off x="9639300" y="9769475"/>
          <a:ext cx="8382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168275</xdr:rowOff>
    </xdr:from>
    <xdr:to>
      <xdr:col>50</xdr:col>
      <xdr:colOff>114300</xdr:colOff>
      <xdr:row>57</xdr:row>
      <xdr:rowOff>79681</xdr:rowOff>
    </xdr:to>
    <xdr:cxnSp macro="">
      <xdr:nvCxnSpPr>
        <xdr:cNvPr id="349" name="直線コネクタ 348"/>
        <xdr:cNvCxnSpPr/>
      </xdr:nvCxnSpPr>
      <xdr:spPr>
        <a:xfrm flipV="1">
          <a:off x="8750300" y="9769475"/>
          <a:ext cx="889000" cy="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79681</xdr:rowOff>
    </xdr:from>
    <xdr:to>
      <xdr:col>45</xdr:col>
      <xdr:colOff>177800</xdr:colOff>
      <xdr:row>57</xdr:row>
      <xdr:rowOff>101255</xdr:rowOff>
    </xdr:to>
    <xdr:cxnSp macro="">
      <xdr:nvCxnSpPr>
        <xdr:cNvPr id="352" name="直線コネクタ 351"/>
        <xdr:cNvCxnSpPr/>
      </xdr:nvCxnSpPr>
      <xdr:spPr>
        <a:xfrm flipV="1">
          <a:off x="7861300" y="9852331"/>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101255</xdr:rowOff>
    </xdr:from>
    <xdr:to>
      <xdr:col>41</xdr:col>
      <xdr:colOff>50800</xdr:colOff>
      <xdr:row>57</xdr:row>
      <xdr:rowOff>149267</xdr:rowOff>
    </xdr:to>
    <xdr:cxnSp macro="">
      <xdr:nvCxnSpPr>
        <xdr:cNvPr id="355" name="直線コネクタ 354"/>
        <xdr:cNvCxnSpPr/>
      </xdr:nvCxnSpPr>
      <xdr:spPr>
        <a:xfrm flipV="1">
          <a:off x="6972300" y="9873905"/>
          <a:ext cx="889000" cy="4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122865</xdr:rowOff>
    </xdr:from>
    <xdr:to>
      <xdr:col>55</xdr:col>
      <xdr:colOff>50800</xdr:colOff>
      <xdr:row>57</xdr:row>
      <xdr:rowOff>53015</xdr:rowOff>
    </xdr:to>
    <xdr:sp macro="" textlink="">
      <xdr:nvSpPr>
        <xdr:cNvPr id="365" name="楕円 364"/>
        <xdr:cNvSpPr/>
      </xdr:nvSpPr>
      <xdr:spPr>
        <a:xfrm>
          <a:off x="10426700" y="97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37792</xdr:rowOff>
    </xdr:from>
    <xdr:ext cx="534377" cy="259045"/>
    <xdr:sp macro="" textlink="">
      <xdr:nvSpPr>
        <xdr:cNvPr id="366" name="普通建設事業費該当値テキスト"/>
        <xdr:cNvSpPr txBox="1"/>
      </xdr:nvSpPr>
      <xdr:spPr>
        <a:xfrm>
          <a:off x="10528300" y="96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117475</xdr:rowOff>
    </xdr:from>
    <xdr:to>
      <xdr:col>50</xdr:col>
      <xdr:colOff>165100</xdr:colOff>
      <xdr:row>57</xdr:row>
      <xdr:rowOff>47625</xdr:rowOff>
    </xdr:to>
    <xdr:sp macro="" textlink="">
      <xdr:nvSpPr>
        <xdr:cNvPr id="367" name="楕円 366"/>
        <xdr:cNvSpPr/>
      </xdr:nvSpPr>
      <xdr:spPr>
        <a:xfrm>
          <a:off x="958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38752</xdr:rowOff>
    </xdr:from>
    <xdr:ext cx="534377" cy="259045"/>
    <xdr:sp macro="" textlink="">
      <xdr:nvSpPr>
        <xdr:cNvPr id="368" name="テキスト ボックス 367"/>
        <xdr:cNvSpPr txBox="1"/>
      </xdr:nvSpPr>
      <xdr:spPr>
        <a:xfrm>
          <a:off x="9372111" y="98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28881</xdr:rowOff>
    </xdr:from>
    <xdr:to>
      <xdr:col>46</xdr:col>
      <xdr:colOff>38100</xdr:colOff>
      <xdr:row>57</xdr:row>
      <xdr:rowOff>130481</xdr:rowOff>
    </xdr:to>
    <xdr:sp macro="" textlink="">
      <xdr:nvSpPr>
        <xdr:cNvPr id="369" name="楕円 368"/>
        <xdr:cNvSpPr/>
      </xdr:nvSpPr>
      <xdr:spPr>
        <a:xfrm>
          <a:off x="8699500" y="98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121608</xdr:rowOff>
    </xdr:from>
    <xdr:ext cx="534377" cy="259045"/>
    <xdr:sp macro="" textlink="">
      <xdr:nvSpPr>
        <xdr:cNvPr id="370" name="テキスト ボックス 369"/>
        <xdr:cNvSpPr txBox="1"/>
      </xdr:nvSpPr>
      <xdr:spPr>
        <a:xfrm>
          <a:off x="8483111" y="98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50455</xdr:rowOff>
    </xdr:from>
    <xdr:to>
      <xdr:col>41</xdr:col>
      <xdr:colOff>101600</xdr:colOff>
      <xdr:row>57</xdr:row>
      <xdr:rowOff>152055</xdr:rowOff>
    </xdr:to>
    <xdr:sp macro="" textlink="">
      <xdr:nvSpPr>
        <xdr:cNvPr id="371" name="楕円 370"/>
        <xdr:cNvSpPr/>
      </xdr:nvSpPr>
      <xdr:spPr>
        <a:xfrm>
          <a:off x="7810500" y="98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143182</xdr:rowOff>
    </xdr:from>
    <xdr:ext cx="534377" cy="259045"/>
    <xdr:sp macro="" textlink="">
      <xdr:nvSpPr>
        <xdr:cNvPr id="372" name="テキスト ボックス 371"/>
        <xdr:cNvSpPr txBox="1"/>
      </xdr:nvSpPr>
      <xdr:spPr>
        <a:xfrm>
          <a:off x="7594111" y="991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98467</xdr:rowOff>
    </xdr:from>
    <xdr:to>
      <xdr:col>36</xdr:col>
      <xdr:colOff>165100</xdr:colOff>
      <xdr:row>58</xdr:row>
      <xdr:rowOff>28617</xdr:rowOff>
    </xdr:to>
    <xdr:sp macro="" textlink="">
      <xdr:nvSpPr>
        <xdr:cNvPr id="373" name="楕円 372"/>
        <xdr:cNvSpPr/>
      </xdr:nvSpPr>
      <xdr:spPr>
        <a:xfrm>
          <a:off x="6921500" y="98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19744</xdr:rowOff>
    </xdr:from>
    <xdr:ext cx="469744" cy="259045"/>
    <xdr:sp macro="" textlink="">
      <xdr:nvSpPr>
        <xdr:cNvPr id="374" name="テキスト ボックス 373"/>
        <xdr:cNvSpPr txBox="1"/>
      </xdr:nvSpPr>
      <xdr:spPr>
        <a:xfrm>
          <a:off x="6737428" y="996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15418</xdr:rowOff>
    </xdr:from>
    <xdr:to>
      <xdr:col>55</xdr:col>
      <xdr:colOff>0</xdr:colOff>
      <xdr:row>79</xdr:row>
      <xdr:rowOff>34353</xdr:rowOff>
    </xdr:to>
    <xdr:cxnSp macro="">
      <xdr:nvCxnSpPr>
        <xdr:cNvPr id="403" name="直線コネクタ 402"/>
        <xdr:cNvCxnSpPr/>
      </xdr:nvCxnSpPr>
      <xdr:spPr>
        <a:xfrm>
          <a:off x="9639300" y="13388518"/>
          <a:ext cx="838200" cy="1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15418</xdr:rowOff>
    </xdr:from>
    <xdr:to>
      <xdr:col>50</xdr:col>
      <xdr:colOff>114300</xdr:colOff>
      <xdr:row>78</xdr:row>
      <xdr:rowOff>129870</xdr:rowOff>
    </xdr:to>
    <xdr:cxnSp macro="">
      <xdr:nvCxnSpPr>
        <xdr:cNvPr id="406" name="直線コネクタ 405"/>
        <xdr:cNvCxnSpPr/>
      </xdr:nvCxnSpPr>
      <xdr:spPr>
        <a:xfrm flipV="1">
          <a:off x="8750300" y="13388518"/>
          <a:ext cx="889000" cy="1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129870</xdr:rowOff>
    </xdr:from>
    <xdr:to>
      <xdr:col>45</xdr:col>
      <xdr:colOff>177800</xdr:colOff>
      <xdr:row>79</xdr:row>
      <xdr:rowOff>6783</xdr:rowOff>
    </xdr:to>
    <xdr:cxnSp macro="">
      <xdr:nvCxnSpPr>
        <xdr:cNvPr id="409" name="直線コネクタ 408"/>
        <xdr:cNvCxnSpPr/>
      </xdr:nvCxnSpPr>
      <xdr:spPr>
        <a:xfrm flipV="1">
          <a:off x="7861300" y="13502970"/>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6783</xdr:rowOff>
    </xdr:from>
    <xdr:to>
      <xdr:col>41</xdr:col>
      <xdr:colOff>50800</xdr:colOff>
      <xdr:row>79</xdr:row>
      <xdr:rowOff>43307</xdr:rowOff>
    </xdr:to>
    <xdr:cxnSp macro="">
      <xdr:nvCxnSpPr>
        <xdr:cNvPr id="412" name="直線コネクタ 411"/>
        <xdr:cNvCxnSpPr/>
      </xdr:nvCxnSpPr>
      <xdr:spPr>
        <a:xfrm flipV="1">
          <a:off x="6972300" y="13551333"/>
          <a:ext cx="889000" cy="3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155003</xdr:rowOff>
    </xdr:from>
    <xdr:to>
      <xdr:col>55</xdr:col>
      <xdr:colOff>50800</xdr:colOff>
      <xdr:row>79</xdr:row>
      <xdr:rowOff>85153</xdr:rowOff>
    </xdr:to>
    <xdr:sp macro="" textlink="">
      <xdr:nvSpPr>
        <xdr:cNvPr id="422" name="楕円 421"/>
        <xdr:cNvSpPr/>
      </xdr:nvSpPr>
      <xdr:spPr>
        <a:xfrm>
          <a:off x="10426700" y="135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69930</xdr:rowOff>
    </xdr:from>
    <xdr:ext cx="378565" cy="259045"/>
    <xdr:sp macro="" textlink="">
      <xdr:nvSpPr>
        <xdr:cNvPr id="423" name="普通建設事業費 （ うち新規整備　）該当値テキスト"/>
        <xdr:cNvSpPr txBox="1"/>
      </xdr:nvSpPr>
      <xdr:spPr>
        <a:xfrm>
          <a:off x="10528300" y="1344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136068</xdr:rowOff>
    </xdr:from>
    <xdr:to>
      <xdr:col>50</xdr:col>
      <xdr:colOff>165100</xdr:colOff>
      <xdr:row>78</xdr:row>
      <xdr:rowOff>66218</xdr:rowOff>
    </xdr:to>
    <xdr:sp macro="" textlink="">
      <xdr:nvSpPr>
        <xdr:cNvPr id="424" name="楕円 423"/>
        <xdr:cNvSpPr/>
      </xdr:nvSpPr>
      <xdr:spPr>
        <a:xfrm>
          <a:off x="95885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57345</xdr:rowOff>
    </xdr:from>
    <xdr:ext cx="534377" cy="259045"/>
    <xdr:sp macro="" textlink="">
      <xdr:nvSpPr>
        <xdr:cNvPr id="425" name="テキスト ボックス 424"/>
        <xdr:cNvSpPr txBox="1"/>
      </xdr:nvSpPr>
      <xdr:spPr>
        <a:xfrm>
          <a:off x="9372111" y="134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79070</xdr:rowOff>
    </xdr:from>
    <xdr:to>
      <xdr:col>46</xdr:col>
      <xdr:colOff>38100</xdr:colOff>
      <xdr:row>79</xdr:row>
      <xdr:rowOff>9220</xdr:rowOff>
    </xdr:to>
    <xdr:sp macro="" textlink="">
      <xdr:nvSpPr>
        <xdr:cNvPr id="426" name="楕円 425"/>
        <xdr:cNvSpPr/>
      </xdr:nvSpPr>
      <xdr:spPr>
        <a:xfrm>
          <a:off x="8699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347</xdr:rowOff>
    </xdr:from>
    <xdr:ext cx="469744" cy="259045"/>
    <xdr:sp macro="" textlink="">
      <xdr:nvSpPr>
        <xdr:cNvPr id="427" name="テキスト ボックス 426"/>
        <xdr:cNvSpPr txBox="1"/>
      </xdr:nvSpPr>
      <xdr:spPr>
        <a:xfrm>
          <a:off x="8515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127433</xdr:rowOff>
    </xdr:from>
    <xdr:to>
      <xdr:col>41</xdr:col>
      <xdr:colOff>101600</xdr:colOff>
      <xdr:row>79</xdr:row>
      <xdr:rowOff>57583</xdr:rowOff>
    </xdr:to>
    <xdr:sp macro="" textlink="">
      <xdr:nvSpPr>
        <xdr:cNvPr id="428" name="楕円 427"/>
        <xdr:cNvSpPr/>
      </xdr:nvSpPr>
      <xdr:spPr>
        <a:xfrm>
          <a:off x="7810500" y="135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48710</xdr:rowOff>
    </xdr:from>
    <xdr:ext cx="469744" cy="259045"/>
    <xdr:sp macro="" textlink="">
      <xdr:nvSpPr>
        <xdr:cNvPr id="429" name="テキスト ボックス 428"/>
        <xdr:cNvSpPr txBox="1"/>
      </xdr:nvSpPr>
      <xdr:spPr>
        <a:xfrm>
          <a:off x="7626428" y="1359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163957</xdr:rowOff>
    </xdr:from>
    <xdr:to>
      <xdr:col>36</xdr:col>
      <xdr:colOff>165100</xdr:colOff>
      <xdr:row>79</xdr:row>
      <xdr:rowOff>94107</xdr:rowOff>
    </xdr:to>
    <xdr:sp macro="" textlink="">
      <xdr:nvSpPr>
        <xdr:cNvPr id="430" name="楕円 429"/>
        <xdr:cNvSpPr/>
      </xdr:nvSpPr>
      <xdr:spPr>
        <a:xfrm>
          <a:off x="692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85234</xdr:rowOff>
    </xdr:from>
    <xdr:ext cx="313932" cy="259045"/>
    <xdr:sp macro="" textlink="">
      <xdr:nvSpPr>
        <xdr:cNvPr id="431" name="テキスト ボックス 430"/>
        <xdr:cNvSpPr txBox="1"/>
      </xdr:nvSpPr>
      <xdr:spPr>
        <a:xfrm>
          <a:off x="681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106345</xdr:rowOff>
    </xdr:from>
    <xdr:to>
      <xdr:col>55</xdr:col>
      <xdr:colOff>0</xdr:colOff>
      <xdr:row>98</xdr:row>
      <xdr:rowOff>70957</xdr:rowOff>
    </xdr:to>
    <xdr:cxnSp macro="">
      <xdr:nvCxnSpPr>
        <xdr:cNvPr id="462" name="直線コネクタ 461"/>
        <xdr:cNvCxnSpPr/>
      </xdr:nvCxnSpPr>
      <xdr:spPr>
        <a:xfrm flipV="1">
          <a:off x="9639300" y="16736995"/>
          <a:ext cx="8382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70957</xdr:rowOff>
    </xdr:from>
    <xdr:to>
      <xdr:col>50</xdr:col>
      <xdr:colOff>114300</xdr:colOff>
      <xdr:row>99</xdr:row>
      <xdr:rowOff>18183</xdr:rowOff>
    </xdr:to>
    <xdr:cxnSp macro="">
      <xdr:nvCxnSpPr>
        <xdr:cNvPr id="465" name="直線コネクタ 464"/>
        <xdr:cNvCxnSpPr/>
      </xdr:nvCxnSpPr>
      <xdr:spPr>
        <a:xfrm flipV="1">
          <a:off x="8750300" y="16873057"/>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130414</xdr:rowOff>
    </xdr:from>
    <xdr:to>
      <xdr:col>45</xdr:col>
      <xdr:colOff>177800</xdr:colOff>
      <xdr:row>99</xdr:row>
      <xdr:rowOff>18183</xdr:rowOff>
    </xdr:to>
    <xdr:cxnSp macro="">
      <xdr:nvCxnSpPr>
        <xdr:cNvPr id="468" name="直線コネクタ 467"/>
        <xdr:cNvCxnSpPr/>
      </xdr:nvCxnSpPr>
      <xdr:spPr>
        <a:xfrm>
          <a:off x="7861300" y="16932514"/>
          <a:ext cx="889000" cy="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130414</xdr:rowOff>
    </xdr:from>
    <xdr:to>
      <xdr:col>41</xdr:col>
      <xdr:colOff>50800</xdr:colOff>
      <xdr:row>99</xdr:row>
      <xdr:rowOff>22647</xdr:rowOff>
    </xdr:to>
    <xdr:cxnSp macro="">
      <xdr:nvCxnSpPr>
        <xdr:cNvPr id="471" name="直線コネクタ 470"/>
        <xdr:cNvCxnSpPr/>
      </xdr:nvCxnSpPr>
      <xdr:spPr>
        <a:xfrm flipV="1">
          <a:off x="6972300" y="16932514"/>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55545</xdr:rowOff>
    </xdr:from>
    <xdr:to>
      <xdr:col>55</xdr:col>
      <xdr:colOff>50800</xdr:colOff>
      <xdr:row>97</xdr:row>
      <xdr:rowOff>157145</xdr:rowOff>
    </xdr:to>
    <xdr:sp macro="" textlink="">
      <xdr:nvSpPr>
        <xdr:cNvPr id="481" name="楕円 480"/>
        <xdr:cNvSpPr/>
      </xdr:nvSpPr>
      <xdr:spPr>
        <a:xfrm>
          <a:off x="10426700" y="166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33972</xdr:rowOff>
    </xdr:from>
    <xdr:ext cx="534377" cy="259045"/>
    <xdr:sp macro="" textlink="">
      <xdr:nvSpPr>
        <xdr:cNvPr id="482" name="普通建設事業費 （ うち更新整備　）該当値テキスト"/>
        <xdr:cNvSpPr txBox="1"/>
      </xdr:nvSpPr>
      <xdr:spPr>
        <a:xfrm>
          <a:off x="10528300" y="166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20157</xdr:rowOff>
    </xdr:from>
    <xdr:to>
      <xdr:col>50</xdr:col>
      <xdr:colOff>165100</xdr:colOff>
      <xdr:row>98</xdr:row>
      <xdr:rowOff>121757</xdr:rowOff>
    </xdr:to>
    <xdr:sp macro="" textlink="">
      <xdr:nvSpPr>
        <xdr:cNvPr id="483" name="楕円 482"/>
        <xdr:cNvSpPr/>
      </xdr:nvSpPr>
      <xdr:spPr>
        <a:xfrm>
          <a:off x="9588500" y="16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112884</xdr:rowOff>
    </xdr:from>
    <xdr:ext cx="534377" cy="259045"/>
    <xdr:sp macro="" textlink="">
      <xdr:nvSpPr>
        <xdr:cNvPr id="484" name="テキスト ボックス 483"/>
        <xdr:cNvSpPr txBox="1"/>
      </xdr:nvSpPr>
      <xdr:spPr>
        <a:xfrm>
          <a:off x="9372111" y="169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138833</xdr:rowOff>
    </xdr:from>
    <xdr:to>
      <xdr:col>46</xdr:col>
      <xdr:colOff>38100</xdr:colOff>
      <xdr:row>99</xdr:row>
      <xdr:rowOff>68983</xdr:rowOff>
    </xdr:to>
    <xdr:sp macro="" textlink="">
      <xdr:nvSpPr>
        <xdr:cNvPr id="485" name="楕円 484"/>
        <xdr:cNvSpPr/>
      </xdr:nvSpPr>
      <xdr:spPr>
        <a:xfrm>
          <a:off x="8699500" y="169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60110</xdr:rowOff>
    </xdr:from>
    <xdr:ext cx="469744" cy="259045"/>
    <xdr:sp macro="" textlink="">
      <xdr:nvSpPr>
        <xdr:cNvPr id="486" name="テキスト ボックス 485"/>
        <xdr:cNvSpPr txBox="1"/>
      </xdr:nvSpPr>
      <xdr:spPr>
        <a:xfrm>
          <a:off x="8515428" y="17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79614</xdr:rowOff>
    </xdr:from>
    <xdr:to>
      <xdr:col>41</xdr:col>
      <xdr:colOff>101600</xdr:colOff>
      <xdr:row>99</xdr:row>
      <xdr:rowOff>9764</xdr:rowOff>
    </xdr:to>
    <xdr:sp macro="" textlink="">
      <xdr:nvSpPr>
        <xdr:cNvPr id="487" name="楕円 486"/>
        <xdr:cNvSpPr/>
      </xdr:nvSpPr>
      <xdr:spPr>
        <a:xfrm>
          <a:off x="7810500" y="168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891</xdr:rowOff>
    </xdr:from>
    <xdr:ext cx="534377" cy="259045"/>
    <xdr:sp macro="" textlink="">
      <xdr:nvSpPr>
        <xdr:cNvPr id="488" name="テキスト ボックス 487"/>
        <xdr:cNvSpPr txBox="1"/>
      </xdr:nvSpPr>
      <xdr:spPr>
        <a:xfrm>
          <a:off x="7594111" y="169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143297</xdr:rowOff>
    </xdr:from>
    <xdr:to>
      <xdr:col>36</xdr:col>
      <xdr:colOff>165100</xdr:colOff>
      <xdr:row>99</xdr:row>
      <xdr:rowOff>73447</xdr:rowOff>
    </xdr:to>
    <xdr:sp macro="" textlink="">
      <xdr:nvSpPr>
        <xdr:cNvPr id="489" name="楕円 488"/>
        <xdr:cNvSpPr/>
      </xdr:nvSpPr>
      <xdr:spPr>
        <a:xfrm>
          <a:off x="6921500" y="169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64574</xdr:rowOff>
    </xdr:from>
    <xdr:ext cx="469744" cy="259045"/>
    <xdr:sp macro="" textlink="">
      <xdr:nvSpPr>
        <xdr:cNvPr id="490" name="テキスト ボックス 489"/>
        <xdr:cNvSpPr txBox="1"/>
      </xdr:nvSpPr>
      <xdr:spPr>
        <a:xfrm>
          <a:off x="6737428" y="1703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76399</xdr:rowOff>
    </xdr:from>
    <xdr:to>
      <xdr:col>85</xdr:col>
      <xdr:colOff>127000</xdr:colOff>
      <xdr:row>39</xdr:row>
      <xdr:rowOff>98878</xdr:rowOff>
    </xdr:to>
    <xdr:cxnSp macro="">
      <xdr:nvCxnSpPr>
        <xdr:cNvPr id="521" name="直線コネクタ 520"/>
        <xdr:cNvCxnSpPr/>
      </xdr:nvCxnSpPr>
      <xdr:spPr>
        <a:xfrm flipV="1">
          <a:off x="15481300" y="6762949"/>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96331</xdr:rowOff>
    </xdr:from>
    <xdr:to>
      <xdr:col>76</xdr:col>
      <xdr:colOff>114300</xdr:colOff>
      <xdr:row>39</xdr:row>
      <xdr:rowOff>98878</xdr:rowOff>
    </xdr:to>
    <xdr:cxnSp macro="">
      <xdr:nvCxnSpPr>
        <xdr:cNvPr id="527" name="直線コネクタ 526"/>
        <xdr:cNvCxnSpPr/>
      </xdr:nvCxnSpPr>
      <xdr:spPr>
        <a:xfrm>
          <a:off x="13703300" y="67828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96331</xdr:rowOff>
    </xdr:from>
    <xdr:to>
      <xdr:col>71</xdr:col>
      <xdr:colOff>177800</xdr:colOff>
      <xdr:row>39</xdr:row>
      <xdr:rowOff>98878</xdr:rowOff>
    </xdr:to>
    <xdr:cxnSp macro="">
      <xdr:nvCxnSpPr>
        <xdr:cNvPr id="530" name="直線コネクタ 529"/>
        <xdr:cNvCxnSpPr/>
      </xdr:nvCxnSpPr>
      <xdr:spPr>
        <a:xfrm flipV="1">
          <a:off x="12814300" y="67828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25599</xdr:rowOff>
    </xdr:from>
    <xdr:to>
      <xdr:col>85</xdr:col>
      <xdr:colOff>177800</xdr:colOff>
      <xdr:row>39</xdr:row>
      <xdr:rowOff>127199</xdr:rowOff>
    </xdr:to>
    <xdr:sp macro="" textlink="">
      <xdr:nvSpPr>
        <xdr:cNvPr id="540" name="楕円 539"/>
        <xdr:cNvSpPr/>
      </xdr:nvSpPr>
      <xdr:spPr>
        <a:xfrm>
          <a:off x="16268700" y="67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45531</xdr:rowOff>
    </xdr:from>
    <xdr:to>
      <xdr:col>72</xdr:col>
      <xdr:colOff>38100</xdr:colOff>
      <xdr:row>39</xdr:row>
      <xdr:rowOff>147131</xdr:rowOff>
    </xdr:to>
    <xdr:sp macro="" textlink="">
      <xdr:nvSpPr>
        <xdr:cNvPr id="546" name="楕円 545"/>
        <xdr:cNvSpPr/>
      </xdr:nvSpPr>
      <xdr:spPr>
        <a:xfrm>
          <a:off x="13652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138258</xdr:rowOff>
    </xdr:from>
    <xdr:ext cx="378565" cy="259045"/>
    <xdr:sp macro="" textlink="">
      <xdr:nvSpPr>
        <xdr:cNvPr id="547" name="テキスト ボックス 546"/>
        <xdr:cNvSpPr txBox="1"/>
      </xdr:nvSpPr>
      <xdr:spPr>
        <a:xfrm>
          <a:off x="13514017" y="6824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45568</xdr:rowOff>
    </xdr:from>
    <xdr:to>
      <xdr:col>85</xdr:col>
      <xdr:colOff>127000</xdr:colOff>
      <xdr:row>77</xdr:row>
      <xdr:rowOff>47664</xdr:rowOff>
    </xdr:to>
    <xdr:cxnSp macro="">
      <xdr:nvCxnSpPr>
        <xdr:cNvPr id="627" name="直線コネクタ 626"/>
        <xdr:cNvCxnSpPr/>
      </xdr:nvCxnSpPr>
      <xdr:spPr>
        <a:xfrm flipV="1">
          <a:off x="15481300" y="1324721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41593</xdr:rowOff>
    </xdr:from>
    <xdr:to>
      <xdr:col>81</xdr:col>
      <xdr:colOff>50800</xdr:colOff>
      <xdr:row>77</xdr:row>
      <xdr:rowOff>47664</xdr:rowOff>
    </xdr:to>
    <xdr:cxnSp macro="">
      <xdr:nvCxnSpPr>
        <xdr:cNvPr id="630" name="直線コネクタ 629"/>
        <xdr:cNvCxnSpPr/>
      </xdr:nvCxnSpPr>
      <xdr:spPr>
        <a:xfrm>
          <a:off x="14592300" y="13243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10579</xdr:rowOff>
    </xdr:from>
    <xdr:to>
      <xdr:col>76</xdr:col>
      <xdr:colOff>114300</xdr:colOff>
      <xdr:row>77</xdr:row>
      <xdr:rowOff>41593</xdr:rowOff>
    </xdr:to>
    <xdr:cxnSp macro="">
      <xdr:nvCxnSpPr>
        <xdr:cNvPr id="633" name="直線コネクタ 632"/>
        <xdr:cNvCxnSpPr/>
      </xdr:nvCxnSpPr>
      <xdr:spPr>
        <a:xfrm>
          <a:off x="13703300" y="13212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9728</xdr:rowOff>
    </xdr:from>
    <xdr:to>
      <xdr:col>71</xdr:col>
      <xdr:colOff>177800</xdr:colOff>
      <xdr:row>77</xdr:row>
      <xdr:rowOff>10579</xdr:rowOff>
    </xdr:to>
    <xdr:cxnSp macro="">
      <xdr:nvCxnSpPr>
        <xdr:cNvPr id="636" name="直線コネクタ 635"/>
        <xdr:cNvCxnSpPr/>
      </xdr:nvCxnSpPr>
      <xdr:spPr>
        <a:xfrm>
          <a:off x="12814300" y="13211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166218</xdr:rowOff>
    </xdr:from>
    <xdr:to>
      <xdr:col>85</xdr:col>
      <xdr:colOff>177800</xdr:colOff>
      <xdr:row>77</xdr:row>
      <xdr:rowOff>96368</xdr:rowOff>
    </xdr:to>
    <xdr:sp macro="" textlink="">
      <xdr:nvSpPr>
        <xdr:cNvPr id="646" name="楕円 645"/>
        <xdr:cNvSpPr/>
      </xdr:nvSpPr>
      <xdr:spPr>
        <a:xfrm>
          <a:off x="16268700" y="131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81145</xdr:rowOff>
    </xdr:from>
    <xdr:ext cx="534377" cy="259045"/>
    <xdr:sp macro="" textlink="">
      <xdr:nvSpPr>
        <xdr:cNvPr id="647" name="公債費該当値テキスト"/>
        <xdr:cNvSpPr txBox="1"/>
      </xdr:nvSpPr>
      <xdr:spPr>
        <a:xfrm>
          <a:off x="16370300"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168314</xdr:rowOff>
    </xdr:from>
    <xdr:to>
      <xdr:col>81</xdr:col>
      <xdr:colOff>101600</xdr:colOff>
      <xdr:row>77</xdr:row>
      <xdr:rowOff>98464</xdr:rowOff>
    </xdr:to>
    <xdr:sp macro="" textlink="">
      <xdr:nvSpPr>
        <xdr:cNvPr id="648" name="楕円 647"/>
        <xdr:cNvSpPr/>
      </xdr:nvSpPr>
      <xdr:spPr>
        <a:xfrm>
          <a:off x="15430500" y="131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89591</xdr:rowOff>
    </xdr:from>
    <xdr:ext cx="534377" cy="259045"/>
    <xdr:sp macro="" textlink="">
      <xdr:nvSpPr>
        <xdr:cNvPr id="649" name="テキスト ボックス 648"/>
        <xdr:cNvSpPr txBox="1"/>
      </xdr:nvSpPr>
      <xdr:spPr>
        <a:xfrm>
          <a:off x="15214111" y="132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162243</xdr:rowOff>
    </xdr:from>
    <xdr:to>
      <xdr:col>76</xdr:col>
      <xdr:colOff>165100</xdr:colOff>
      <xdr:row>77</xdr:row>
      <xdr:rowOff>92393</xdr:rowOff>
    </xdr:to>
    <xdr:sp macro="" textlink="">
      <xdr:nvSpPr>
        <xdr:cNvPr id="650" name="楕円 649"/>
        <xdr:cNvSpPr/>
      </xdr:nvSpPr>
      <xdr:spPr>
        <a:xfrm>
          <a:off x="14541500" y="13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83520</xdr:rowOff>
    </xdr:from>
    <xdr:ext cx="534377" cy="259045"/>
    <xdr:sp macro="" textlink="">
      <xdr:nvSpPr>
        <xdr:cNvPr id="651" name="テキスト ボックス 650"/>
        <xdr:cNvSpPr txBox="1"/>
      </xdr:nvSpPr>
      <xdr:spPr>
        <a:xfrm>
          <a:off x="14325111" y="132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131229</xdr:rowOff>
    </xdr:from>
    <xdr:to>
      <xdr:col>72</xdr:col>
      <xdr:colOff>38100</xdr:colOff>
      <xdr:row>77</xdr:row>
      <xdr:rowOff>61379</xdr:rowOff>
    </xdr:to>
    <xdr:sp macro="" textlink="">
      <xdr:nvSpPr>
        <xdr:cNvPr id="652" name="楕円 651"/>
        <xdr:cNvSpPr/>
      </xdr:nvSpPr>
      <xdr:spPr>
        <a:xfrm>
          <a:off x="13652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52506</xdr:rowOff>
    </xdr:from>
    <xdr:ext cx="534377" cy="259045"/>
    <xdr:sp macro="" textlink="">
      <xdr:nvSpPr>
        <xdr:cNvPr id="653" name="テキスト ボックス 652"/>
        <xdr:cNvSpPr txBox="1"/>
      </xdr:nvSpPr>
      <xdr:spPr>
        <a:xfrm>
          <a:off x="13436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130378</xdr:rowOff>
    </xdr:from>
    <xdr:to>
      <xdr:col>67</xdr:col>
      <xdr:colOff>101600</xdr:colOff>
      <xdr:row>77</xdr:row>
      <xdr:rowOff>60528</xdr:rowOff>
    </xdr:to>
    <xdr:sp macro="" textlink="">
      <xdr:nvSpPr>
        <xdr:cNvPr id="654" name="楕円 653"/>
        <xdr:cNvSpPr/>
      </xdr:nvSpPr>
      <xdr:spPr>
        <a:xfrm>
          <a:off x="12763500" y="131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51655</xdr:rowOff>
    </xdr:from>
    <xdr:ext cx="534377" cy="259045"/>
    <xdr:sp macro="" textlink="">
      <xdr:nvSpPr>
        <xdr:cNvPr id="655" name="テキスト ボックス 654"/>
        <xdr:cNvSpPr txBox="1"/>
      </xdr:nvSpPr>
      <xdr:spPr>
        <a:xfrm>
          <a:off x="12547111" y="132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103513</xdr:rowOff>
    </xdr:from>
    <xdr:to>
      <xdr:col>85</xdr:col>
      <xdr:colOff>127000</xdr:colOff>
      <xdr:row>98</xdr:row>
      <xdr:rowOff>124315</xdr:rowOff>
    </xdr:to>
    <xdr:cxnSp macro="">
      <xdr:nvCxnSpPr>
        <xdr:cNvPr id="682" name="直線コネクタ 681"/>
        <xdr:cNvCxnSpPr/>
      </xdr:nvCxnSpPr>
      <xdr:spPr>
        <a:xfrm flipV="1">
          <a:off x="15481300" y="1690561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124315</xdr:rowOff>
    </xdr:from>
    <xdr:to>
      <xdr:col>81</xdr:col>
      <xdr:colOff>50800</xdr:colOff>
      <xdr:row>98</xdr:row>
      <xdr:rowOff>128155</xdr:rowOff>
    </xdr:to>
    <xdr:cxnSp macro="">
      <xdr:nvCxnSpPr>
        <xdr:cNvPr id="685" name="直線コネクタ 684"/>
        <xdr:cNvCxnSpPr/>
      </xdr:nvCxnSpPr>
      <xdr:spPr>
        <a:xfrm flipV="1">
          <a:off x="14592300" y="16926415"/>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128155</xdr:rowOff>
    </xdr:from>
    <xdr:to>
      <xdr:col>76</xdr:col>
      <xdr:colOff>114300</xdr:colOff>
      <xdr:row>98</xdr:row>
      <xdr:rowOff>135196</xdr:rowOff>
    </xdr:to>
    <xdr:cxnSp macro="">
      <xdr:nvCxnSpPr>
        <xdr:cNvPr id="688" name="直線コネクタ 687"/>
        <xdr:cNvCxnSpPr/>
      </xdr:nvCxnSpPr>
      <xdr:spPr>
        <a:xfrm flipV="1">
          <a:off x="13703300" y="16930255"/>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101592</xdr:rowOff>
    </xdr:from>
    <xdr:to>
      <xdr:col>71</xdr:col>
      <xdr:colOff>177800</xdr:colOff>
      <xdr:row>98</xdr:row>
      <xdr:rowOff>135196</xdr:rowOff>
    </xdr:to>
    <xdr:cxnSp macro="">
      <xdr:nvCxnSpPr>
        <xdr:cNvPr id="691" name="直線コネクタ 690"/>
        <xdr:cNvCxnSpPr/>
      </xdr:nvCxnSpPr>
      <xdr:spPr>
        <a:xfrm>
          <a:off x="12814300" y="1690369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52713</xdr:rowOff>
    </xdr:from>
    <xdr:to>
      <xdr:col>85</xdr:col>
      <xdr:colOff>177800</xdr:colOff>
      <xdr:row>98</xdr:row>
      <xdr:rowOff>154313</xdr:rowOff>
    </xdr:to>
    <xdr:sp macro="" textlink="">
      <xdr:nvSpPr>
        <xdr:cNvPr id="701" name="楕円 700"/>
        <xdr:cNvSpPr/>
      </xdr:nvSpPr>
      <xdr:spPr>
        <a:xfrm>
          <a:off x="162687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139090</xdr:rowOff>
    </xdr:from>
    <xdr:ext cx="469744" cy="259045"/>
    <xdr:sp macro="" textlink="">
      <xdr:nvSpPr>
        <xdr:cNvPr id="702" name="積立金該当値テキスト"/>
        <xdr:cNvSpPr txBox="1"/>
      </xdr:nvSpPr>
      <xdr:spPr>
        <a:xfrm>
          <a:off x="16370300" y="1676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73515</xdr:rowOff>
    </xdr:from>
    <xdr:to>
      <xdr:col>81</xdr:col>
      <xdr:colOff>101600</xdr:colOff>
      <xdr:row>99</xdr:row>
      <xdr:rowOff>3665</xdr:rowOff>
    </xdr:to>
    <xdr:sp macro="" textlink="">
      <xdr:nvSpPr>
        <xdr:cNvPr id="703" name="楕円 702"/>
        <xdr:cNvSpPr/>
      </xdr:nvSpPr>
      <xdr:spPr>
        <a:xfrm>
          <a:off x="154305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166242</xdr:rowOff>
    </xdr:from>
    <xdr:ext cx="378565" cy="259045"/>
    <xdr:sp macro="" textlink="">
      <xdr:nvSpPr>
        <xdr:cNvPr id="704" name="テキスト ボックス 703"/>
        <xdr:cNvSpPr txBox="1"/>
      </xdr:nvSpPr>
      <xdr:spPr>
        <a:xfrm>
          <a:off x="15292017" y="1696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77355</xdr:rowOff>
    </xdr:from>
    <xdr:to>
      <xdr:col>76</xdr:col>
      <xdr:colOff>165100</xdr:colOff>
      <xdr:row>99</xdr:row>
      <xdr:rowOff>7505</xdr:rowOff>
    </xdr:to>
    <xdr:sp macro="" textlink="">
      <xdr:nvSpPr>
        <xdr:cNvPr id="705" name="楕円 704"/>
        <xdr:cNvSpPr/>
      </xdr:nvSpPr>
      <xdr:spPr>
        <a:xfrm>
          <a:off x="14541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170082</xdr:rowOff>
    </xdr:from>
    <xdr:ext cx="378565" cy="259045"/>
    <xdr:sp macro="" textlink="">
      <xdr:nvSpPr>
        <xdr:cNvPr id="706" name="テキスト ボックス 705"/>
        <xdr:cNvSpPr txBox="1"/>
      </xdr:nvSpPr>
      <xdr:spPr>
        <a:xfrm>
          <a:off x="14403017" y="1697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84396</xdr:rowOff>
    </xdr:from>
    <xdr:to>
      <xdr:col>72</xdr:col>
      <xdr:colOff>38100</xdr:colOff>
      <xdr:row>99</xdr:row>
      <xdr:rowOff>14546</xdr:rowOff>
    </xdr:to>
    <xdr:sp macro="" textlink="">
      <xdr:nvSpPr>
        <xdr:cNvPr id="707" name="楕円 706"/>
        <xdr:cNvSpPr/>
      </xdr:nvSpPr>
      <xdr:spPr>
        <a:xfrm>
          <a:off x="13652500" y="168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5673</xdr:rowOff>
    </xdr:from>
    <xdr:ext cx="378565" cy="259045"/>
    <xdr:sp macro="" textlink="">
      <xdr:nvSpPr>
        <xdr:cNvPr id="708" name="テキスト ボックス 707"/>
        <xdr:cNvSpPr txBox="1"/>
      </xdr:nvSpPr>
      <xdr:spPr>
        <a:xfrm>
          <a:off x="13514017" y="16979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50792</xdr:rowOff>
    </xdr:from>
    <xdr:to>
      <xdr:col>67</xdr:col>
      <xdr:colOff>101600</xdr:colOff>
      <xdr:row>98</xdr:row>
      <xdr:rowOff>152392</xdr:rowOff>
    </xdr:to>
    <xdr:sp macro="" textlink="">
      <xdr:nvSpPr>
        <xdr:cNvPr id="709" name="楕円 708"/>
        <xdr:cNvSpPr/>
      </xdr:nvSpPr>
      <xdr:spPr>
        <a:xfrm>
          <a:off x="12763500" y="168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143519</xdr:rowOff>
    </xdr:from>
    <xdr:ext cx="469744" cy="259045"/>
    <xdr:sp macro="" textlink="">
      <xdr:nvSpPr>
        <xdr:cNvPr id="710" name="テキスト ボックス 709"/>
        <xdr:cNvSpPr txBox="1"/>
      </xdr:nvSpPr>
      <xdr:spPr>
        <a:xfrm>
          <a:off x="12579428" y="1694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39443</xdr:rowOff>
    </xdr:from>
    <xdr:to>
      <xdr:col>116</xdr:col>
      <xdr:colOff>63500</xdr:colOff>
      <xdr:row>39</xdr:row>
      <xdr:rowOff>81135</xdr:rowOff>
    </xdr:to>
    <xdr:cxnSp macro="">
      <xdr:nvCxnSpPr>
        <xdr:cNvPr id="741" name="直線コネクタ 740"/>
        <xdr:cNvCxnSpPr/>
      </xdr:nvCxnSpPr>
      <xdr:spPr>
        <a:xfrm>
          <a:off x="21323300" y="6725993"/>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30407</xdr:rowOff>
    </xdr:from>
    <xdr:to>
      <xdr:col>111</xdr:col>
      <xdr:colOff>177800</xdr:colOff>
      <xdr:row>39</xdr:row>
      <xdr:rowOff>39443</xdr:rowOff>
    </xdr:to>
    <xdr:cxnSp macro="">
      <xdr:nvCxnSpPr>
        <xdr:cNvPr id="744" name="直線コネクタ 743"/>
        <xdr:cNvCxnSpPr/>
      </xdr:nvCxnSpPr>
      <xdr:spPr>
        <a:xfrm>
          <a:off x="20434300" y="6716957"/>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30407</xdr:rowOff>
    </xdr:from>
    <xdr:to>
      <xdr:col>107</xdr:col>
      <xdr:colOff>50800</xdr:colOff>
      <xdr:row>39</xdr:row>
      <xdr:rowOff>31278</xdr:rowOff>
    </xdr:to>
    <xdr:cxnSp macro="">
      <xdr:nvCxnSpPr>
        <xdr:cNvPr id="747" name="直線コネクタ 746"/>
        <xdr:cNvCxnSpPr/>
      </xdr:nvCxnSpPr>
      <xdr:spPr>
        <a:xfrm flipV="1">
          <a:off x="19545300" y="671695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31278</xdr:rowOff>
    </xdr:from>
    <xdr:to>
      <xdr:col>102</xdr:col>
      <xdr:colOff>114300</xdr:colOff>
      <xdr:row>39</xdr:row>
      <xdr:rowOff>37919</xdr:rowOff>
    </xdr:to>
    <xdr:cxnSp macro="">
      <xdr:nvCxnSpPr>
        <xdr:cNvPr id="750" name="直線コネクタ 749"/>
        <xdr:cNvCxnSpPr/>
      </xdr:nvCxnSpPr>
      <xdr:spPr>
        <a:xfrm flipV="1">
          <a:off x="18656300" y="6717828"/>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30335</xdr:rowOff>
    </xdr:from>
    <xdr:to>
      <xdr:col>116</xdr:col>
      <xdr:colOff>114300</xdr:colOff>
      <xdr:row>39</xdr:row>
      <xdr:rowOff>131935</xdr:rowOff>
    </xdr:to>
    <xdr:sp macro="" textlink="">
      <xdr:nvSpPr>
        <xdr:cNvPr id="760" name="楕円 759"/>
        <xdr:cNvSpPr/>
      </xdr:nvSpPr>
      <xdr:spPr>
        <a:xfrm>
          <a:off x="22110700" y="67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116712</xdr:rowOff>
    </xdr:from>
    <xdr:ext cx="378565" cy="259045"/>
    <xdr:sp macro="" textlink="">
      <xdr:nvSpPr>
        <xdr:cNvPr id="761" name="投資及び出資金該当値テキスト"/>
        <xdr:cNvSpPr txBox="1"/>
      </xdr:nvSpPr>
      <xdr:spPr>
        <a:xfrm>
          <a:off x="22212300" y="663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160093</xdr:rowOff>
    </xdr:from>
    <xdr:to>
      <xdr:col>112</xdr:col>
      <xdr:colOff>38100</xdr:colOff>
      <xdr:row>39</xdr:row>
      <xdr:rowOff>90243</xdr:rowOff>
    </xdr:to>
    <xdr:sp macro="" textlink="">
      <xdr:nvSpPr>
        <xdr:cNvPr id="762" name="楕円 761"/>
        <xdr:cNvSpPr/>
      </xdr:nvSpPr>
      <xdr:spPr>
        <a:xfrm>
          <a:off x="21272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81370</xdr:rowOff>
    </xdr:from>
    <xdr:ext cx="378565" cy="259045"/>
    <xdr:sp macro="" textlink="">
      <xdr:nvSpPr>
        <xdr:cNvPr id="763" name="テキスト ボックス 762"/>
        <xdr:cNvSpPr txBox="1"/>
      </xdr:nvSpPr>
      <xdr:spPr>
        <a:xfrm>
          <a:off x="21134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151057</xdr:rowOff>
    </xdr:from>
    <xdr:to>
      <xdr:col>107</xdr:col>
      <xdr:colOff>101600</xdr:colOff>
      <xdr:row>39</xdr:row>
      <xdr:rowOff>81207</xdr:rowOff>
    </xdr:to>
    <xdr:sp macro="" textlink="">
      <xdr:nvSpPr>
        <xdr:cNvPr id="764" name="楕円 763"/>
        <xdr:cNvSpPr/>
      </xdr:nvSpPr>
      <xdr:spPr>
        <a:xfrm>
          <a:off x="203835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72334</xdr:rowOff>
    </xdr:from>
    <xdr:ext cx="378565" cy="259045"/>
    <xdr:sp macro="" textlink="">
      <xdr:nvSpPr>
        <xdr:cNvPr id="765" name="テキスト ボックス 764"/>
        <xdr:cNvSpPr txBox="1"/>
      </xdr:nvSpPr>
      <xdr:spPr>
        <a:xfrm>
          <a:off x="20245017" y="675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151928</xdr:rowOff>
    </xdr:from>
    <xdr:to>
      <xdr:col>102</xdr:col>
      <xdr:colOff>165100</xdr:colOff>
      <xdr:row>39</xdr:row>
      <xdr:rowOff>82078</xdr:rowOff>
    </xdr:to>
    <xdr:sp macro="" textlink="">
      <xdr:nvSpPr>
        <xdr:cNvPr id="766" name="楕円 765"/>
        <xdr:cNvSpPr/>
      </xdr:nvSpPr>
      <xdr:spPr>
        <a:xfrm>
          <a:off x="19494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73205</xdr:rowOff>
    </xdr:from>
    <xdr:ext cx="378565" cy="259045"/>
    <xdr:sp macro="" textlink="">
      <xdr:nvSpPr>
        <xdr:cNvPr id="767" name="テキスト ボックス 766"/>
        <xdr:cNvSpPr txBox="1"/>
      </xdr:nvSpPr>
      <xdr:spPr>
        <a:xfrm>
          <a:off x="19356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158569</xdr:rowOff>
    </xdr:from>
    <xdr:to>
      <xdr:col>98</xdr:col>
      <xdr:colOff>38100</xdr:colOff>
      <xdr:row>39</xdr:row>
      <xdr:rowOff>88719</xdr:rowOff>
    </xdr:to>
    <xdr:sp macro="" textlink="">
      <xdr:nvSpPr>
        <xdr:cNvPr id="768" name="楕円 767"/>
        <xdr:cNvSpPr/>
      </xdr:nvSpPr>
      <xdr:spPr>
        <a:xfrm>
          <a:off x="18605500" y="6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79846</xdr:rowOff>
    </xdr:from>
    <xdr:ext cx="378565" cy="259045"/>
    <xdr:sp macro="" textlink="">
      <xdr:nvSpPr>
        <xdr:cNvPr id="769" name="テキスト ボックス 768"/>
        <xdr:cNvSpPr txBox="1"/>
      </xdr:nvSpPr>
      <xdr:spPr>
        <a:xfrm>
          <a:off x="18467017"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25247</xdr:rowOff>
    </xdr:from>
    <xdr:to>
      <xdr:col>116</xdr:col>
      <xdr:colOff>63500</xdr:colOff>
      <xdr:row>59</xdr:row>
      <xdr:rowOff>25476</xdr:rowOff>
    </xdr:to>
    <xdr:cxnSp macro="">
      <xdr:nvCxnSpPr>
        <xdr:cNvPr id="798" name="直線コネクタ 797"/>
        <xdr:cNvCxnSpPr/>
      </xdr:nvCxnSpPr>
      <xdr:spPr>
        <a:xfrm flipV="1">
          <a:off x="21323300" y="101407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25476</xdr:rowOff>
    </xdr:from>
    <xdr:to>
      <xdr:col>111</xdr:col>
      <xdr:colOff>177800</xdr:colOff>
      <xdr:row>59</xdr:row>
      <xdr:rowOff>25743</xdr:rowOff>
    </xdr:to>
    <xdr:cxnSp macro="">
      <xdr:nvCxnSpPr>
        <xdr:cNvPr id="801" name="直線コネクタ 800"/>
        <xdr:cNvCxnSpPr/>
      </xdr:nvCxnSpPr>
      <xdr:spPr>
        <a:xfrm flipV="1">
          <a:off x="20434300" y="1014102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25743</xdr:rowOff>
    </xdr:from>
    <xdr:to>
      <xdr:col>107</xdr:col>
      <xdr:colOff>50800</xdr:colOff>
      <xdr:row>59</xdr:row>
      <xdr:rowOff>25933</xdr:rowOff>
    </xdr:to>
    <xdr:cxnSp macro="">
      <xdr:nvCxnSpPr>
        <xdr:cNvPr id="804" name="直線コネクタ 803"/>
        <xdr:cNvCxnSpPr/>
      </xdr:nvCxnSpPr>
      <xdr:spPr>
        <a:xfrm flipV="1">
          <a:off x="19545300" y="1014129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25933</xdr:rowOff>
    </xdr:from>
    <xdr:to>
      <xdr:col>102</xdr:col>
      <xdr:colOff>114300</xdr:colOff>
      <xdr:row>59</xdr:row>
      <xdr:rowOff>26124</xdr:rowOff>
    </xdr:to>
    <xdr:cxnSp macro="">
      <xdr:nvCxnSpPr>
        <xdr:cNvPr id="807" name="直線コネクタ 806"/>
        <xdr:cNvCxnSpPr/>
      </xdr:nvCxnSpPr>
      <xdr:spPr>
        <a:xfrm flipV="1">
          <a:off x="18656300" y="1014148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145897</xdr:rowOff>
    </xdr:from>
    <xdr:to>
      <xdr:col>116</xdr:col>
      <xdr:colOff>114300</xdr:colOff>
      <xdr:row>59</xdr:row>
      <xdr:rowOff>76047</xdr:rowOff>
    </xdr:to>
    <xdr:sp macro="" textlink="">
      <xdr:nvSpPr>
        <xdr:cNvPr id="817" name="楕円 816"/>
        <xdr:cNvSpPr/>
      </xdr:nvSpPr>
      <xdr:spPr>
        <a:xfrm>
          <a:off x="221107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60824</xdr:rowOff>
    </xdr:from>
    <xdr:ext cx="378565" cy="259045"/>
    <xdr:sp macro="" textlink="">
      <xdr:nvSpPr>
        <xdr:cNvPr id="818" name="貸付金該当値テキスト"/>
        <xdr:cNvSpPr txBox="1"/>
      </xdr:nvSpPr>
      <xdr:spPr>
        <a:xfrm>
          <a:off x="22212300" y="100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146126</xdr:rowOff>
    </xdr:from>
    <xdr:to>
      <xdr:col>112</xdr:col>
      <xdr:colOff>38100</xdr:colOff>
      <xdr:row>59</xdr:row>
      <xdr:rowOff>76276</xdr:rowOff>
    </xdr:to>
    <xdr:sp macro="" textlink="">
      <xdr:nvSpPr>
        <xdr:cNvPr id="819" name="楕円 818"/>
        <xdr:cNvSpPr/>
      </xdr:nvSpPr>
      <xdr:spPr>
        <a:xfrm>
          <a:off x="21272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67403</xdr:rowOff>
    </xdr:from>
    <xdr:ext cx="378565" cy="259045"/>
    <xdr:sp macro="" textlink="">
      <xdr:nvSpPr>
        <xdr:cNvPr id="820" name="テキスト ボックス 819"/>
        <xdr:cNvSpPr txBox="1"/>
      </xdr:nvSpPr>
      <xdr:spPr>
        <a:xfrm>
          <a:off x="21134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146393</xdr:rowOff>
    </xdr:from>
    <xdr:to>
      <xdr:col>107</xdr:col>
      <xdr:colOff>101600</xdr:colOff>
      <xdr:row>59</xdr:row>
      <xdr:rowOff>76543</xdr:rowOff>
    </xdr:to>
    <xdr:sp macro="" textlink="">
      <xdr:nvSpPr>
        <xdr:cNvPr id="821" name="楕円 820"/>
        <xdr:cNvSpPr/>
      </xdr:nvSpPr>
      <xdr:spPr>
        <a:xfrm>
          <a:off x="203835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67670</xdr:rowOff>
    </xdr:from>
    <xdr:ext cx="378565" cy="259045"/>
    <xdr:sp macro="" textlink="">
      <xdr:nvSpPr>
        <xdr:cNvPr id="822" name="テキスト ボックス 821"/>
        <xdr:cNvSpPr txBox="1"/>
      </xdr:nvSpPr>
      <xdr:spPr>
        <a:xfrm>
          <a:off x="20245017" y="1018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146583</xdr:rowOff>
    </xdr:from>
    <xdr:to>
      <xdr:col>102</xdr:col>
      <xdr:colOff>165100</xdr:colOff>
      <xdr:row>59</xdr:row>
      <xdr:rowOff>76733</xdr:rowOff>
    </xdr:to>
    <xdr:sp macro="" textlink="">
      <xdr:nvSpPr>
        <xdr:cNvPr id="823" name="楕円 822"/>
        <xdr:cNvSpPr/>
      </xdr:nvSpPr>
      <xdr:spPr>
        <a:xfrm>
          <a:off x="19494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67860</xdr:rowOff>
    </xdr:from>
    <xdr:ext cx="378565" cy="259045"/>
    <xdr:sp macro="" textlink="">
      <xdr:nvSpPr>
        <xdr:cNvPr id="824" name="テキスト ボックス 823"/>
        <xdr:cNvSpPr txBox="1"/>
      </xdr:nvSpPr>
      <xdr:spPr>
        <a:xfrm>
          <a:off x="19356017" y="1018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146774</xdr:rowOff>
    </xdr:from>
    <xdr:to>
      <xdr:col>98</xdr:col>
      <xdr:colOff>38100</xdr:colOff>
      <xdr:row>59</xdr:row>
      <xdr:rowOff>76924</xdr:rowOff>
    </xdr:to>
    <xdr:sp macro="" textlink="">
      <xdr:nvSpPr>
        <xdr:cNvPr id="825" name="楕円 824"/>
        <xdr:cNvSpPr/>
      </xdr:nvSpPr>
      <xdr:spPr>
        <a:xfrm>
          <a:off x="18605500" y="100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68051</xdr:rowOff>
    </xdr:from>
    <xdr:ext cx="378565" cy="259045"/>
    <xdr:sp macro="" textlink="">
      <xdr:nvSpPr>
        <xdr:cNvPr id="826" name="テキスト ボックス 825"/>
        <xdr:cNvSpPr txBox="1"/>
      </xdr:nvSpPr>
      <xdr:spPr>
        <a:xfrm>
          <a:off x="18467017" y="1018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113525</xdr:rowOff>
    </xdr:from>
    <xdr:to>
      <xdr:col>116</xdr:col>
      <xdr:colOff>63500</xdr:colOff>
      <xdr:row>77</xdr:row>
      <xdr:rowOff>141624</xdr:rowOff>
    </xdr:to>
    <xdr:cxnSp macro="">
      <xdr:nvCxnSpPr>
        <xdr:cNvPr id="856" name="直線コネクタ 855"/>
        <xdr:cNvCxnSpPr/>
      </xdr:nvCxnSpPr>
      <xdr:spPr>
        <a:xfrm flipV="1">
          <a:off x="21323300" y="13315175"/>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141624</xdr:rowOff>
    </xdr:from>
    <xdr:to>
      <xdr:col>111</xdr:col>
      <xdr:colOff>177800</xdr:colOff>
      <xdr:row>77</xdr:row>
      <xdr:rowOff>160122</xdr:rowOff>
    </xdr:to>
    <xdr:cxnSp macro="">
      <xdr:nvCxnSpPr>
        <xdr:cNvPr id="859" name="直線コネクタ 858"/>
        <xdr:cNvCxnSpPr/>
      </xdr:nvCxnSpPr>
      <xdr:spPr>
        <a:xfrm flipV="1">
          <a:off x="20434300" y="13343274"/>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149854</xdr:rowOff>
    </xdr:from>
    <xdr:to>
      <xdr:col>107</xdr:col>
      <xdr:colOff>50800</xdr:colOff>
      <xdr:row>77</xdr:row>
      <xdr:rowOff>160122</xdr:rowOff>
    </xdr:to>
    <xdr:cxnSp macro="">
      <xdr:nvCxnSpPr>
        <xdr:cNvPr id="862" name="直線コネクタ 861"/>
        <xdr:cNvCxnSpPr/>
      </xdr:nvCxnSpPr>
      <xdr:spPr>
        <a:xfrm>
          <a:off x="19545300" y="1335150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149854</xdr:rowOff>
    </xdr:from>
    <xdr:to>
      <xdr:col>102</xdr:col>
      <xdr:colOff>114300</xdr:colOff>
      <xdr:row>78</xdr:row>
      <xdr:rowOff>12694</xdr:rowOff>
    </xdr:to>
    <xdr:cxnSp macro="">
      <xdr:nvCxnSpPr>
        <xdr:cNvPr id="865" name="直線コネクタ 864"/>
        <xdr:cNvCxnSpPr/>
      </xdr:nvCxnSpPr>
      <xdr:spPr>
        <a:xfrm flipV="1">
          <a:off x="18656300" y="13351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62725</xdr:rowOff>
    </xdr:from>
    <xdr:to>
      <xdr:col>116</xdr:col>
      <xdr:colOff>114300</xdr:colOff>
      <xdr:row>77</xdr:row>
      <xdr:rowOff>164325</xdr:rowOff>
    </xdr:to>
    <xdr:sp macro="" textlink="">
      <xdr:nvSpPr>
        <xdr:cNvPr id="875" name="楕円 874"/>
        <xdr:cNvSpPr/>
      </xdr:nvSpPr>
      <xdr:spPr>
        <a:xfrm>
          <a:off x="221107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41152</xdr:rowOff>
    </xdr:from>
    <xdr:ext cx="534377" cy="259045"/>
    <xdr:sp macro="" textlink="">
      <xdr:nvSpPr>
        <xdr:cNvPr id="876" name="繰出金該当値テキスト"/>
        <xdr:cNvSpPr txBox="1"/>
      </xdr:nvSpPr>
      <xdr:spPr>
        <a:xfrm>
          <a:off x="22212300" y="132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90824</xdr:rowOff>
    </xdr:from>
    <xdr:to>
      <xdr:col>112</xdr:col>
      <xdr:colOff>38100</xdr:colOff>
      <xdr:row>78</xdr:row>
      <xdr:rowOff>20974</xdr:rowOff>
    </xdr:to>
    <xdr:sp macro="" textlink="">
      <xdr:nvSpPr>
        <xdr:cNvPr id="877" name="楕円 876"/>
        <xdr:cNvSpPr/>
      </xdr:nvSpPr>
      <xdr:spPr>
        <a:xfrm>
          <a:off x="21272500" y="13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12101</xdr:rowOff>
    </xdr:from>
    <xdr:ext cx="534377" cy="259045"/>
    <xdr:sp macro="" textlink="">
      <xdr:nvSpPr>
        <xdr:cNvPr id="878" name="テキスト ボックス 877"/>
        <xdr:cNvSpPr txBox="1"/>
      </xdr:nvSpPr>
      <xdr:spPr>
        <a:xfrm>
          <a:off x="21056111" y="133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109322</xdr:rowOff>
    </xdr:from>
    <xdr:to>
      <xdr:col>107</xdr:col>
      <xdr:colOff>101600</xdr:colOff>
      <xdr:row>78</xdr:row>
      <xdr:rowOff>39472</xdr:rowOff>
    </xdr:to>
    <xdr:sp macro="" textlink="">
      <xdr:nvSpPr>
        <xdr:cNvPr id="879" name="楕円 878"/>
        <xdr:cNvSpPr/>
      </xdr:nvSpPr>
      <xdr:spPr>
        <a:xfrm>
          <a:off x="20383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30599</xdr:rowOff>
    </xdr:from>
    <xdr:ext cx="534377" cy="259045"/>
    <xdr:sp macro="" textlink="">
      <xdr:nvSpPr>
        <xdr:cNvPr id="880" name="テキスト ボックス 879"/>
        <xdr:cNvSpPr txBox="1"/>
      </xdr:nvSpPr>
      <xdr:spPr>
        <a:xfrm>
          <a:off x="20167111" y="134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99054</xdr:rowOff>
    </xdr:from>
    <xdr:to>
      <xdr:col>102</xdr:col>
      <xdr:colOff>165100</xdr:colOff>
      <xdr:row>78</xdr:row>
      <xdr:rowOff>29204</xdr:rowOff>
    </xdr:to>
    <xdr:sp macro="" textlink="">
      <xdr:nvSpPr>
        <xdr:cNvPr id="881" name="楕円 880"/>
        <xdr:cNvSpPr/>
      </xdr:nvSpPr>
      <xdr:spPr>
        <a:xfrm>
          <a:off x="19494500" y="133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20331</xdr:rowOff>
    </xdr:from>
    <xdr:ext cx="534377" cy="259045"/>
    <xdr:sp macro="" textlink="">
      <xdr:nvSpPr>
        <xdr:cNvPr id="882" name="テキスト ボックス 881"/>
        <xdr:cNvSpPr txBox="1"/>
      </xdr:nvSpPr>
      <xdr:spPr>
        <a:xfrm>
          <a:off x="19278111" y="133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133344</xdr:rowOff>
    </xdr:from>
    <xdr:to>
      <xdr:col>98</xdr:col>
      <xdr:colOff>38100</xdr:colOff>
      <xdr:row>78</xdr:row>
      <xdr:rowOff>63494</xdr:rowOff>
    </xdr:to>
    <xdr:sp macro="" textlink="">
      <xdr:nvSpPr>
        <xdr:cNvPr id="883" name="楕円 882"/>
        <xdr:cNvSpPr/>
      </xdr:nvSpPr>
      <xdr:spPr>
        <a:xfrm>
          <a:off x="18605500" y="13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54621</xdr:rowOff>
    </xdr:from>
    <xdr:ext cx="534377" cy="259045"/>
    <xdr:sp macro="" textlink="">
      <xdr:nvSpPr>
        <xdr:cNvPr id="884" name="テキスト ボックス 883"/>
        <xdr:cNvSpPr txBox="1"/>
      </xdr:nvSpPr>
      <xdr:spPr>
        <a:xfrm>
          <a:off x="18389111" y="13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財政基盤の弱い本市では、歳入に見合った規模の予算を編成した結果、全体的に類似団体より低くなっている。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その中で、扶助費は一貫して増加しており、過去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千円増加している。また、物件費や普通建設事業費（うち更新整備）も増加傾向にあり、物件費は過去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年で住民一人当たり約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千円以上、普通建設事業費（うち更新整備）は約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物件費の増加については災害廃棄物処理業務とプレミアム付商品券発行事業が発生した事が要因であり、普通建設事業費（うち更新整備）については学校関連の更新工事の影響で増加となった。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方で、減少傾向にあるのは公債費や投資及び出資金である。ただ令和元年度については、公債費が若干の増加となり、これまで増加傾向となっていた普通建設事業費（うち新規整備）が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普通建設事業費（うち新規整備）の減少理由は平成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年まで行われていた榎戸駅及び駅周辺施設の整備事業が終了したためである。令和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年度において、児童館整備事業が新規整備として行われており、来年度は再び増加に転じると思われる。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69,509
67,039
74.94
23,168,096
22,265,410
422,946
13,210,916
18,188,140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34087</xdr:rowOff>
    </xdr:from>
    <xdr:to>
      <xdr:col>24</xdr:col>
      <xdr:colOff>63500</xdr:colOff>
      <xdr:row>36</xdr:row>
      <xdr:rowOff>46431</xdr:rowOff>
    </xdr:to>
    <xdr:cxnSp macro="">
      <xdr:nvCxnSpPr>
        <xdr:cNvPr id="59" name="直線コネクタ 58"/>
        <xdr:cNvCxnSpPr/>
      </xdr:nvCxnSpPr>
      <xdr:spPr>
        <a:xfrm>
          <a:off x="3797300" y="6206287"/>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81636</xdr:rowOff>
    </xdr:to>
    <xdr:cxnSp macro="">
      <xdr:nvCxnSpPr>
        <xdr:cNvPr id="62" name="直線コネクタ 61"/>
        <xdr:cNvCxnSpPr/>
      </xdr:nvCxnSpPr>
      <xdr:spPr>
        <a:xfrm flipV="1">
          <a:off x="2908300" y="620628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70206</xdr:rowOff>
    </xdr:from>
    <xdr:to>
      <xdr:col>15</xdr:col>
      <xdr:colOff>50800</xdr:colOff>
      <xdr:row>36</xdr:row>
      <xdr:rowOff>81636</xdr:rowOff>
    </xdr:to>
    <xdr:cxnSp macro="">
      <xdr:nvCxnSpPr>
        <xdr:cNvPr id="65" name="直線コネクタ 64"/>
        <xdr:cNvCxnSpPr/>
      </xdr:nvCxnSpPr>
      <xdr:spPr>
        <a:xfrm>
          <a:off x="2019300" y="62424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101295</xdr:rowOff>
    </xdr:from>
    <xdr:to>
      <xdr:col>10</xdr:col>
      <xdr:colOff>114300</xdr:colOff>
      <xdr:row>36</xdr:row>
      <xdr:rowOff>70206</xdr:rowOff>
    </xdr:to>
    <xdr:cxnSp macro="">
      <xdr:nvCxnSpPr>
        <xdr:cNvPr id="68" name="直線コネクタ 67"/>
        <xdr:cNvCxnSpPr/>
      </xdr:nvCxnSpPr>
      <xdr:spPr>
        <a:xfrm>
          <a:off x="1130300" y="6102045"/>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167081</xdr:rowOff>
    </xdr:from>
    <xdr:to>
      <xdr:col>24</xdr:col>
      <xdr:colOff>114300</xdr:colOff>
      <xdr:row>36</xdr:row>
      <xdr:rowOff>97231</xdr:rowOff>
    </xdr:to>
    <xdr:sp macro="" textlink="">
      <xdr:nvSpPr>
        <xdr:cNvPr id="78" name="楕円 77"/>
        <xdr:cNvSpPr/>
      </xdr:nvSpPr>
      <xdr:spPr>
        <a:xfrm>
          <a:off x="45847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145508</xdr:rowOff>
    </xdr:from>
    <xdr:ext cx="469744" cy="259045"/>
    <xdr:sp macro="" textlink="">
      <xdr:nvSpPr>
        <xdr:cNvPr id="79" name="議会費該当値テキスト"/>
        <xdr:cNvSpPr txBox="1"/>
      </xdr:nvSpPr>
      <xdr:spPr>
        <a:xfrm>
          <a:off x="4686300"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154737</xdr:rowOff>
    </xdr:from>
    <xdr:to>
      <xdr:col>20</xdr:col>
      <xdr:colOff>38100</xdr:colOff>
      <xdr:row>36</xdr:row>
      <xdr:rowOff>84887</xdr:rowOff>
    </xdr:to>
    <xdr:sp macro="" textlink="">
      <xdr:nvSpPr>
        <xdr:cNvPr id="80" name="楕円 79"/>
        <xdr:cNvSpPr/>
      </xdr:nvSpPr>
      <xdr:spPr>
        <a:xfrm>
          <a:off x="3746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76014</xdr:rowOff>
    </xdr:from>
    <xdr:ext cx="469744" cy="259045"/>
    <xdr:sp macro="" textlink="">
      <xdr:nvSpPr>
        <xdr:cNvPr id="81" name="テキスト ボックス 80"/>
        <xdr:cNvSpPr txBox="1"/>
      </xdr:nvSpPr>
      <xdr:spPr>
        <a:xfrm>
          <a:off x="3562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30836</xdr:rowOff>
    </xdr:from>
    <xdr:to>
      <xdr:col>15</xdr:col>
      <xdr:colOff>101600</xdr:colOff>
      <xdr:row>36</xdr:row>
      <xdr:rowOff>132436</xdr:rowOff>
    </xdr:to>
    <xdr:sp macro="" textlink="">
      <xdr:nvSpPr>
        <xdr:cNvPr id="82" name="楕円 81"/>
        <xdr:cNvSpPr/>
      </xdr:nvSpPr>
      <xdr:spPr>
        <a:xfrm>
          <a:off x="2857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123563</xdr:rowOff>
    </xdr:from>
    <xdr:ext cx="469744" cy="259045"/>
    <xdr:sp macro="" textlink="">
      <xdr:nvSpPr>
        <xdr:cNvPr id="83" name="テキスト ボックス 82"/>
        <xdr:cNvSpPr txBox="1"/>
      </xdr:nvSpPr>
      <xdr:spPr>
        <a:xfrm>
          <a:off x="2673428"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19406</xdr:rowOff>
    </xdr:from>
    <xdr:to>
      <xdr:col>10</xdr:col>
      <xdr:colOff>165100</xdr:colOff>
      <xdr:row>36</xdr:row>
      <xdr:rowOff>121006</xdr:rowOff>
    </xdr:to>
    <xdr:sp macro="" textlink="">
      <xdr:nvSpPr>
        <xdr:cNvPr id="84" name="楕円 83"/>
        <xdr:cNvSpPr/>
      </xdr:nvSpPr>
      <xdr:spPr>
        <a:xfrm>
          <a:off x="1968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112133</xdr:rowOff>
    </xdr:from>
    <xdr:ext cx="469744" cy="259045"/>
    <xdr:sp macro="" textlink="">
      <xdr:nvSpPr>
        <xdr:cNvPr id="85" name="テキスト ボックス 84"/>
        <xdr:cNvSpPr txBox="1"/>
      </xdr:nvSpPr>
      <xdr:spPr>
        <a:xfrm>
          <a:off x="1784428" y="62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50495</xdr:rowOff>
    </xdr:from>
    <xdr:to>
      <xdr:col>6</xdr:col>
      <xdr:colOff>38100</xdr:colOff>
      <xdr:row>35</xdr:row>
      <xdr:rowOff>152095</xdr:rowOff>
    </xdr:to>
    <xdr:sp macro="" textlink="">
      <xdr:nvSpPr>
        <xdr:cNvPr id="86" name="楕円 85"/>
        <xdr:cNvSpPr/>
      </xdr:nvSpPr>
      <xdr:spPr>
        <a:xfrm>
          <a:off x="1079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143222</xdr:rowOff>
    </xdr:from>
    <xdr:ext cx="469744" cy="259045"/>
    <xdr:sp macro="" textlink="">
      <xdr:nvSpPr>
        <xdr:cNvPr id="87" name="テキスト ボックス 86"/>
        <xdr:cNvSpPr txBox="1"/>
      </xdr:nvSpPr>
      <xdr:spPr>
        <a:xfrm>
          <a:off x="895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146490</xdr:rowOff>
    </xdr:from>
    <xdr:to>
      <xdr:col>24</xdr:col>
      <xdr:colOff>63500</xdr:colOff>
      <xdr:row>57</xdr:row>
      <xdr:rowOff>163833</xdr:rowOff>
    </xdr:to>
    <xdr:cxnSp macro="">
      <xdr:nvCxnSpPr>
        <xdr:cNvPr id="116" name="直線コネクタ 115"/>
        <xdr:cNvCxnSpPr/>
      </xdr:nvCxnSpPr>
      <xdr:spPr>
        <a:xfrm>
          <a:off x="3797300" y="9919140"/>
          <a:ext cx="8382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146490</xdr:rowOff>
    </xdr:from>
    <xdr:to>
      <xdr:col>19</xdr:col>
      <xdr:colOff>177800</xdr:colOff>
      <xdr:row>58</xdr:row>
      <xdr:rowOff>12034</xdr:rowOff>
    </xdr:to>
    <xdr:cxnSp macro="">
      <xdr:nvCxnSpPr>
        <xdr:cNvPr id="119" name="直線コネクタ 118"/>
        <xdr:cNvCxnSpPr/>
      </xdr:nvCxnSpPr>
      <xdr:spPr>
        <a:xfrm flipV="1">
          <a:off x="2908300" y="9919140"/>
          <a:ext cx="8890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4856</xdr:rowOff>
    </xdr:from>
    <xdr:to>
      <xdr:col>15</xdr:col>
      <xdr:colOff>50800</xdr:colOff>
      <xdr:row>58</xdr:row>
      <xdr:rowOff>12034</xdr:rowOff>
    </xdr:to>
    <xdr:cxnSp macro="">
      <xdr:nvCxnSpPr>
        <xdr:cNvPr id="122" name="直線コネクタ 121"/>
        <xdr:cNvCxnSpPr/>
      </xdr:nvCxnSpPr>
      <xdr:spPr>
        <a:xfrm>
          <a:off x="2019300" y="994895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4856</xdr:rowOff>
    </xdr:from>
    <xdr:to>
      <xdr:col>10</xdr:col>
      <xdr:colOff>114300</xdr:colOff>
      <xdr:row>58</xdr:row>
      <xdr:rowOff>5900</xdr:rowOff>
    </xdr:to>
    <xdr:cxnSp macro="">
      <xdr:nvCxnSpPr>
        <xdr:cNvPr id="125" name="直線コネクタ 124"/>
        <xdr:cNvCxnSpPr/>
      </xdr:nvCxnSpPr>
      <xdr:spPr>
        <a:xfrm flipV="1">
          <a:off x="1130300" y="9948956"/>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113033</xdr:rowOff>
    </xdr:from>
    <xdr:to>
      <xdr:col>24</xdr:col>
      <xdr:colOff>114300</xdr:colOff>
      <xdr:row>58</xdr:row>
      <xdr:rowOff>43183</xdr:rowOff>
    </xdr:to>
    <xdr:sp macro="" textlink="">
      <xdr:nvSpPr>
        <xdr:cNvPr id="135" name="楕円 134"/>
        <xdr:cNvSpPr/>
      </xdr:nvSpPr>
      <xdr:spPr>
        <a:xfrm>
          <a:off x="45847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27960</xdr:rowOff>
    </xdr:from>
    <xdr:ext cx="534377" cy="259045"/>
    <xdr:sp macro="" textlink="">
      <xdr:nvSpPr>
        <xdr:cNvPr id="136" name="総務費該当値テキスト"/>
        <xdr:cNvSpPr txBox="1"/>
      </xdr:nvSpPr>
      <xdr:spPr>
        <a:xfrm>
          <a:off x="4686300" y="98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95690</xdr:rowOff>
    </xdr:from>
    <xdr:to>
      <xdr:col>20</xdr:col>
      <xdr:colOff>38100</xdr:colOff>
      <xdr:row>58</xdr:row>
      <xdr:rowOff>25840</xdr:rowOff>
    </xdr:to>
    <xdr:sp macro="" textlink="">
      <xdr:nvSpPr>
        <xdr:cNvPr id="137" name="楕円 136"/>
        <xdr:cNvSpPr/>
      </xdr:nvSpPr>
      <xdr:spPr>
        <a:xfrm>
          <a:off x="3746500" y="98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16967</xdr:rowOff>
    </xdr:from>
    <xdr:ext cx="534377" cy="259045"/>
    <xdr:sp macro="" textlink="">
      <xdr:nvSpPr>
        <xdr:cNvPr id="138" name="テキスト ボックス 137"/>
        <xdr:cNvSpPr txBox="1"/>
      </xdr:nvSpPr>
      <xdr:spPr>
        <a:xfrm>
          <a:off x="3530111" y="9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132684</xdr:rowOff>
    </xdr:from>
    <xdr:to>
      <xdr:col>15</xdr:col>
      <xdr:colOff>101600</xdr:colOff>
      <xdr:row>58</xdr:row>
      <xdr:rowOff>62834</xdr:rowOff>
    </xdr:to>
    <xdr:sp macro="" textlink="">
      <xdr:nvSpPr>
        <xdr:cNvPr id="139" name="楕円 138"/>
        <xdr:cNvSpPr/>
      </xdr:nvSpPr>
      <xdr:spPr>
        <a:xfrm>
          <a:off x="2857500" y="99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53961</xdr:rowOff>
    </xdr:from>
    <xdr:ext cx="534377" cy="259045"/>
    <xdr:sp macro="" textlink="">
      <xdr:nvSpPr>
        <xdr:cNvPr id="140" name="テキスト ボックス 139"/>
        <xdr:cNvSpPr txBox="1"/>
      </xdr:nvSpPr>
      <xdr:spPr>
        <a:xfrm>
          <a:off x="2641111" y="99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125506</xdr:rowOff>
    </xdr:from>
    <xdr:to>
      <xdr:col>10</xdr:col>
      <xdr:colOff>165100</xdr:colOff>
      <xdr:row>58</xdr:row>
      <xdr:rowOff>55656</xdr:rowOff>
    </xdr:to>
    <xdr:sp macro="" textlink="">
      <xdr:nvSpPr>
        <xdr:cNvPr id="141" name="楕円 140"/>
        <xdr:cNvSpPr/>
      </xdr:nvSpPr>
      <xdr:spPr>
        <a:xfrm>
          <a:off x="1968500" y="98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46783</xdr:rowOff>
    </xdr:from>
    <xdr:ext cx="534377" cy="259045"/>
    <xdr:sp macro="" textlink="">
      <xdr:nvSpPr>
        <xdr:cNvPr id="142" name="テキスト ボックス 141"/>
        <xdr:cNvSpPr txBox="1"/>
      </xdr:nvSpPr>
      <xdr:spPr>
        <a:xfrm>
          <a:off x="1752111" y="99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126550</xdr:rowOff>
    </xdr:from>
    <xdr:to>
      <xdr:col>6</xdr:col>
      <xdr:colOff>38100</xdr:colOff>
      <xdr:row>58</xdr:row>
      <xdr:rowOff>56700</xdr:rowOff>
    </xdr:to>
    <xdr:sp macro="" textlink="">
      <xdr:nvSpPr>
        <xdr:cNvPr id="143" name="楕円 142"/>
        <xdr:cNvSpPr/>
      </xdr:nvSpPr>
      <xdr:spPr>
        <a:xfrm>
          <a:off x="1079500" y="98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47827</xdr:rowOff>
    </xdr:from>
    <xdr:ext cx="534377" cy="259045"/>
    <xdr:sp macro="" textlink="">
      <xdr:nvSpPr>
        <xdr:cNvPr id="144" name="テキスト ボックス 143"/>
        <xdr:cNvSpPr txBox="1"/>
      </xdr:nvSpPr>
      <xdr:spPr>
        <a:xfrm>
          <a:off x="863111" y="99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4775</xdr:rowOff>
    </xdr:from>
    <xdr:to>
      <xdr:col>24</xdr:col>
      <xdr:colOff>63500</xdr:colOff>
      <xdr:row>78</xdr:row>
      <xdr:rowOff>125476</xdr:rowOff>
    </xdr:to>
    <xdr:cxnSp macro="">
      <xdr:nvCxnSpPr>
        <xdr:cNvPr id="174" name="直線コネクタ 173"/>
        <xdr:cNvCxnSpPr/>
      </xdr:nvCxnSpPr>
      <xdr:spPr>
        <a:xfrm flipV="1">
          <a:off x="3797300" y="13377875"/>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125476</xdr:rowOff>
    </xdr:from>
    <xdr:to>
      <xdr:col>19</xdr:col>
      <xdr:colOff>177800</xdr:colOff>
      <xdr:row>79</xdr:row>
      <xdr:rowOff>1257</xdr:rowOff>
    </xdr:to>
    <xdr:cxnSp macro="">
      <xdr:nvCxnSpPr>
        <xdr:cNvPr id="177" name="直線コネクタ 176"/>
        <xdr:cNvCxnSpPr/>
      </xdr:nvCxnSpPr>
      <xdr:spPr>
        <a:xfrm flipV="1">
          <a:off x="2908300" y="13498576"/>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1257</xdr:rowOff>
    </xdr:from>
    <xdr:to>
      <xdr:col>15</xdr:col>
      <xdr:colOff>50800</xdr:colOff>
      <xdr:row>79</xdr:row>
      <xdr:rowOff>47803</xdr:rowOff>
    </xdr:to>
    <xdr:cxnSp macro="">
      <xdr:nvCxnSpPr>
        <xdr:cNvPr id="180" name="直線コネクタ 179"/>
        <xdr:cNvCxnSpPr/>
      </xdr:nvCxnSpPr>
      <xdr:spPr>
        <a:xfrm flipV="1">
          <a:off x="2019300" y="13545807"/>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47803</xdr:rowOff>
    </xdr:from>
    <xdr:to>
      <xdr:col>10</xdr:col>
      <xdr:colOff>114300</xdr:colOff>
      <xdr:row>79</xdr:row>
      <xdr:rowOff>102439</xdr:rowOff>
    </xdr:to>
    <xdr:cxnSp macro="">
      <xdr:nvCxnSpPr>
        <xdr:cNvPr id="183" name="直線コネクタ 182"/>
        <xdr:cNvCxnSpPr/>
      </xdr:nvCxnSpPr>
      <xdr:spPr>
        <a:xfrm flipV="1">
          <a:off x="1130300" y="13592353"/>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125425</xdr:rowOff>
    </xdr:from>
    <xdr:to>
      <xdr:col>24</xdr:col>
      <xdr:colOff>114300</xdr:colOff>
      <xdr:row>78</xdr:row>
      <xdr:rowOff>55575</xdr:rowOff>
    </xdr:to>
    <xdr:sp macro="" textlink="">
      <xdr:nvSpPr>
        <xdr:cNvPr id="193" name="楕円 192"/>
        <xdr:cNvSpPr/>
      </xdr:nvSpPr>
      <xdr:spPr>
        <a:xfrm>
          <a:off x="4584700" y="133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40352</xdr:rowOff>
    </xdr:from>
    <xdr:ext cx="599010" cy="259045"/>
    <xdr:sp macro="" textlink="">
      <xdr:nvSpPr>
        <xdr:cNvPr id="194" name="民生費該当値テキスト"/>
        <xdr:cNvSpPr txBox="1"/>
      </xdr:nvSpPr>
      <xdr:spPr>
        <a:xfrm>
          <a:off x="4686300"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74676</xdr:rowOff>
    </xdr:from>
    <xdr:to>
      <xdr:col>20</xdr:col>
      <xdr:colOff>38100</xdr:colOff>
      <xdr:row>79</xdr:row>
      <xdr:rowOff>4826</xdr:rowOff>
    </xdr:to>
    <xdr:sp macro="" textlink="">
      <xdr:nvSpPr>
        <xdr:cNvPr id="195" name="楕円 194"/>
        <xdr:cNvSpPr/>
      </xdr:nvSpPr>
      <xdr:spPr>
        <a:xfrm>
          <a:off x="3746500" y="134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167403</xdr:rowOff>
    </xdr:from>
    <xdr:ext cx="599010" cy="259045"/>
    <xdr:sp macro="" textlink="">
      <xdr:nvSpPr>
        <xdr:cNvPr id="196" name="テキスト ボックス 195"/>
        <xdr:cNvSpPr txBox="1"/>
      </xdr:nvSpPr>
      <xdr:spPr>
        <a:xfrm>
          <a:off x="3497795" y="1354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121907</xdr:rowOff>
    </xdr:from>
    <xdr:to>
      <xdr:col>15</xdr:col>
      <xdr:colOff>101600</xdr:colOff>
      <xdr:row>79</xdr:row>
      <xdr:rowOff>52057</xdr:rowOff>
    </xdr:to>
    <xdr:sp macro="" textlink="">
      <xdr:nvSpPr>
        <xdr:cNvPr id="197" name="楕円 196"/>
        <xdr:cNvSpPr/>
      </xdr:nvSpPr>
      <xdr:spPr>
        <a:xfrm>
          <a:off x="2857500" y="134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43184</xdr:rowOff>
    </xdr:from>
    <xdr:ext cx="599010" cy="259045"/>
    <xdr:sp macro="" textlink="">
      <xdr:nvSpPr>
        <xdr:cNvPr id="198" name="テキスト ボックス 197"/>
        <xdr:cNvSpPr txBox="1"/>
      </xdr:nvSpPr>
      <xdr:spPr>
        <a:xfrm>
          <a:off x="2608795" y="1358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168453</xdr:rowOff>
    </xdr:from>
    <xdr:to>
      <xdr:col>10</xdr:col>
      <xdr:colOff>165100</xdr:colOff>
      <xdr:row>79</xdr:row>
      <xdr:rowOff>98603</xdr:rowOff>
    </xdr:to>
    <xdr:sp macro="" textlink="">
      <xdr:nvSpPr>
        <xdr:cNvPr id="199" name="楕円 198"/>
        <xdr:cNvSpPr/>
      </xdr:nvSpPr>
      <xdr:spPr>
        <a:xfrm>
          <a:off x="1968500" y="135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89730</xdr:rowOff>
    </xdr:from>
    <xdr:ext cx="599010" cy="259045"/>
    <xdr:sp macro="" textlink="">
      <xdr:nvSpPr>
        <xdr:cNvPr id="200" name="テキスト ボックス 199"/>
        <xdr:cNvSpPr txBox="1"/>
      </xdr:nvSpPr>
      <xdr:spPr>
        <a:xfrm>
          <a:off x="1719795" y="1363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51639</xdr:rowOff>
    </xdr:from>
    <xdr:to>
      <xdr:col>6</xdr:col>
      <xdr:colOff>38100</xdr:colOff>
      <xdr:row>79</xdr:row>
      <xdr:rowOff>153239</xdr:rowOff>
    </xdr:to>
    <xdr:sp macro="" textlink="">
      <xdr:nvSpPr>
        <xdr:cNvPr id="201" name="楕円 200"/>
        <xdr:cNvSpPr/>
      </xdr:nvSpPr>
      <xdr:spPr>
        <a:xfrm>
          <a:off x="1079500" y="135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144366</xdr:rowOff>
    </xdr:from>
    <xdr:ext cx="599010" cy="259045"/>
    <xdr:sp macro="" textlink="">
      <xdr:nvSpPr>
        <xdr:cNvPr id="202" name="テキスト ボックス 201"/>
        <xdr:cNvSpPr txBox="1"/>
      </xdr:nvSpPr>
      <xdr:spPr>
        <a:xfrm>
          <a:off x="830795" y="1368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12598</xdr:rowOff>
    </xdr:from>
    <xdr:to>
      <xdr:col>24</xdr:col>
      <xdr:colOff>63500</xdr:colOff>
      <xdr:row>97</xdr:row>
      <xdr:rowOff>25527</xdr:rowOff>
    </xdr:to>
    <xdr:cxnSp macro="">
      <xdr:nvCxnSpPr>
        <xdr:cNvPr id="231" name="直線コネクタ 230"/>
        <xdr:cNvCxnSpPr/>
      </xdr:nvCxnSpPr>
      <xdr:spPr>
        <a:xfrm flipV="1">
          <a:off x="3797300" y="16643248"/>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25527</xdr:rowOff>
    </xdr:from>
    <xdr:to>
      <xdr:col>19</xdr:col>
      <xdr:colOff>177800</xdr:colOff>
      <xdr:row>97</xdr:row>
      <xdr:rowOff>31674</xdr:rowOff>
    </xdr:to>
    <xdr:cxnSp macro="">
      <xdr:nvCxnSpPr>
        <xdr:cNvPr id="234" name="直線コネクタ 233"/>
        <xdr:cNvCxnSpPr/>
      </xdr:nvCxnSpPr>
      <xdr:spPr>
        <a:xfrm flipV="1">
          <a:off x="2908300" y="16656177"/>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31674</xdr:rowOff>
    </xdr:from>
    <xdr:to>
      <xdr:col>15</xdr:col>
      <xdr:colOff>50800</xdr:colOff>
      <xdr:row>97</xdr:row>
      <xdr:rowOff>35801</xdr:rowOff>
    </xdr:to>
    <xdr:cxnSp macro="">
      <xdr:nvCxnSpPr>
        <xdr:cNvPr id="237" name="直線コネクタ 236"/>
        <xdr:cNvCxnSpPr/>
      </xdr:nvCxnSpPr>
      <xdr:spPr>
        <a:xfrm flipV="1">
          <a:off x="2019300" y="1666232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35801</xdr:rowOff>
    </xdr:from>
    <xdr:to>
      <xdr:col>10</xdr:col>
      <xdr:colOff>114300</xdr:colOff>
      <xdr:row>97</xdr:row>
      <xdr:rowOff>35992</xdr:rowOff>
    </xdr:to>
    <xdr:cxnSp macro="">
      <xdr:nvCxnSpPr>
        <xdr:cNvPr id="240" name="直線コネクタ 239"/>
        <xdr:cNvCxnSpPr/>
      </xdr:nvCxnSpPr>
      <xdr:spPr>
        <a:xfrm flipV="1">
          <a:off x="1130300" y="1666645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133248</xdr:rowOff>
    </xdr:from>
    <xdr:to>
      <xdr:col>24</xdr:col>
      <xdr:colOff>114300</xdr:colOff>
      <xdr:row>97</xdr:row>
      <xdr:rowOff>63398</xdr:rowOff>
    </xdr:to>
    <xdr:sp macro="" textlink="">
      <xdr:nvSpPr>
        <xdr:cNvPr id="250" name="楕円 249"/>
        <xdr:cNvSpPr/>
      </xdr:nvSpPr>
      <xdr:spPr>
        <a:xfrm>
          <a:off x="45847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48175</xdr:rowOff>
    </xdr:from>
    <xdr:ext cx="534377" cy="259045"/>
    <xdr:sp macro="" textlink="">
      <xdr:nvSpPr>
        <xdr:cNvPr id="251" name="衛生費該当値テキスト"/>
        <xdr:cNvSpPr txBox="1"/>
      </xdr:nvSpPr>
      <xdr:spPr>
        <a:xfrm>
          <a:off x="4686300" y="165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146177</xdr:rowOff>
    </xdr:from>
    <xdr:to>
      <xdr:col>20</xdr:col>
      <xdr:colOff>38100</xdr:colOff>
      <xdr:row>97</xdr:row>
      <xdr:rowOff>76327</xdr:rowOff>
    </xdr:to>
    <xdr:sp macro="" textlink="">
      <xdr:nvSpPr>
        <xdr:cNvPr id="252" name="楕円 251"/>
        <xdr:cNvSpPr/>
      </xdr:nvSpPr>
      <xdr:spPr>
        <a:xfrm>
          <a:off x="3746500" y="166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67454</xdr:rowOff>
    </xdr:from>
    <xdr:ext cx="534377" cy="259045"/>
    <xdr:sp macro="" textlink="">
      <xdr:nvSpPr>
        <xdr:cNvPr id="253" name="テキスト ボックス 252"/>
        <xdr:cNvSpPr txBox="1"/>
      </xdr:nvSpPr>
      <xdr:spPr>
        <a:xfrm>
          <a:off x="3530111" y="166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152324</xdr:rowOff>
    </xdr:from>
    <xdr:to>
      <xdr:col>15</xdr:col>
      <xdr:colOff>101600</xdr:colOff>
      <xdr:row>97</xdr:row>
      <xdr:rowOff>82474</xdr:rowOff>
    </xdr:to>
    <xdr:sp macro="" textlink="">
      <xdr:nvSpPr>
        <xdr:cNvPr id="254" name="楕円 253"/>
        <xdr:cNvSpPr/>
      </xdr:nvSpPr>
      <xdr:spPr>
        <a:xfrm>
          <a:off x="2857500" y="166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55" name="テキスト ボックス 254"/>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156451</xdr:rowOff>
    </xdr:from>
    <xdr:to>
      <xdr:col>10</xdr:col>
      <xdr:colOff>165100</xdr:colOff>
      <xdr:row>97</xdr:row>
      <xdr:rowOff>86601</xdr:rowOff>
    </xdr:to>
    <xdr:sp macro="" textlink="">
      <xdr:nvSpPr>
        <xdr:cNvPr id="256" name="楕円 255"/>
        <xdr:cNvSpPr/>
      </xdr:nvSpPr>
      <xdr:spPr>
        <a:xfrm>
          <a:off x="19685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77728</xdr:rowOff>
    </xdr:from>
    <xdr:ext cx="534377" cy="259045"/>
    <xdr:sp macro="" textlink="">
      <xdr:nvSpPr>
        <xdr:cNvPr id="257" name="テキスト ボックス 256"/>
        <xdr:cNvSpPr txBox="1"/>
      </xdr:nvSpPr>
      <xdr:spPr>
        <a:xfrm>
          <a:off x="1752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156642</xdr:rowOff>
    </xdr:from>
    <xdr:to>
      <xdr:col>6</xdr:col>
      <xdr:colOff>38100</xdr:colOff>
      <xdr:row>97</xdr:row>
      <xdr:rowOff>86792</xdr:rowOff>
    </xdr:to>
    <xdr:sp macro="" textlink="">
      <xdr:nvSpPr>
        <xdr:cNvPr id="258" name="楕円 257"/>
        <xdr:cNvSpPr/>
      </xdr:nvSpPr>
      <xdr:spPr>
        <a:xfrm>
          <a:off x="1079500" y="16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77919</xdr:rowOff>
    </xdr:from>
    <xdr:ext cx="534377" cy="259045"/>
    <xdr:sp macro="" textlink="">
      <xdr:nvSpPr>
        <xdr:cNvPr id="259" name="テキスト ボックス 258"/>
        <xdr:cNvSpPr txBox="1"/>
      </xdr:nvSpPr>
      <xdr:spPr>
        <a:xfrm>
          <a:off x="863111"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144272</xdr:rowOff>
    </xdr:from>
    <xdr:to>
      <xdr:col>55</xdr:col>
      <xdr:colOff>0</xdr:colOff>
      <xdr:row>58</xdr:row>
      <xdr:rowOff>147758</xdr:rowOff>
    </xdr:to>
    <xdr:cxnSp macro="">
      <xdr:nvCxnSpPr>
        <xdr:cNvPr id="345" name="直線コネクタ 344"/>
        <xdr:cNvCxnSpPr/>
      </xdr:nvCxnSpPr>
      <xdr:spPr>
        <a:xfrm flipV="1">
          <a:off x="9639300" y="1008837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128156</xdr:rowOff>
    </xdr:from>
    <xdr:to>
      <xdr:col>50</xdr:col>
      <xdr:colOff>114300</xdr:colOff>
      <xdr:row>58</xdr:row>
      <xdr:rowOff>147758</xdr:rowOff>
    </xdr:to>
    <xdr:cxnSp macro="">
      <xdr:nvCxnSpPr>
        <xdr:cNvPr id="348" name="直線コネクタ 347"/>
        <xdr:cNvCxnSpPr/>
      </xdr:nvCxnSpPr>
      <xdr:spPr>
        <a:xfrm>
          <a:off x="8750300" y="10072256"/>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128156</xdr:rowOff>
    </xdr:from>
    <xdr:to>
      <xdr:col>45</xdr:col>
      <xdr:colOff>177800</xdr:colOff>
      <xdr:row>58</xdr:row>
      <xdr:rowOff>156826</xdr:rowOff>
    </xdr:to>
    <xdr:cxnSp macro="">
      <xdr:nvCxnSpPr>
        <xdr:cNvPr id="351" name="直線コネクタ 350"/>
        <xdr:cNvCxnSpPr/>
      </xdr:nvCxnSpPr>
      <xdr:spPr>
        <a:xfrm flipV="1">
          <a:off x="7861300" y="10072256"/>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156616</xdr:rowOff>
    </xdr:from>
    <xdr:to>
      <xdr:col>41</xdr:col>
      <xdr:colOff>50800</xdr:colOff>
      <xdr:row>58</xdr:row>
      <xdr:rowOff>156826</xdr:rowOff>
    </xdr:to>
    <xdr:cxnSp macro="">
      <xdr:nvCxnSpPr>
        <xdr:cNvPr id="354" name="直線コネクタ 353"/>
        <xdr:cNvCxnSpPr/>
      </xdr:nvCxnSpPr>
      <xdr:spPr>
        <a:xfrm>
          <a:off x="6972300" y="1010071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93472</xdr:rowOff>
    </xdr:from>
    <xdr:to>
      <xdr:col>55</xdr:col>
      <xdr:colOff>50800</xdr:colOff>
      <xdr:row>59</xdr:row>
      <xdr:rowOff>23622</xdr:rowOff>
    </xdr:to>
    <xdr:sp macro="" textlink="">
      <xdr:nvSpPr>
        <xdr:cNvPr id="364" name="楕円 363"/>
        <xdr:cNvSpPr/>
      </xdr:nvSpPr>
      <xdr:spPr>
        <a:xfrm>
          <a:off x="104267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8399</xdr:rowOff>
    </xdr:from>
    <xdr:ext cx="469744" cy="259045"/>
    <xdr:sp macro="" textlink="">
      <xdr:nvSpPr>
        <xdr:cNvPr id="365" name="農林水産業費該当値テキスト"/>
        <xdr:cNvSpPr txBox="1"/>
      </xdr:nvSpPr>
      <xdr:spPr>
        <a:xfrm>
          <a:off x="10528300" y="995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96958</xdr:rowOff>
    </xdr:from>
    <xdr:to>
      <xdr:col>50</xdr:col>
      <xdr:colOff>165100</xdr:colOff>
      <xdr:row>59</xdr:row>
      <xdr:rowOff>27108</xdr:rowOff>
    </xdr:to>
    <xdr:sp macro="" textlink="">
      <xdr:nvSpPr>
        <xdr:cNvPr id="366" name="楕円 365"/>
        <xdr:cNvSpPr/>
      </xdr:nvSpPr>
      <xdr:spPr>
        <a:xfrm>
          <a:off x="9588500" y="100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18235</xdr:rowOff>
    </xdr:from>
    <xdr:ext cx="469744" cy="259045"/>
    <xdr:sp macro="" textlink="">
      <xdr:nvSpPr>
        <xdr:cNvPr id="367" name="テキスト ボックス 366"/>
        <xdr:cNvSpPr txBox="1"/>
      </xdr:nvSpPr>
      <xdr:spPr>
        <a:xfrm>
          <a:off x="9404428" y="101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77356</xdr:rowOff>
    </xdr:from>
    <xdr:to>
      <xdr:col>46</xdr:col>
      <xdr:colOff>38100</xdr:colOff>
      <xdr:row>59</xdr:row>
      <xdr:rowOff>7506</xdr:rowOff>
    </xdr:to>
    <xdr:sp macro="" textlink="">
      <xdr:nvSpPr>
        <xdr:cNvPr id="368" name="楕円 367"/>
        <xdr:cNvSpPr/>
      </xdr:nvSpPr>
      <xdr:spPr>
        <a:xfrm>
          <a:off x="8699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170083</xdr:rowOff>
    </xdr:from>
    <xdr:ext cx="469744" cy="259045"/>
    <xdr:sp macro="" textlink="">
      <xdr:nvSpPr>
        <xdr:cNvPr id="369" name="テキスト ボックス 368"/>
        <xdr:cNvSpPr txBox="1"/>
      </xdr:nvSpPr>
      <xdr:spPr>
        <a:xfrm>
          <a:off x="8515428" y="1011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106026</xdr:rowOff>
    </xdr:from>
    <xdr:to>
      <xdr:col>41</xdr:col>
      <xdr:colOff>101600</xdr:colOff>
      <xdr:row>59</xdr:row>
      <xdr:rowOff>36176</xdr:rowOff>
    </xdr:to>
    <xdr:sp macro="" textlink="">
      <xdr:nvSpPr>
        <xdr:cNvPr id="370" name="楕円 369"/>
        <xdr:cNvSpPr/>
      </xdr:nvSpPr>
      <xdr:spPr>
        <a:xfrm>
          <a:off x="7810500" y="100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27303</xdr:rowOff>
    </xdr:from>
    <xdr:ext cx="469744" cy="259045"/>
    <xdr:sp macro="" textlink="">
      <xdr:nvSpPr>
        <xdr:cNvPr id="371" name="テキスト ボックス 370"/>
        <xdr:cNvSpPr txBox="1"/>
      </xdr:nvSpPr>
      <xdr:spPr>
        <a:xfrm>
          <a:off x="7626428"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105816</xdr:rowOff>
    </xdr:from>
    <xdr:to>
      <xdr:col>36</xdr:col>
      <xdr:colOff>165100</xdr:colOff>
      <xdr:row>59</xdr:row>
      <xdr:rowOff>35966</xdr:rowOff>
    </xdr:to>
    <xdr:sp macro="" textlink="">
      <xdr:nvSpPr>
        <xdr:cNvPr id="372" name="楕円 371"/>
        <xdr:cNvSpPr/>
      </xdr:nvSpPr>
      <xdr:spPr>
        <a:xfrm>
          <a:off x="6921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27093</xdr:rowOff>
    </xdr:from>
    <xdr:ext cx="469744" cy="259045"/>
    <xdr:sp macro="" textlink="">
      <xdr:nvSpPr>
        <xdr:cNvPr id="373" name="テキスト ボックス 372"/>
        <xdr:cNvSpPr txBox="1"/>
      </xdr:nvSpPr>
      <xdr:spPr>
        <a:xfrm>
          <a:off x="6737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149073</xdr:rowOff>
    </xdr:from>
    <xdr:to>
      <xdr:col>55</xdr:col>
      <xdr:colOff>0</xdr:colOff>
      <xdr:row>78</xdr:row>
      <xdr:rowOff>149530</xdr:rowOff>
    </xdr:to>
    <xdr:cxnSp macro="">
      <xdr:nvCxnSpPr>
        <xdr:cNvPr id="402" name="直線コネクタ 401"/>
        <xdr:cNvCxnSpPr/>
      </xdr:nvCxnSpPr>
      <xdr:spPr>
        <a:xfrm>
          <a:off x="9639300" y="135221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149073</xdr:rowOff>
    </xdr:from>
    <xdr:to>
      <xdr:col>50</xdr:col>
      <xdr:colOff>114300</xdr:colOff>
      <xdr:row>78</xdr:row>
      <xdr:rowOff>149264</xdr:rowOff>
    </xdr:to>
    <xdr:cxnSp macro="">
      <xdr:nvCxnSpPr>
        <xdr:cNvPr id="405" name="直線コネクタ 404"/>
        <xdr:cNvCxnSpPr/>
      </xdr:nvCxnSpPr>
      <xdr:spPr>
        <a:xfrm flipV="1">
          <a:off x="8750300" y="1352217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149264</xdr:rowOff>
    </xdr:from>
    <xdr:to>
      <xdr:col>45</xdr:col>
      <xdr:colOff>177800</xdr:colOff>
      <xdr:row>78</xdr:row>
      <xdr:rowOff>152578</xdr:rowOff>
    </xdr:to>
    <xdr:cxnSp macro="">
      <xdr:nvCxnSpPr>
        <xdr:cNvPr id="408" name="直線コネクタ 407"/>
        <xdr:cNvCxnSpPr/>
      </xdr:nvCxnSpPr>
      <xdr:spPr>
        <a:xfrm flipV="1">
          <a:off x="7861300" y="1352236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71005</xdr:rowOff>
    </xdr:from>
    <xdr:to>
      <xdr:col>41</xdr:col>
      <xdr:colOff>50800</xdr:colOff>
      <xdr:row>78</xdr:row>
      <xdr:rowOff>152578</xdr:rowOff>
    </xdr:to>
    <xdr:cxnSp macro="">
      <xdr:nvCxnSpPr>
        <xdr:cNvPr id="411" name="直線コネクタ 410"/>
        <xdr:cNvCxnSpPr/>
      </xdr:nvCxnSpPr>
      <xdr:spPr>
        <a:xfrm>
          <a:off x="6972300" y="13444105"/>
          <a:ext cx="889000" cy="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98730</xdr:rowOff>
    </xdr:from>
    <xdr:to>
      <xdr:col>55</xdr:col>
      <xdr:colOff>50800</xdr:colOff>
      <xdr:row>79</xdr:row>
      <xdr:rowOff>28880</xdr:rowOff>
    </xdr:to>
    <xdr:sp macro="" textlink="">
      <xdr:nvSpPr>
        <xdr:cNvPr id="421" name="楕円 420"/>
        <xdr:cNvSpPr/>
      </xdr:nvSpPr>
      <xdr:spPr>
        <a:xfrm>
          <a:off x="104267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13657</xdr:rowOff>
    </xdr:from>
    <xdr:ext cx="469744" cy="259045"/>
    <xdr:sp macro="" textlink="">
      <xdr:nvSpPr>
        <xdr:cNvPr id="422" name="商工費該当値テキスト"/>
        <xdr:cNvSpPr txBox="1"/>
      </xdr:nvSpPr>
      <xdr:spPr>
        <a:xfrm>
          <a:off x="10528300" y="133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98273</xdr:rowOff>
    </xdr:from>
    <xdr:to>
      <xdr:col>50</xdr:col>
      <xdr:colOff>165100</xdr:colOff>
      <xdr:row>79</xdr:row>
      <xdr:rowOff>28423</xdr:rowOff>
    </xdr:to>
    <xdr:sp macro="" textlink="">
      <xdr:nvSpPr>
        <xdr:cNvPr id="423" name="楕円 422"/>
        <xdr:cNvSpPr/>
      </xdr:nvSpPr>
      <xdr:spPr>
        <a:xfrm>
          <a:off x="9588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19550</xdr:rowOff>
    </xdr:from>
    <xdr:ext cx="469744" cy="259045"/>
    <xdr:sp macro="" textlink="">
      <xdr:nvSpPr>
        <xdr:cNvPr id="424" name="テキスト ボックス 423"/>
        <xdr:cNvSpPr txBox="1"/>
      </xdr:nvSpPr>
      <xdr:spPr>
        <a:xfrm>
          <a:off x="9404428"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98464</xdr:rowOff>
    </xdr:from>
    <xdr:to>
      <xdr:col>46</xdr:col>
      <xdr:colOff>38100</xdr:colOff>
      <xdr:row>79</xdr:row>
      <xdr:rowOff>28614</xdr:rowOff>
    </xdr:to>
    <xdr:sp macro="" textlink="">
      <xdr:nvSpPr>
        <xdr:cNvPr id="425" name="楕円 424"/>
        <xdr:cNvSpPr/>
      </xdr:nvSpPr>
      <xdr:spPr>
        <a:xfrm>
          <a:off x="8699500" y="134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19741</xdr:rowOff>
    </xdr:from>
    <xdr:ext cx="469744" cy="259045"/>
    <xdr:sp macro="" textlink="">
      <xdr:nvSpPr>
        <xdr:cNvPr id="426" name="テキスト ボックス 425"/>
        <xdr:cNvSpPr txBox="1"/>
      </xdr:nvSpPr>
      <xdr:spPr>
        <a:xfrm>
          <a:off x="8515428" y="135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101778</xdr:rowOff>
    </xdr:from>
    <xdr:to>
      <xdr:col>41</xdr:col>
      <xdr:colOff>101600</xdr:colOff>
      <xdr:row>79</xdr:row>
      <xdr:rowOff>31928</xdr:rowOff>
    </xdr:to>
    <xdr:sp macro="" textlink="">
      <xdr:nvSpPr>
        <xdr:cNvPr id="427" name="楕円 426"/>
        <xdr:cNvSpPr/>
      </xdr:nvSpPr>
      <xdr:spPr>
        <a:xfrm>
          <a:off x="7810500" y="134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23055</xdr:rowOff>
    </xdr:from>
    <xdr:ext cx="469744" cy="259045"/>
    <xdr:sp macro="" textlink="">
      <xdr:nvSpPr>
        <xdr:cNvPr id="428" name="テキスト ボックス 427"/>
        <xdr:cNvSpPr txBox="1"/>
      </xdr:nvSpPr>
      <xdr:spPr>
        <a:xfrm>
          <a:off x="7626428" y="135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20205</xdr:rowOff>
    </xdr:from>
    <xdr:to>
      <xdr:col>36</xdr:col>
      <xdr:colOff>165100</xdr:colOff>
      <xdr:row>78</xdr:row>
      <xdr:rowOff>121805</xdr:rowOff>
    </xdr:to>
    <xdr:sp macro="" textlink="">
      <xdr:nvSpPr>
        <xdr:cNvPr id="429" name="楕円 428"/>
        <xdr:cNvSpPr/>
      </xdr:nvSpPr>
      <xdr:spPr>
        <a:xfrm>
          <a:off x="6921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112932</xdr:rowOff>
    </xdr:from>
    <xdr:ext cx="469744" cy="259045"/>
    <xdr:sp macro="" textlink="">
      <xdr:nvSpPr>
        <xdr:cNvPr id="430" name="テキスト ボックス 429"/>
        <xdr:cNvSpPr txBox="1"/>
      </xdr:nvSpPr>
      <xdr:spPr>
        <a:xfrm>
          <a:off x="6737428"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150444</xdr:rowOff>
    </xdr:from>
    <xdr:to>
      <xdr:col>54</xdr:col>
      <xdr:colOff>189865</xdr:colOff>
      <xdr:row>97</xdr:row>
      <xdr:rowOff>162919</xdr:rowOff>
    </xdr:to>
    <xdr:cxnSp macro="">
      <xdr:nvCxnSpPr>
        <xdr:cNvPr id="456" name="直線コネクタ 455"/>
        <xdr:cNvCxnSpPr/>
      </xdr:nvCxnSpPr>
      <xdr:spPr>
        <a:xfrm flipV="1">
          <a:off x="10475595" y="15409494"/>
          <a:ext cx="1270" cy="138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166746</xdr:rowOff>
    </xdr:from>
    <xdr:ext cx="534377" cy="259045"/>
    <xdr:sp macro="" textlink="">
      <xdr:nvSpPr>
        <xdr:cNvPr id="457" name="土木費最小値テキスト"/>
        <xdr:cNvSpPr txBox="1"/>
      </xdr:nvSpPr>
      <xdr:spPr>
        <a:xfrm>
          <a:off x="10528300" y="1679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162919</xdr:rowOff>
    </xdr:from>
    <xdr:to>
      <xdr:col>55</xdr:col>
      <xdr:colOff>88900</xdr:colOff>
      <xdr:row>97</xdr:row>
      <xdr:rowOff>162919</xdr:rowOff>
    </xdr:to>
    <xdr:cxnSp macro="">
      <xdr:nvCxnSpPr>
        <xdr:cNvPr id="458" name="直線コネクタ 457"/>
        <xdr:cNvCxnSpPr/>
      </xdr:nvCxnSpPr>
      <xdr:spPr>
        <a:xfrm>
          <a:off x="10388600" y="16793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97121</xdr:rowOff>
    </xdr:from>
    <xdr:ext cx="599010" cy="259045"/>
    <xdr:sp macro="" textlink="">
      <xdr:nvSpPr>
        <xdr:cNvPr id="459" name="土木費最大値テキスト"/>
        <xdr:cNvSpPr txBox="1"/>
      </xdr:nvSpPr>
      <xdr:spPr>
        <a:xfrm>
          <a:off x="10528300" y="1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150444</xdr:rowOff>
    </xdr:from>
    <xdr:to>
      <xdr:col>55</xdr:col>
      <xdr:colOff>88900</xdr:colOff>
      <xdr:row>89</xdr:row>
      <xdr:rowOff>150444</xdr:rowOff>
    </xdr:to>
    <xdr:cxnSp macro="">
      <xdr:nvCxnSpPr>
        <xdr:cNvPr id="460" name="直線コネクタ 459"/>
        <xdr:cNvCxnSpPr/>
      </xdr:nvCxnSpPr>
      <xdr:spPr>
        <a:xfrm>
          <a:off x="10388600" y="1540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55950</xdr:rowOff>
    </xdr:from>
    <xdr:to>
      <xdr:col>55</xdr:col>
      <xdr:colOff>0</xdr:colOff>
      <xdr:row>97</xdr:row>
      <xdr:rowOff>162919</xdr:rowOff>
    </xdr:to>
    <xdr:cxnSp macro="">
      <xdr:nvCxnSpPr>
        <xdr:cNvPr id="461" name="直線コネクタ 460"/>
        <xdr:cNvCxnSpPr/>
      </xdr:nvCxnSpPr>
      <xdr:spPr>
        <a:xfrm>
          <a:off x="9639300" y="16515150"/>
          <a:ext cx="838200" cy="2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139454</xdr:rowOff>
    </xdr:from>
    <xdr:ext cx="534377" cy="259045"/>
    <xdr:sp macro="" textlink="">
      <xdr:nvSpPr>
        <xdr:cNvPr id="462" name="土木費平均値テキスト"/>
        <xdr:cNvSpPr txBox="1"/>
      </xdr:nvSpPr>
      <xdr:spPr>
        <a:xfrm>
          <a:off x="10528300" y="160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116577</xdr:rowOff>
    </xdr:from>
    <xdr:to>
      <xdr:col>55</xdr:col>
      <xdr:colOff>50800</xdr:colOff>
      <xdr:row>95</xdr:row>
      <xdr:rowOff>46727</xdr:rowOff>
    </xdr:to>
    <xdr:sp macro="" textlink="">
      <xdr:nvSpPr>
        <xdr:cNvPr id="463" name="フローチャート: 判断 462"/>
        <xdr:cNvSpPr/>
      </xdr:nvSpPr>
      <xdr:spPr>
        <a:xfrm>
          <a:off x="10426700" y="162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55950</xdr:rowOff>
    </xdr:from>
    <xdr:to>
      <xdr:col>50</xdr:col>
      <xdr:colOff>114300</xdr:colOff>
      <xdr:row>97</xdr:row>
      <xdr:rowOff>26788</xdr:rowOff>
    </xdr:to>
    <xdr:cxnSp macro="">
      <xdr:nvCxnSpPr>
        <xdr:cNvPr id="464" name="直線コネクタ 463"/>
        <xdr:cNvCxnSpPr/>
      </xdr:nvCxnSpPr>
      <xdr:spPr>
        <a:xfrm flipV="1">
          <a:off x="8750300" y="16515150"/>
          <a:ext cx="889000" cy="1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110454</xdr:rowOff>
    </xdr:from>
    <xdr:to>
      <xdr:col>50</xdr:col>
      <xdr:colOff>165100</xdr:colOff>
      <xdr:row>95</xdr:row>
      <xdr:rowOff>40604</xdr:rowOff>
    </xdr:to>
    <xdr:sp macro="" textlink="">
      <xdr:nvSpPr>
        <xdr:cNvPr id="465" name="フローチャート: 判断 464"/>
        <xdr:cNvSpPr/>
      </xdr:nvSpPr>
      <xdr:spPr>
        <a:xfrm>
          <a:off x="9588500" y="1622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57131</xdr:rowOff>
    </xdr:from>
    <xdr:ext cx="534377" cy="259045"/>
    <xdr:sp macro="" textlink="">
      <xdr:nvSpPr>
        <xdr:cNvPr id="466" name="テキスト ボックス 465"/>
        <xdr:cNvSpPr txBox="1"/>
      </xdr:nvSpPr>
      <xdr:spPr>
        <a:xfrm>
          <a:off x="9372111" y="160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26788</xdr:rowOff>
    </xdr:from>
    <xdr:to>
      <xdr:col>45</xdr:col>
      <xdr:colOff>177800</xdr:colOff>
      <xdr:row>97</xdr:row>
      <xdr:rowOff>160601</xdr:rowOff>
    </xdr:to>
    <xdr:cxnSp macro="">
      <xdr:nvCxnSpPr>
        <xdr:cNvPr id="467" name="直線コネクタ 466"/>
        <xdr:cNvCxnSpPr/>
      </xdr:nvCxnSpPr>
      <xdr:spPr>
        <a:xfrm flipV="1">
          <a:off x="7861300" y="16657438"/>
          <a:ext cx="889000" cy="1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87937</xdr:rowOff>
    </xdr:from>
    <xdr:to>
      <xdr:col>46</xdr:col>
      <xdr:colOff>38100</xdr:colOff>
      <xdr:row>95</xdr:row>
      <xdr:rowOff>18087</xdr:rowOff>
    </xdr:to>
    <xdr:sp macro="" textlink="">
      <xdr:nvSpPr>
        <xdr:cNvPr id="468" name="フローチャート: 判断 467"/>
        <xdr:cNvSpPr/>
      </xdr:nvSpPr>
      <xdr:spPr>
        <a:xfrm>
          <a:off x="8699500" y="1620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34614</xdr:rowOff>
    </xdr:from>
    <xdr:ext cx="534377" cy="259045"/>
    <xdr:sp macro="" textlink="">
      <xdr:nvSpPr>
        <xdr:cNvPr id="469" name="テキスト ボックス 468"/>
        <xdr:cNvSpPr txBox="1"/>
      </xdr:nvSpPr>
      <xdr:spPr>
        <a:xfrm>
          <a:off x="8483111" y="159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160601</xdr:rowOff>
    </xdr:from>
    <xdr:to>
      <xdr:col>41</xdr:col>
      <xdr:colOff>50800</xdr:colOff>
      <xdr:row>98</xdr:row>
      <xdr:rowOff>47836</xdr:rowOff>
    </xdr:to>
    <xdr:cxnSp macro="">
      <xdr:nvCxnSpPr>
        <xdr:cNvPr id="470" name="直線コネクタ 469"/>
        <xdr:cNvCxnSpPr/>
      </xdr:nvCxnSpPr>
      <xdr:spPr>
        <a:xfrm flipV="1">
          <a:off x="6972300" y="16791251"/>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112021</xdr:rowOff>
    </xdr:from>
    <xdr:to>
      <xdr:col>41</xdr:col>
      <xdr:colOff>101600</xdr:colOff>
      <xdr:row>95</xdr:row>
      <xdr:rowOff>42171</xdr:rowOff>
    </xdr:to>
    <xdr:sp macro="" textlink="">
      <xdr:nvSpPr>
        <xdr:cNvPr id="471" name="フローチャート: 判断 470"/>
        <xdr:cNvSpPr/>
      </xdr:nvSpPr>
      <xdr:spPr>
        <a:xfrm>
          <a:off x="7810500" y="162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58698</xdr:rowOff>
    </xdr:from>
    <xdr:ext cx="534377" cy="259045"/>
    <xdr:sp macro="" textlink="">
      <xdr:nvSpPr>
        <xdr:cNvPr id="472" name="テキスト ボックス 471"/>
        <xdr:cNvSpPr txBox="1"/>
      </xdr:nvSpPr>
      <xdr:spPr>
        <a:xfrm>
          <a:off x="7594111" y="160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69126</xdr:rowOff>
    </xdr:from>
    <xdr:to>
      <xdr:col>36</xdr:col>
      <xdr:colOff>165100</xdr:colOff>
      <xdr:row>93</xdr:row>
      <xdr:rowOff>170726</xdr:rowOff>
    </xdr:to>
    <xdr:sp macro="" textlink="">
      <xdr:nvSpPr>
        <xdr:cNvPr id="473" name="フローチャート: 判断 472"/>
        <xdr:cNvSpPr/>
      </xdr:nvSpPr>
      <xdr:spPr>
        <a:xfrm>
          <a:off x="6921500" y="160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15803</xdr:rowOff>
    </xdr:from>
    <xdr:ext cx="534377" cy="259045"/>
    <xdr:sp macro="" textlink="">
      <xdr:nvSpPr>
        <xdr:cNvPr id="474" name="テキスト ボックス 473"/>
        <xdr:cNvSpPr txBox="1"/>
      </xdr:nvSpPr>
      <xdr:spPr>
        <a:xfrm>
          <a:off x="6705111" y="157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112119</xdr:rowOff>
    </xdr:from>
    <xdr:to>
      <xdr:col>55</xdr:col>
      <xdr:colOff>50800</xdr:colOff>
      <xdr:row>98</xdr:row>
      <xdr:rowOff>42269</xdr:rowOff>
    </xdr:to>
    <xdr:sp macro="" textlink="">
      <xdr:nvSpPr>
        <xdr:cNvPr id="480" name="楕円 479"/>
        <xdr:cNvSpPr/>
      </xdr:nvSpPr>
      <xdr:spPr>
        <a:xfrm>
          <a:off x="10426700" y="167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27046</xdr:rowOff>
    </xdr:from>
    <xdr:ext cx="534377" cy="259045"/>
    <xdr:sp macro="" textlink="">
      <xdr:nvSpPr>
        <xdr:cNvPr id="481" name="土木費該当値テキスト"/>
        <xdr:cNvSpPr txBox="1"/>
      </xdr:nvSpPr>
      <xdr:spPr>
        <a:xfrm>
          <a:off x="10528300" y="166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5150</xdr:rowOff>
    </xdr:from>
    <xdr:to>
      <xdr:col>50</xdr:col>
      <xdr:colOff>165100</xdr:colOff>
      <xdr:row>96</xdr:row>
      <xdr:rowOff>106750</xdr:rowOff>
    </xdr:to>
    <xdr:sp macro="" textlink="">
      <xdr:nvSpPr>
        <xdr:cNvPr id="482" name="楕円 481"/>
        <xdr:cNvSpPr/>
      </xdr:nvSpPr>
      <xdr:spPr>
        <a:xfrm>
          <a:off x="9588500" y="164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97877</xdr:rowOff>
    </xdr:from>
    <xdr:ext cx="534377" cy="259045"/>
    <xdr:sp macro="" textlink="">
      <xdr:nvSpPr>
        <xdr:cNvPr id="483" name="テキスト ボックス 482"/>
        <xdr:cNvSpPr txBox="1"/>
      </xdr:nvSpPr>
      <xdr:spPr>
        <a:xfrm>
          <a:off x="9372111" y="165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147438</xdr:rowOff>
    </xdr:from>
    <xdr:to>
      <xdr:col>46</xdr:col>
      <xdr:colOff>38100</xdr:colOff>
      <xdr:row>97</xdr:row>
      <xdr:rowOff>77588</xdr:rowOff>
    </xdr:to>
    <xdr:sp macro="" textlink="">
      <xdr:nvSpPr>
        <xdr:cNvPr id="484" name="楕円 483"/>
        <xdr:cNvSpPr/>
      </xdr:nvSpPr>
      <xdr:spPr>
        <a:xfrm>
          <a:off x="8699500" y="166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68715</xdr:rowOff>
    </xdr:from>
    <xdr:ext cx="534377" cy="259045"/>
    <xdr:sp macro="" textlink="">
      <xdr:nvSpPr>
        <xdr:cNvPr id="485" name="テキスト ボックス 484"/>
        <xdr:cNvSpPr txBox="1"/>
      </xdr:nvSpPr>
      <xdr:spPr>
        <a:xfrm>
          <a:off x="8483111" y="166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109801</xdr:rowOff>
    </xdr:from>
    <xdr:to>
      <xdr:col>41</xdr:col>
      <xdr:colOff>101600</xdr:colOff>
      <xdr:row>98</xdr:row>
      <xdr:rowOff>39951</xdr:rowOff>
    </xdr:to>
    <xdr:sp macro="" textlink="">
      <xdr:nvSpPr>
        <xdr:cNvPr id="486" name="楕円 485"/>
        <xdr:cNvSpPr/>
      </xdr:nvSpPr>
      <xdr:spPr>
        <a:xfrm>
          <a:off x="7810500" y="167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31078</xdr:rowOff>
    </xdr:from>
    <xdr:ext cx="534377" cy="259045"/>
    <xdr:sp macro="" textlink="">
      <xdr:nvSpPr>
        <xdr:cNvPr id="487" name="テキスト ボックス 486"/>
        <xdr:cNvSpPr txBox="1"/>
      </xdr:nvSpPr>
      <xdr:spPr>
        <a:xfrm>
          <a:off x="7594111" y="16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168486</xdr:rowOff>
    </xdr:from>
    <xdr:to>
      <xdr:col>36</xdr:col>
      <xdr:colOff>165100</xdr:colOff>
      <xdr:row>98</xdr:row>
      <xdr:rowOff>98636</xdr:rowOff>
    </xdr:to>
    <xdr:sp macro="" textlink="">
      <xdr:nvSpPr>
        <xdr:cNvPr id="488" name="楕円 487"/>
        <xdr:cNvSpPr/>
      </xdr:nvSpPr>
      <xdr:spPr>
        <a:xfrm>
          <a:off x="6921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89763</xdr:rowOff>
    </xdr:from>
    <xdr:ext cx="534377" cy="259045"/>
    <xdr:sp macro="" textlink="">
      <xdr:nvSpPr>
        <xdr:cNvPr id="489" name="テキスト ボックス 488"/>
        <xdr:cNvSpPr txBox="1"/>
      </xdr:nvSpPr>
      <xdr:spPr>
        <a:xfrm>
          <a:off x="6705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2" name="直線コネクタ 511"/>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3"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4" name="直線コネクタ 513"/>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5"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6" name="直線コネクタ 515"/>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47346</xdr:rowOff>
    </xdr:from>
    <xdr:to>
      <xdr:col>85</xdr:col>
      <xdr:colOff>127000</xdr:colOff>
      <xdr:row>36</xdr:row>
      <xdr:rowOff>69886</xdr:rowOff>
    </xdr:to>
    <xdr:cxnSp macro="">
      <xdr:nvCxnSpPr>
        <xdr:cNvPr id="517" name="直線コネクタ 516"/>
        <xdr:cNvCxnSpPr/>
      </xdr:nvCxnSpPr>
      <xdr:spPr>
        <a:xfrm flipV="1">
          <a:off x="15481300" y="6219546"/>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8"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9" name="フローチャート: 判断 518"/>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69886</xdr:rowOff>
    </xdr:from>
    <xdr:to>
      <xdr:col>81</xdr:col>
      <xdr:colOff>50800</xdr:colOff>
      <xdr:row>36</xdr:row>
      <xdr:rowOff>114600</xdr:rowOff>
    </xdr:to>
    <xdr:cxnSp macro="">
      <xdr:nvCxnSpPr>
        <xdr:cNvPr id="520" name="直線コネクタ 519"/>
        <xdr:cNvCxnSpPr/>
      </xdr:nvCxnSpPr>
      <xdr:spPr>
        <a:xfrm flipV="1">
          <a:off x="14592300" y="6242086"/>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1" name="フローチャート: 判断 520"/>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2" name="テキスト ボックス 521"/>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25674</xdr:rowOff>
    </xdr:from>
    <xdr:to>
      <xdr:col>76</xdr:col>
      <xdr:colOff>114300</xdr:colOff>
      <xdr:row>36</xdr:row>
      <xdr:rowOff>114600</xdr:rowOff>
    </xdr:to>
    <xdr:cxnSp macro="">
      <xdr:nvCxnSpPr>
        <xdr:cNvPr id="523" name="直線コネクタ 522"/>
        <xdr:cNvCxnSpPr/>
      </xdr:nvCxnSpPr>
      <xdr:spPr>
        <a:xfrm>
          <a:off x="13703300" y="6197874"/>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4" name="フローチャート: 判断 523"/>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5" name="テキスト ボックス 524"/>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25674</xdr:rowOff>
    </xdr:from>
    <xdr:to>
      <xdr:col>71</xdr:col>
      <xdr:colOff>177800</xdr:colOff>
      <xdr:row>37</xdr:row>
      <xdr:rowOff>17628</xdr:rowOff>
    </xdr:to>
    <xdr:cxnSp macro="">
      <xdr:nvCxnSpPr>
        <xdr:cNvPr id="526" name="直線コネクタ 525"/>
        <xdr:cNvCxnSpPr/>
      </xdr:nvCxnSpPr>
      <xdr:spPr>
        <a:xfrm flipV="1">
          <a:off x="12814300" y="6197874"/>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7" name="フローチャート: 判断 526"/>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8" name="テキスト ボックス 527"/>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9" name="フローチャート: 判断 528"/>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0" name="テキスト ボックス 529"/>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167996</xdr:rowOff>
    </xdr:from>
    <xdr:to>
      <xdr:col>85</xdr:col>
      <xdr:colOff>177800</xdr:colOff>
      <xdr:row>36</xdr:row>
      <xdr:rowOff>98146</xdr:rowOff>
    </xdr:to>
    <xdr:sp macro="" textlink="">
      <xdr:nvSpPr>
        <xdr:cNvPr id="536" name="楕円 535"/>
        <xdr:cNvSpPr/>
      </xdr:nvSpPr>
      <xdr:spPr>
        <a:xfrm>
          <a:off x="16268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19423</xdr:rowOff>
    </xdr:from>
    <xdr:ext cx="534377" cy="259045"/>
    <xdr:sp macro="" textlink="">
      <xdr:nvSpPr>
        <xdr:cNvPr id="537" name="消防費該当値テキスト"/>
        <xdr:cNvSpPr txBox="1"/>
      </xdr:nvSpPr>
      <xdr:spPr>
        <a:xfrm>
          <a:off x="16370300" y="60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19086</xdr:rowOff>
    </xdr:from>
    <xdr:to>
      <xdr:col>81</xdr:col>
      <xdr:colOff>101600</xdr:colOff>
      <xdr:row>36</xdr:row>
      <xdr:rowOff>120686</xdr:rowOff>
    </xdr:to>
    <xdr:sp macro="" textlink="">
      <xdr:nvSpPr>
        <xdr:cNvPr id="538" name="楕円 537"/>
        <xdr:cNvSpPr/>
      </xdr:nvSpPr>
      <xdr:spPr>
        <a:xfrm>
          <a:off x="15430500" y="61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137213</xdr:rowOff>
    </xdr:from>
    <xdr:ext cx="534377" cy="259045"/>
    <xdr:sp macro="" textlink="">
      <xdr:nvSpPr>
        <xdr:cNvPr id="539" name="テキスト ボックス 538"/>
        <xdr:cNvSpPr txBox="1"/>
      </xdr:nvSpPr>
      <xdr:spPr>
        <a:xfrm>
          <a:off x="15214111" y="59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63800</xdr:rowOff>
    </xdr:from>
    <xdr:to>
      <xdr:col>76</xdr:col>
      <xdr:colOff>165100</xdr:colOff>
      <xdr:row>36</xdr:row>
      <xdr:rowOff>165400</xdr:rowOff>
    </xdr:to>
    <xdr:sp macro="" textlink="">
      <xdr:nvSpPr>
        <xdr:cNvPr id="540" name="楕円 539"/>
        <xdr:cNvSpPr/>
      </xdr:nvSpPr>
      <xdr:spPr>
        <a:xfrm>
          <a:off x="14541500" y="62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156527</xdr:rowOff>
    </xdr:from>
    <xdr:ext cx="534377" cy="259045"/>
    <xdr:sp macro="" textlink="">
      <xdr:nvSpPr>
        <xdr:cNvPr id="541" name="テキスト ボックス 540"/>
        <xdr:cNvSpPr txBox="1"/>
      </xdr:nvSpPr>
      <xdr:spPr>
        <a:xfrm>
          <a:off x="14325111" y="63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146324</xdr:rowOff>
    </xdr:from>
    <xdr:to>
      <xdr:col>72</xdr:col>
      <xdr:colOff>38100</xdr:colOff>
      <xdr:row>36</xdr:row>
      <xdr:rowOff>76474</xdr:rowOff>
    </xdr:to>
    <xdr:sp macro="" textlink="">
      <xdr:nvSpPr>
        <xdr:cNvPr id="542" name="楕円 541"/>
        <xdr:cNvSpPr/>
      </xdr:nvSpPr>
      <xdr:spPr>
        <a:xfrm>
          <a:off x="13652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93001</xdr:rowOff>
    </xdr:from>
    <xdr:ext cx="534377" cy="259045"/>
    <xdr:sp macro="" textlink="">
      <xdr:nvSpPr>
        <xdr:cNvPr id="543" name="テキスト ボックス 542"/>
        <xdr:cNvSpPr txBox="1"/>
      </xdr:nvSpPr>
      <xdr:spPr>
        <a:xfrm>
          <a:off x="13436111" y="59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138278</xdr:rowOff>
    </xdr:from>
    <xdr:to>
      <xdr:col>67</xdr:col>
      <xdr:colOff>101600</xdr:colOff>
      <xdr:row>37</xdr:row>
      <xdr:rowOff>68428</xdr:rowOff>
    </xdr:to>
    <xdr:sp macro="" textlink="">
      <xdr:nvSpPr>
        <xdr:cNvPr id="544" name="楕円 543"/>
        <xdr:cNvSpPr/>
      </xdr:nvSpPr>
      <xdr:spPr>
        <a:xfrm>
          <a:off x="12763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59555</xdr:rowOff>
    </xdr:from>
    <xdr:ext cx="534377" cy="259045"/>
    <xdr:sp macro="" textlink="">
      <xdr:nvSpPr>
        <xdr:cNvPr id="545" name="テキスト ボックス 544"/>
        <xdr:cNvSpPr txBox="1"/>
      </xdr:nvSpPr>
      <xdr:spPr>
        <a:xfrm>
          <a:off x="12547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2" name="直線コネクタ 571"/>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3"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4" name="直線コネクタ 573"/>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5"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6" name="直線コネクタ 575"/>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109819</xdr:rowOff>
    </xdr:from>
    <xdr:to>
      <xdr:col>85</xdr:col>
      <xdr:colOff>127000</xdr:colOff>
      <xdr:row>58</xdr:row>
      <xdr:rowOff>119126</xdr:rowOff>
    </xdr:to>
    <xdr:cxnSp macro="">
      <xdr:nvCxnSpPr>
        <xdr:cNvPr id="577" name="直線コネクタ 576"/>
        <xdr:cNvCxnSpPr/>
      </xdr:nvCxnSpPr>
      <xdr:spPr>
        <a:xfrm flipV="1">
          <a:off x="15481300" y="9711019"/>
          <a:ext cx="838200" cy="35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8"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9" name="フローチャート: 判断 578"/>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119126</xdr:rowOff>
    </xdr:from>
    <xdr:to>
      <xdr:col>81</xdr:col>
      <xdr:colOff>50800</xdr:colOff>
      <xdr:row>59</xdr:row>
      <xdr:rowOff>2866</xdr:rowOff>
    </xdr:to>
    <xdr:cxnSp macro="">
      <xdr:nvCxnSpPr>
        <xdr:cNvPr id="580" name="直線コネクタ 579"/>
        <xdr:cNvCxnSpPr/>
      </xdr:nvCxnSpPr>
      <xdr:spPr>
        <a:xfrm flipV="1">
          <a:off x="14592300" y="10063226"/>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1" name="フローチャート: 判断 580"/>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2" name="テキスト ボックス 581"/>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146493</xdr:rowOff>
    </xdr:from>
    <xdr:to>
      <xdr:col>76</xdr:col>
      <xdr:colOff>114300</xdr:colOff>
      <xdr:row>59</xdr:row>
      <xdr:rowOff>2866</xdr:rowOff>
    </xdr:to>
    <xdr:cxnSp macro="">
      <xdr:nvCxnSpPr>
        <xdr:cNvPr id="583" name="直線コネクタ 582"/>
        <xdr:cNvCxnSpPr/>
      </xdr:nvCxnSpPr>
      <xdr:spPr>
        <a:xfrm>
          <a:off x="13703300" y="1009059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4" name="フローチャート: 判断 583"/>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5" name="テキスト ボックス 584"/>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146493</xdr:rowOff>
    </xdr:from>
    <xdr:to>
      <xdr:col>71</xdr:col>
      <xdr:colOff>177800</xdr:colOff>
      <xdr:row>59</xdr:row>
      <xdr:rowOff>923</xdr:rowOff>
    </xdr:to>
    <xdr:cxnSp macro="">
      <xdr:nvCxnSpPr>
        <xdr:cNvPr id="586" name="直線コネクタ 585"/>
        <xdr:cNvCxnSpPr/>
      </xdr:nvCxnSpPr>
      <xdr:spPr>
        <a:xfrm flipV="1">
          <a:off x="12814300" y="1009059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7" name="フローチャート: 判断 586"/>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8" name="テキスト ボックス 587"/>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9" name="フローチャート: 判断 588"/>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0" name="テキスト ボックス 589"/>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59019</xdr:rowOff>
    </xdr:from>
    <xdr:to>
      <xdr:col>85</xdr:col>
      <xdr:colOff>177800</xdr:colOff>
      <xdr:row>56</xdr:row>
      <xdr:rowOff>160619</xdr:rowOff>
    </xdr:to>
    <xdr:sp macro="" textlink="">
      <xdr:nvSpPr>
        <xdr:cNvPr id="596" name="楕円 595"/>
        <xdr:cNvSpPr/>
      </xdr:nvSpPr>
      <xdr:spPr>
        <a:xfrm>
          <a:off x="16268700" y="96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37446</xdr:rowOff>
    </xdr:from>
    <xdr:ext cx="534377" cy="259045"/>
    <xdr:sp macro="" textlink="">
      <xdr:nvSpPr>
        <xdr:cNvPr id="597" name="教育費該当値テキスト"/>
        <xdr:cNvSpPr txBox="1"/>
      </xdr:nvSpPr>
      <xdr:spPr>
        <a:xfrm>
          <a:off x="16370300" y="963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68326</xdr:rowOff>
    </xdr:from>
    <xdr:to>
      <xdr:col>81</xdr:col>
      <xdr:colOff>101600</xdr:colOff>
      <xdr:row>58</xdr:row>
      <xdr:rowOff>169926</xdr:rowOff>
    </xdr:to>
    <xdr:sp macro="" textlink="">
      <xdr:nvSpPr>
        <xdr:cNvPr id="598" name="楕円 597"/>
        <xdr:cNvSpPr/>
      </xdr:nvSpPr>
      <xdr:spPr>
        <a:xfrm>
          <a:off x="15430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161053</xdr:rowOff>
    </xdr:from>
    <xdr:ext cx="534377" cy="259045"/>
    <xdr:sp macro="" textlink="">
      <xdr:nvSpPr>
        <xdr:cNvPr id="599" name="テキスト ボックス 598"/>
        <xdr:cNvSpPr txBox="1"/>
      </xdr:nvSpPr>
      <xdr:spPr>
        <a:xfrm>
          <a:off x="15214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123516</xdr:rowOff>
    </xdr:from>
    <xdr:to>
      <xdr:col>76</xdr:col>
      <xdr:colOff>165100</xdr:colOff>
      <xdr:row>59</xdr:row>
      <xdr:rowOff>53666</xdr:rowOff>
    </xdr:to>
    <xdr:sp macro="" textlink="">
      <xdr:nvSpPr>
        <xdr:cNvPr id="600" name="楕円 599"/>
        <xdr:cNvSpPr/>
      </xdr:nvSpPr>
      <xdr:spPr>
        <a:xfrm>
          <a:off x="14541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44793</xdr:rowOff>
    </xdr:from>
    <xdr:ext cx="534377" cy="259045"/>
    <xdr:sp macro="" textlink="">
      <xdr:nvSpPr>
        <xdr:cNvPr id="601" name="テキスト ボックス 600"/>
        <xdr:cNvSpPr txBox="1"/>
      </xdr:nvSpPr>
      <xdr:spPr>
        <a:xfrm>
          <a:off x="14325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95693</xdr:rowOff>
    </xdr:from>
    <xdr:to>
      <xdr:col>72</xdr:col>
      <xdr:colOff>38100</xdr:colOff>
      <xdr:row>59</xdr:row>
      <xdr:rowOff>25843</xdr:rowOff>
    </xdr:to>
    <xdr:sp macro="" textlink="">
      <xdr:nvSpPr>
        <xdr:cNvPr id="602" name="楕円 601"/>
        <xdr:cNvSpPr/>
      </xdr:nvSpPr>
      <xdr:spPr>
        <a:xfrm>
          <a:off x="13652500" y="10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16970</xdr:rowOff>
    </xdr:from>
    <xdr:ext cx="534377" cy="259045"/>
    <xdr:sp macro="" textlink="">
      <xdr:nvSpPr>
        <xdr:cNvPr id="603" name="テキスト ボックス 602"/>
        <xdr:cNvSpPr txBox="1"/>
      </xdr:nvSpPr>
      <xdr:spPr>
        <a:xfrm>
          <a:off x="13436111" y="101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121573</xdr:rowOff>
    </xdr:from>
    <xdr:to>
      <xdr:col>67</xdr:col>
      <xdr:colOff>101600</xdr:colOff>
      <xdr:row>59</xdr:row>
      <xdr:rowOff>51723</xdr:rowOff>
    </xdr:to>
    <xdr:sp macro="" textlink="">
      <xdr:nvSpPr>
        <xdr:cNvPr id="604" name="楕円 603"/>
        <xdr:cNvSpPr/>
      </xdr:nvSpPr>
      <xdr:spPr>
        <a:xfrm>
          <a:off x="12763500" y="10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42850</xdr:rowOff>
    </xdr:from>
    <xdr:ext cx="534377" cy="259045"/>
    <xdr:sp macro="" textlink="">
      <xdr:nvSpPr>
        <xdr:cNvPr id="605" name="テキスト ボックス 604"/>
        <xdr:cNvSpPr txBox="1"/>
      </xdr:nvSpPr>
      <xdr:spPr>
        <a:xfrm>
          <a:off x="12547111" y="101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1" name="直線コネクタ 630"/>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4"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5" name="直線コネクタ 634"/>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76400</xdr:rowOff>
    </xdr:from>
    <xdr:to>
      <xdr:col>85</xdr:col>
      <xdr:colOff>127000</xdr:colOff>
      <xdr:row>79</xdr:row>
      <xdr:rowOff>98879</xdr:rowOff>
    </xdr:to>
    <xdr:cxnSp macro="">
      <xdr:nvCxnSpPr>
        <xdr:cNvPr id="636" name="直線コネクタ 635"/>
        <xdr:cNvCxnSpPr/>
      </xdr:nvCxnSpPr>
      <xdr:spPr>
        <a:xfrm flipV="1">
          <a:off x="15481300" y="13620950"/>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7"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8" name="フローチャート: 判断 637"/>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0" name="フローチャート: 判断 639"/>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1" name="テキスト ボックス 640"/>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96331</xdr:rowOff>
    </xdr:from>
    <xdr:to>
      <xdr:col>76</xdr:col>
      <xdr:colOff>114300</xdr:colOff>
      <xdr:row>79</xdr:row>
      <xdr:rowOff>98879</xdr:rowOff>
    </xdr:to>
    <xdr:cxnSp macro="">
      <xdr:nvCxnSpPr>
        <xdr:cNvPr id="642" name="直線コネクタ 641"/>
        <xdr:cNvCxnSpPr/>
      </xdr:nvCxnSpPr>
      <xdr:spPr>
        <a:xfrm>
          <a:off x="13703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3" name="フローチャート: 判断 642"/>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4" name="テキスト ボックス 643"/>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96331</xdr:rowOff>
    </xdr:from>
    <xdr:to>
      <xdr:col>71</xdr:col>
      <xdr:colOff>177800</xdr:colOff>
      <xdr:row>79</xdr:row>
      <xdr:rowOff>98879</xdr:rowOff>
    </xdr:to>
    <xdr:cxnSp macro="">
      <xdr:nvCxnSpPr>
        <xdr:cNvPr id="645" name="直線コネクタ 644"/>
        <xdr:cNvCxnSpPr/>
      </xdr:nvCxnSpPr>
      <xdr:spPr>
        <a:xfrm flipV="1">
          <a:off x="12814300" y="1364088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6" name="フローチャート: 判断 645"/>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7" name="テキスト ボックス 646"/>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8" name="フローチャート: 判断 647"/>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9" name="テキスト ボックス 648"/>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25600</xdr:rowOff>
    </xdr:from>
    <xdr:to>
      <xdr:col>85</xdr:col>
      <xdr:colOff>177800</xdr:colOff>
      <xdr:row>79</xdr:row>
      <xdr:rowOff>127200</xdr:rowOff>
    </xdr:to>
    <xdr:sp macro="" textlink="">
      <xdr:nvSpPr>
        <xdr:cNvPr id="655" name="楕円 654"/>
        <xdr:cNvSpPr/>
      </xdr:nvSpPr>
      <xdr:spPr>
        <a:xfrm>
          <a:off x="16268700" y="135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113494</xdr:rowOff>
    </xdr:from>
    <xdr:ext cx="469744" cy="259045"/>
    <xdr:sp macro="" textlink="">
      <xdr:nvSpPr>
        <xdr:cNvPr id="656" name="災害復旧費該当値テキスト"/>
        <xdr:cNvSpPr txBox="1"/>
      </xdr:nvSpPr>
      <xdr:spPr>
        <a:xfrm>
          <a:off x="16370300" y="134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45531</xdr:rowOff>
    </xdr:from>
    <xdr:to>
      <xdr:col>72</xdr:col>
      <xdr:colOff>38100</xdr:colOff>
      <xdr:row>79</xdr:row>
      <xdr:rowOff>147131</xdr:rowOff>
    </xdr:to>
    <xdr:sp macro="" textlink="">
      <xdr:nvSpPr>
        <xdr:cNvPr id="661" name="楕円 660"/>
        <xdr:cNvSpPr/>
      </xdr:nvSpPr>
      <xdr:spPr>
        <a:xfrm>
          <a:off x="13652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138258</xdr:rowOff>
    </xdr:from>
    <xdr:ext cx="378565" cy="259045"/>
    <xdr:sp macro="" textlink="">
      <xdr:nvSpPr>
        <xdr:cNvPr id="662" name="テキスト ボックス 661"/>
        <xdr:cNvSpPr txBox="1"/>
      </xdr:nvSpPr>
      <xdr:spPr>
        <a:xfrm>
          <a:off x="13514017" y="136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8" name="直線コネクタ 687"/>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9"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0" name="直線コネクタ 689"/>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1"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2" name="直線コネクタ 691"/>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45568</xdr:rowOff>
    </xdr:from>
    <xdr:to>
      <xdr:col>85</xdr:col>
      <xdr:colOff>127000</xdr:colOff>
      <xdr:row>97</xdr:row>
      <xdr:rowOff>47664</xdr:rowOff>
    </xdr:to>
    <xdr:cxnSp macro="">
      <xdr:nvCxnSpPr>
        <xdr:cNvPr id="693" name="直線コネクタ 692"/>
        <xdr:cNvCxnSpPr/>
      </xdr:nvCxnSpPr>
      <xdr:spPr>
        <a:xfrm flipV="1">
          <a:off x="15481300" y="1667621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4"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5" name="フローチャート: 判断 694"/>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41593</xdr:rowOff>
    </xdr:from>
    <xdr:to>
      <xdr:col>81</xdr:col>
      <xdr:colOff>50800</xdr:colOff>
      <xdr:row>97</xdr:row>
      <xdr:rowOff>47664</xdr:rowOff>
    </xdr:to>
    <xdr:cxnSp macro="">
      <xdr:nvCxnSpPr>
        <xdr:cNvPr id="696" name="直線コネクタ 695"/>
        <xdr:cNvCxnSpPr/>
      </xdr:nvCxnSpPr>
      <xdr:spPr>
        <a:xfrm>
          <a:off x="14592300" y="1667224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7" name="フローチャート: 判断 696"/>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8" name="テキスト ボックス 697"/>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10579</xdr:rowOff>
    </xdr:from>
    <xdr:to>
      <xdr:col>76</xdr:col>
      <xdr:colOff>114300</xdr:colOff>
      <xdr:row>97</xdr:row>
      <xdr:rowOff>41593</xdr:rowOff>
    </xdr:to>
    <xdr:cxnSp macro="">
      <xdr:nvCxnSpPr>
        <xdr:cNvPr id="699" name="直線コネクタ 698"/>
        <xdr:cNvCxnSpPr/>
      </xdr:nvCxnSpPr>
      <xdr:spPr>
        <a:xfrm>
          <a:off x="13703300" y="16641229"/>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0" name="フローチャート: 判断 699"/>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1" name="テキスト ボックス 700"/>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9728</xdr:rowOff>
    </xdr:from>
    <xdr:to>
      <xdr:col>71</xdr:col>
      <xdr:colOff>177800</xdr:colOff>
      <xdr:row>97</xdr:row>
      <xdr:rowOff>10579</xdr:rowOff>
    </xdr:to>
    <xdr:cxnSp macro="">
      <xdr:nvCxnSpPr>
        <xdr:cNvPr id="702" name="直線コネクタ 701"/>
        <xdr:cNvCxnSpPr/>
      </xdr:nvCxnSpPr>
      <xdr:spPr>
        <a:xfrm>
          <a:off x="12814300" y="1664037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3" name="フローチャート: 判断 702"/>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4" name="テキスト ボックス 703"/>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166218</xdr:rowOff>
    </xdr:from>
    <xdr:to>
      <xdr:col>85</xdr:col>
      <xdr:colOff>177800</xdr:colOff>
      <xdr:row>97</xdr:row>
      <xdr:rowOff>96368</xdr:rowOff>
    </xdr:to>
    <xdr:sp macro="" textlink="">
      <xdr:nvSpPr>
        <xdr:cNvPr id="712" name="楕円 711"/>
        <xdr:cNvSpPr/>
      </xdr:nvSpPr>
      <xdr:spPr>
        <a:xfrm>
          <a:off x="16268700" y="166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81145</xdr:rowOff>
    </xdr:from>
    <xdr:ext cx="534377" cy="259045"/>
    <xdr:sp macro="" textlink="">
      <xdr:nvSpPr>
        <xdr:cNvPr id="713" name="公債費該当値テキスト"/>
        <xdr:cNvSpPr txBox="1"/>
      </xdr:nvSpPr>
      <xdr:spPr>
        <a:xfrm>
          <a:off x="16370300" y="16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168314</xdr:rowOff>
    </xdr:from>
    <xdr:to>
      <xdr:col>81</xdr:col>
      <xdr:colOff>101600</xdr:colOff>
      <xdr:row>97</xdr:row>
      <xdr:rowOff>98464</xdr:rowOff>
    </xdr:to>
    <xdr:sp macro="" textlink="">
      <xdr:nvSpPr>
        <xdr:cNvPr id="714" name="楕円 713"/>
        <xdr:cNvSpPr/>
      </xdr:nvSpPr>
      <xdr:spPr>
        <a:xfrm>
          <a:off x="15430500" y="166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89591</xdr:rowOff>
    </xdr:from>
    <xdr:ext cx="534377" cy="259045"/>
    <xdr:sp macro="" textlink="">
      <xdr:nvSpPr>
        <xdr:cNvPr id="715" name="テキスト ボックス 714"/>
        <xdr:cNvSpPr txBox="1"/>
      </xdr:nvSpPr>
      <xdr:spPr>
        <a:xfrm>
          <a:off x="15214111" y="167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162243</xdr:rowOff>
    </xdr:from>
    <xdr:to>
      <xdr:col>76</xdr:col>
      <xdr:colOff>165100</xdr:colOff>
      <xdr:row>97</xdr:row>
      <xdr:rowOff>92393</xdr:rowOff>
    </xdr:to>
    <xdr:sp macro="" textlink="">
      <xdr:nvSpPr>
        <xdr:cNvPr id="716" name="楕円 715"/>
        <xdr:cNvSpPr/>
      </xdr:nvSpPr>
      <xdr:spPr>
        <a:xfrm>
          <a:off x="14541500" y="166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83520</xdr:rowOff>
    </xdr:from>
    <xdr:ext cx="534377" cy="259045"/>
    <xdr:sp macro="" textlink="">
      <xdr:nvSpPr>
        <xdr:cNvPr id="717" name="テキスト ボックス 716"/>
        <xdr:cNvSpPr txBox="1"/>
      </xdr:nvSpPr>
      <xdr:spPr>
        <a:xfrm>
          <a:off x="14325111" y="167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131229</xdr:rowOff>
    </xdr:from>
    <xdr:to>
      <xdr:col>72</xdr:col>
      <xdr:colOff>38100</xdr:colOff>
      <xdr:row>97</xdr:row>
      <xdr:rowOff>61379</xdr:rowOff>
    </xdr:to>
    <xdr:sp macro="" textlink="">
      <xdr:nvSpPr>
        <xdr:cNvPr id="718" name="楕円 717"/>
        <xdr:cNvSpPr/>
      </xdr:nvSpPr>
      <xdr:spPr>
        <a:xfrm>
          <a:off x="136525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52506</xdr:rowOff>
    </xdr:from>
    <xdr:ext cx="534377" cy="259045"/>
    <xdr:sp macro="" textlink="">
      <xdr:nvSpPr>
        <xdr:cNvPr id="719" name="テキスト ボックス 718"/>
        <xdr:cNvSpPr txBox="1"/>
      </xdr:nvSpPr>
      <xdr:spPr>
        <a:xfrm>
          <a:off x="13436111" y="1668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130378</xdr:rowOff>
    </xdr:from>
    <xdr:to>
      <xdr:col>67</xdr:col>
      <xdr:colOff>101600</xdr:colOff>
      <xdr:row>97</xdr:row>
      <xdr:rowOff>60528</xdr:rowOff>
    </xdr:to>
    <xdr:sp macro="" textlink="">
      <xdr:nvSpPr>
        <xdr:cNvPr id="720" name="楕円 719"/>
        <xdr:cNvSpPr/>
      </xdr:nvSpPr>
      <xdr:spPr>
        <a:xfrm>
          <a:off x="12763500" y="165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51655</xdr:rowOff>
    </xdr:from>
    <xdr:ext cx="534377" cy="259045"/>
    <xdr:sp macro="" textlink="">
      <xdr:nvSpPr>
        <xdr:cNvPr id="721" name="テキスト ボックス 720"/>
        <xdr:cNvSpPr txBox="1"/>
      </xdr:nvSpPr>
      <xdr:spPr>
        <a:xfrm>
          <a:off x="12547111" y="166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5" name="直線コネクタ 744"/>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6"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8"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9" name="直線コネクタ 748"/>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1"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2" name="フローチャート: 判断 751"/>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4" name="フローチャート: 判断 753"/>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5" name="テキスト ボックス 754"/>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7" name="フローチャート: 判断 756"/>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8" name="テキスト ボックス 757"/>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0" name="フローチャート: 判断 759"/>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1" name="テキスト ボックス 760"/>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2" name="フローチャート: 判断 761"/>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3" name="テキスト ボックス 762"/>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70"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全体的に類似団体平均より住民一人当たりのコストは低くなっている。消防費に関しては類似団体の平均に近い数値となっている。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消防費の支出の大半は消防組合への負担金であるため、他の費目より経費を削減する事が困難であることが要因である。今後、消防組合への予算を精査し、コスト削減を図る必要がある。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土木費の数値が下がっているのは、過去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年間で行われていた榎戸駅整備事業が終了した事が要因である。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また、教育費の数値が上がっているのは、小中学校空調設備整備事業の影響によるものである。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年度以降毎年増加しており、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年度には目標としていた標準財政規模の約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％に到達した。しかし、令和元年度は台風災害の影響により取り崩しが行われ、減少に転じた。令和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ついても、新型コロナウイルス感染症等の影響により、減少が続く見込みである。実質収支額も減少が続いている。令和元年度の減少は、台風被害による復旧事業の多くが、繰越事業となっていることが主な要因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年度に国民健康保険制度改革による県からの交付金によって、黒字額が大きく増えたが、全体として黒字額が減少していく傾向にある。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の資金剰余額が増加傾向となっているのは、一般会計からの営業対策費補助金及び千葉県市町村水道総合対策事業補助金の金額が増えたことにより現金が増加し、流動資産が増加している事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23168096</v>
      </c>
      <c r="BO4" s="393"/>
      <c r="BP4" s="393"/>
      <c r="BQ4" s="393"/>
      <c r="BR4" s="393"/>
      <c r="BS4" s="393"/>
      <c r="BT4" s="393"/>
      <c r="BU4" s="394"/>
      <c r="BV4" s="392">
        <v>22107490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3.2</v>
      </c>
      <c r="CU4" s="399"/>
      <c r="CV4" s="399"/>
      <c r="CW4" s="399"/>
      <c r="CX4" s="399"/>
      <c r="CY4" s="399"/>
      <c r="CZ4" s="399"/>
      <c r="DA4" s="400"/>
      <c r="DB4" s="398">
        <v>4.8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22265410</v>
      </c>
      <c r="BO5" s="430"/>
      <c r="BP5" s="430"/>
      <c r="BQ5" s="430"/>
      <c r="BR5" s="430"/>
      <c r="BS5" s="430"/>
      <c r="BT5" s="430"/>
      <c r="BU5" s="431"/>
      <c r="BV5" s="429">
        <v>21433167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95.5</v>
      </c>
      <c r="CU5" s="427"/>
      <c r="CV5" s="427"/>
      <c r="CW5" s="427"/>
      <c r="CX5" s="427"/>
      <c r="CY5" s="427"/>
      <c r="CZ5" s="427"/>
      <c r="DA5" s="428"/>
      <c r="DB5" s="426">
        <v>95.5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902686</v>
      </c>
      <c r="BO6" s="430"/>
      <c r="BP6" s="430"/>
      <c r="BQ6" s="430"/>
      <c r="BR6" s="430"/>
      <c r="BS6" s="430"/>
      <c r="BT6" s="430"/>
      <c r="BU6" s="431"/>
      <c r="BV6" s="429">
        <v>674323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101.1</v>
      </c>
      <c r="CU6" s="467"/>
      <c r="CV6" s="467"/>
      <c r="CW6" s="467"/>
      <c r="CX6" s="467"/>
      <c r="CY6" s="467"/>
      <c r="CZ6" s="467"/>
      <c r="DA6" s="468"/>
      <c r="DB6" s="466">
        <v>102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479740</v>
      </c>
      <c r="BO7" s="430"/>
      <c r="BP7" s="430"/>
      <c r="BQ7" s="430"/>
      <c r="BR7" s="430"/>
      <c r="BS7" s="430"/>
      <c r="BT7" s="430"/>
      <c r="BU7" s="431"/>
      <c r="BV7" s="429">
        <v>50306</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13210916</v>
      </c>
      <c r="CU7" s="430"/>
      <c r="CV7" s="430"/>
      <c r="CW7" s="430"/>
      <c r="CX7" s="430"/>
      <c r="CY7" s="430"/>
      <c r="CZ7" s="430"/>
      <c r="DA7" s="431"/>
      <c r="DB7" s="429">
        <v>13107094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422946</v>
      </c>
      <c r="BO8" s="430"/>
      <c r="BP8" s="430"/>
      <c r="BQ8" s="430"/>
      <c r="BR8" s="430"/>
      <c r="BS8" s="430"/>
      <c r="BT8" s="430"/>
      <c r="BU8" s="431"/>
      <c r="BV8" s="429">
        <v>624017</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0.66</v>
      </c>
      <c r="CU8" s="470"/>
      <c r="CV8" s="470"/>
      <c r="CW8" s="470"/>
      <c r="CX8" s="470"/>
      <c r="CY8" s="470"/>
      <c r="CZ8" s="470"/>
      <c r="DA8" s="471"/>
      <c r="DB8" s="469">
        <v>0.66</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70734</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-201071</v>
      </c>
      <c r="BO9" s="430"/>
      <c r="BP9" s="430"/>
      <c r="BQ9" s="430"/>
      <c r="BR9" s="430"/>
      <c r="BS9" s="430"/>
      <c r="BT9" s="430"/>
      <c r="BU9" s="431"/>
      <c r="BV9" s="429">
        <v>-205423</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12.3</v>
      </c>
      <c r="CU9" s="427"/>
      <c r="CV9" s="427"/>
      <c r="CW9" s="427"/>
      <c r="CX9" s="427"/>
      <c r="CY9" s="427"/>
      <c r="CZ9" s="427"/>
      <c r="DA9" s="428"/>
      <c r="DB9" s="426">
        <v>13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73212</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110</v>
      </c>
      <c r="AV10" s="462"/>
      <c r="AW10" s="462"/>
      <c r="AX10" s="462"/>
      <c r="AY10" s="463" t="s">
        <v>122</v>
      </c>
      <c r="AZ10" s="464"/>
      <c r="BA10" s="464"/>
      <c r="BB10" s="464"/>
      <c r="BC10" s="464"/>
      <c r="BD10" s="464"/>
      <c r="BE10" s="464"/>
      <c r="BF10" s="464"/>
      <c r="BG10" s="464"/>
      <c r="BH10" s="464"/>
      <c r="BI10" s="464"/>
      <c r="BJ10" s="464"/>
      <c r="BK10" s="464"/>
      <c r="BL10" s="464"/>
      <c r="BM10" s="465"/>
      <c r="BN10" s="429">
        <v>867</v>
      </c>
      <c r="BO10" s="430"/>
      <c r="BP10" s="430"/>
      <c r="BQ10" s="430"/>
      <c r="BR10" s="430"/>
      <c r="BS10" s="430"/>
      <c r="BT10" s="430"/>
      <c r="BU10" s="431"/>
      <c r="BV10" s="429">
        <v>1707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110</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69509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793737</v>
      </c>
      <c r="BO12" s="430"/>
      <c r="BP12" s="430"/>
      <c r="BQ12" s="430"/>
      <c r="BR12" s="430"/>
      <c r="BS12" s="430"/>
      <c r="BT12" s="430"/>
      <c r="BU12" s="431"/>
      <c r="BV12" s="429">
        <v>309055</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67039</v>
      </c>
      <c r="S13" s="514"/>
      <c r="T13" s="514"/>
      <c r="U13" s="514"/>
      <c r="V13" s="515"/>
      <c r="W13" s="445" t="s">
        <v>140</v>
      </c>
      <c r="X13" s="446"/>
      <c r="Y13" s="446"/>
      <c r="Z13" s="446"/>
      <c r="AA13" s="446"/>
      <c r="AB13" s="436"/>
      <c r="AC13" s="480">
        <v>2811</v>
      </c>
      <c r="AD13" s="481"/>
      <c r="AE13" s="481"/>
      <c r="AF13" s="481"/>
      <c r="AG13" s="523"/>
      <c r="AH13" s="480">
        <v>2898</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-993941</v>
      </c>
      <c r="BO13" s="430"/>
      <c r="BP13" s="430"/>
      <c r="BQ13" s="430"/>
      <c r="BR13" s="430"/>
      <c r="BS13" s="430"/>
      <c r="BT13" s="430"/>
      <c r="BU13" s="431"/>
      <c r="BV13" s="429">
        <v>-512771</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70343</v>
      </c>
      <c r="S14" s="514"/>
      <c r="T14" s="514"/>
      <c r="U14" s="514"/>
      <c r="V14" s="515"/>
      <c r="W14" s="419"/>
      <c r="X14" s="420"/>
      <c r="Y14" s="420"/>
      <c r="Z14" s="420"/>
      <c r="AA14" s="420"/>
      <c r="AB14" s="409"/>
      <c r="AC14" s="516">
        <v>8.1</v>
      </c>
      <c r="AD14" s="517"/>
      <c r="AE14" s="517"/>
      <c r="AF14" s="517"/>
      <c r="AG14" s="518"/>
      <c r="AH14" s="516">
        <v>8.3000000000000007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29.7</v>
      </c>
      <c r="CU14" s="528"/>
      <c r="CV14" s="528"/>
      <c r="CW14" s="528"/>
      <c r="CX14" s="528"/>
      <c r="CY14" s="528"/>
      <c r="CZ14" s="528"/>
      <c r="DA14" s="529"/>
      <c r="DB14" s="527">
        <v>19.899999999999999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68168</v>
      </c>
      <c r="S15" s="514"/>
      <c r="T15" s="514"/>
      <c r="U15" s="514"/>
      <c r="V15" s="515"/>
      <c r="W15" s="445" t="s">
        <v>148</v>
      </c>
      <c r="X15" s="446"/>
      <c r="Y15" s="446"/>
      <c r="Z15" s="446"/>
      <c r="AA15" s="446"/>
      <c r="AB15" s="436"/>
      <c r="AC15" s="480">
        <v>8979</v>
      </c>
      <c r="AD15" s="481"/>
      <c r="AE15" s="481"/>
      <c r="AF15" s="481"/>
      <c r="AG15" s="523"/>
      <c r="AH15" s="480">
        <v>9052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6976375</v>
      </c>
      <c r="BO15" s="393"/>
      <c r="BP15" s="393"/>
      <c r="BQ15" s="393"/>
      <c r="BR15" s="393"/>
      <c r="BS15" s="393"/>
      <c r="BT15" s="393"/>
      <c r="BU15" s="394"/>
      <c r="BV15" s="392">
        <v>6976485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25.8</v>
      </c>
      <c r="AD16" s="517"/>
      <c r="AE16" s="517"/>
      <c r="AF16" s="517"/>
      <c r="AG16" s="518"/>
      <c r="AH16" s="516">
        <v>25.8</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10640026</v>
      </c>
      <c r="BO16" s="430"/>
      <c r="BP16" s="430"/>
      <c r="BQ16" s="430"/>
      <c r="BR16" s="430"/>
      <c r="BS16" s="430"/>
      <c r="BT16" s="430"/>
      <c r="BU16" s="431"/>
      <c r="BV16" s="429">
        <v>10438731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22989</v>
      </c>
      <c r="AD17" s="481"/>
      <c r="AE17" s="481"/>
      <c r="AF17" s="481"/>
      <c r="AG17" s="523"/>
      <c r="AH17" s="480">
        <v>23111</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8812161</v>
      </c>
      <c r="BO17" s="430"/>
      <c r="BP17" s="430"/>
      <c r="BQ17" s="430"/>
      <c r="BR17" s="430"/>
      <c r="BS17" s="430"/>
      <c r="BT17" s="430"/>
      <c r="BU17" s="431"/>
      <c r="BV17" s="429">
        <v>8814844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74.94</v>
      </c>
      <c r="M18" s="545"/>
      <c r="N18" s="545"/>
      <c r="O18" s="545"/>
      <c r="P18" s="545"/>
      <c r="Q18" s="545"/>
      <c r="R18" s="546"/>
      <c r="S18" s="546"/>
      <c r="T18" s="546"/>
      <c r="U18" s="546"/>
      <c r="V18" s="547"/>
      <c r="W18" s="447"/>
      <c r="X18" s="448"/>
      <c r="Y18" s="448"/>
      <c r="Z18" s="448"/>
      <c r="AA18" s="448"/>
      <c r="AB18" s="439"/>
      <c r="AC18" s="548">
        <v>66.099999999999994</v>
      </c>
      <c r="AD18" s="549"/>
      <c r="AE18" s="549"/>
      <c r="AF18" s="549"/>
      <c r="AG18" s="550"/>
      <c r="AH18" s="548">
        <v>65.900000000000006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12901662</v>
      </c>
      <c r="BO18" s="430"/>
      <c r="BP18" s="430"/>
      <c r="BQ18" s="430"/>
      <c r="BR18" s="430"/>
      <c r="BS18" s="430"/>
      <c r="BT18" s="430"/>
      <c r="BU18" s="431"/>
      <c r="BV18" s="429">
        <v>12603397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944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15203372</v>
      </c>
      <c r="BO19" s="430"/>
      <c r="BP19" s="430"/>
      <c r="BQ19" s="430"/>
      <c r="BR19" s="430"/>
      <c r="BS19" s="430"/>
      <c r="BT19" s="430"/>
      <c r="BU19" s="431"/>
      <c r="BV19" s="429">
        <v>14422146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27074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18188140</v>
      </c>
      <c r="BO23" s="430"/>
      <c r="BP23" s="430"/>
      <c r="BQ23" s="430"/>
      <c r="BR23" s="430"/>
      <c r="BS23" s="430"/>
      <c r="BT23" s="430"/>
      <c r="BU23" s="431"/>
      <c r="BV23" s="429">
        <v>17531772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8300</v>
      </c>
      <c r="R24" s="481"/>
      <c r="S24" s="481"/>
      <c r="T24" s="481"/>
      <c r="U24" s="481"/>
      <c r="V24" s="523"/>
      <c r="W24" s="582"/>
      <c r="X24" s="570"/>
      <c r="Y24" s="571"/>
      <c r="Z24" s="479" t="s">
        <v>172</v>
      </c>
      <c r="AA24" s="459"/>
      <c r="AB24" s="459"/>
      <c r="AC24" s="459"/>
      <c r="AD24" s="459"/>
      <c r="AE24" s="459"/>
      <c r="AF24" s="459"/>
      <c r="AG24" s="460"/>
      <c r="AH24" s="480">
        <v>465</v>
      </c>
      <c r="AI24" s="481"/>
      <c r="AJ24" s="481"/>
      <c r="AK24" s="481"/>
      <c r="AL24" s="523"/>
      <c r="AM24" s="480">
        <v>1488000</v>
      </c>
      <c r="AN24" s="481"/>
      <c r="AO24" s="481"/>
      <c r="AP24" s="481"/>
      <c r="AQ24" s="481"/>
      <c r="AR24" s="523"/>
      <c r="AS24" s="480">
        <v>3200</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14167217</v>
      </c>
      <c r="BO24" s="430"/>
      <c r="BP24" s="430"/>
      <c r="BQ24" s="430"/>
      <c r="BR24" s="430"/>
      <c r="BS24" s="430"/>
      <c r="BT24" s="430"/>
      <c r="BU24" s="431"/>
      <c r="BV24" s="429">
        <v>13991495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6900</v>
      </c>
      <c r="R25" s="481"/>
      <c r="S25" s="481"/>
      <c r="T25" s="481"/>
      <c r="U25" s="481"/>
      <c r="V25" s="523"/>
      <c r="W25" s="582"/>
      <c r="X25" s="570"/>
      <c r="Y25" s="571"/>
      <c r="Z25" s="479" t="s">
        <v>175</v>
      </c>
      <c r="AA25" s="459"/>
      <c r="AB25" s="459"/>
      <c r="AC25" s="459"/>
      <c r="AD25" s="459"/>
      <c r="AE25" s="459"/>
      <c r="AF25" s="459"/>
      <c r="AG25" s="460"/>
      <c r="AH25" s="480" t="s">
        <v>130</v>
      </c>
      <c r="AI25" s="481"/>
      <c r="AJ25" s="481"/>
      <c r="AK25" s="481"/>
      <c r="AL25" s="523"/>
      <c r="AM25" s="480" t="s">
        <v>176</v>
      </c>
      <c r="AN25" s="481"/>
      <c r="AO25" s="481"/>
      <c r="AP25" s="481"/>
      <c r="AQ25" s="481"/>
      <c r="AR25" s="523"/>
      <c r="AS25" s="480" t="s">
        <v>130</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4138378</v>
      </c>
      <c r="BO25" s="393"/>
      <c r="BP25" s="393"/>
      <c r="BQ25" s="393"/>
      <c r="BR25" s="393"/>
      <c r="BS25" s="393"/>
      <c r="BT25" s="393"/>
      <c r="BU25" s="394"/>
      <c r="BV25" s="392">
        <v>3333896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6500</v>
      </c>
      <c r="R26" s="481"/>
      <c r="S26" s="481"/>
      <c r="T26" s="481"/>
      <c r="U26" s="481"/>
      <c r="V26" s="523"/>
      <c r="W26" s="582"/>
      <c r="X26" s="570"/>
      <c r="Y26" s="571"/>
      <c r="Z26" s="479" t="s">
        <v>179</v>
      </c>
      <c r="AA26" s="592"/>
      <c r="AB26" s="592"/>
      <c r="AC26" s="592"/>
      <c r="AD26" s="592"/>
      <c r="AE26" s="592"/>
      <c r="AF26" s="592"/>
      <c r="AG26" s="593"/>
      <c r="AH26" s="480">
        <v>13</v>
      </c>
      <c r="AI26" s="481"/>
      <c r="AJ26" s="481"/>
      <c r="AK26" s="481"/>
      <c r="AL26" s="523"/>
      <c r="AM26" s="480">
        <v>35581</v>
      </c>
      <c r="AN26" s="481"/>
      <c r="AO26" s="481"/>
      <c r="AP26" s="481"/>
      <c r="AQ26" s="481"/>
      <c r="AR26" s="523"/>
      <c r="AS26" s="480">
        <v>2737</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4450</v>
      </c>
      <c r="R27" s="481"/>
      <c r="S27" s="481"/>
      <c r="T27" s="481"/>
      <c r="U27" s="481"/>
      <c r="V27" s="523"/>
      <c r="W27" s="582"/>
      <c r="X27" s="570"/>
      <c r="Y27" s="571"/>
      <c r="Z27" s="479" t="s">
        <v>182</v>
      </c>
      <c r="AA27" s="459"/>
      <c r="AB27" s="459"/>
      <c r="AC27" s="459"/>
      <c r="AD27" s="459"/>
      <c r="AE27" s="459"/>
      <c r="AF27" s="459"/>
      <c r="AG27" s="460"/>
      <c r="AH27" s="480">
        <v>23</v>
      </c>
      <c r="AI27" s="481"/>
      <c r="AJ27" s="481"/>
      <c r="AK27" s="481"/>
      <c r="AL27" s="523"/>
      <c r="AM27" s="480">
        <v>80942</v>
      </c>
      <c r="AN27" s="481"/>
      <c r="AO27" s="481"/>
      <c r="AP27" s="481"/>
      <c r="AQ27" s="481"/>
      <c r="AR27" s="523"/>
      <c r="AS27" s="480">
        <v>3519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176</v>
      </c>
      <c r="BO27" s="606"/>
      <c r="BP27" s="606"/>
      <c r="BQ27" s="606"/>
      <c r="BR27" s="606"/>
      <c r="BS27" s="606"/>
      <c r="BT27" s="606"/>
      <c r="BU27" s="607"/>
      <c r="BV27" s="605" t="s">
        <v>176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4000</v>
      </c>
      <c r="R28" s="481"/>
      <c r="S28" s="481"/>
      <c r="T28" s="481"/>
      <c r="U28" s="481"/>
      <c r="V28" s="523"/>
      <c r="W28" s="582"/>
      <c r="X28" s="570"/>
      <c r="Y28" s="571"/>
      <c r="Z28" s="479" t="s">
        <v>185</v>
      </c>
      <c r="AA28" s="459"/>
      <c r="AB28" s="459"/>
      <c r="AC28" s="459"/>
      <c r="AD28" s="459"/>
      <c r="AE28" s="459"/>
      <c r="AF28" s="459"/>
      <c r="AG28" s="460"/>
      <c r="AH28" s="480" t="s">
        <v>176</v>
      </c>
      <c r="AI28" s="481"/>
      <c r="AJ28" s="481"/>
      <c r="AK28" s="481"/>
      <c r="AL28" s="523"/>
      <c r="AM28" s="480" t="s">
        <v>130</v>
      </c>
      <c r="AN28" s="481"/>
      <c r="AO28" s="481"/>
      <c r="AP28" s="481"/>
      <c r="AQ28" s="481"/>
      <c r="AR28" s="523"/>
      <c r="AS28" s="480" t="s">
        <v>176</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2257182</v>
      </c>
      <c r="BO28" s="393"/>
      <c r="BP28" s="393"/>
      <c r="BQ28" s="393"/>
      <c r="BR28" s="393"/>
      <c r="BS28" s="393"/>
      <c r="BT28" s="393"/>
      <c r="BU28" s="394"/>
      <c r="BV28" s="392">
        <v>2600052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18</v>
      </c>
      <c r="M29" s="481"/>
      <c r="N29" s="481"/>
      <c r="O29" s="481"/>
      <c r="P29" s="523"/>
      <c r="Q29" s="480">
        <v>3550</v>
      </c>
      <c r="R29" s="481"/>
      <c r="S29" s="481"/>
      <c r="T29" s="481"/>
      <c r="U29" s="481"/>
      <c r="V29" s="523"/>
      <c r="W29" s="583"/>
      <c r="X29" s="584"/>
      <c r="Y29" s="585"/>
      <c r="Z29" s="479" t="s">
        <v>188</v>
      </c>
      <c r="AA29" s="459"/>
      <c r="AB29" s="459"/>
      <c r="AC29" s="459"/>
      <c r="AD29" s="459"/>
      <c r="AE29" s="459"/>
      <c r="AF29" s="459"/>
      <c r="AG29" s="460"/>
      <c r="AH29" s="480">
        <v>488</v>
      </c>
      <c r="AI29" s="481"/>
      <c r="AJ29" s="481"/>
      <c r="AK29" s="481"/>
      <c r="AL29" s="523"/>
      <c r="AM29" s="480">
        <v>1568942</v>
      </c>
      <c r="AN29" s="481"/>
      <c r="AO29" s="481"/>
      <c r="AP29" s="481"/>
      <c r="AQ29" s="481"/>
      <c r="AR29" s="523"/>
      <c r="AS29" s="480">
        <v>3215</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122534</v>
      </c>
      <c r="BO29" s="430"/>
      <c r="BP29" s="430"/>
      <c r="BQ29" s="430"/>
      <c r="BR29" s="430"/>
      <c r="BS29" s="430"/>
      <c r="BT29" s="430"/>
      <c r="BU29" s="431"/>
      <c r="BV29" s="429">
        <v>122496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161684</v>
      </c>
      <c r="BO30" s="606"/>
      <c r="BP30" s="606"/>
      <c r="BQ30" s="606"/>
      <c r="BR30" s="606"/>
      <c r="BS30" s="606"/>
      <c r="BT30" s="606"/>
      <c r="BU30" s="607"/>
      <c r="BV30" s="605">
        <v>92288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200</v>
      </c>
      <c r="AN33" s="453"/>
      <c r="AO33" s="418" t="s">
        <v>198</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200</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千葉県後期高齢者医療広域連合(一般会計)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千葉県後期高齢者医療広域連合(特別会計)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印旛郡市広域市町村圏事務組合（一般会計）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印旛郡市広域市町村圏事務組合（水道用水供給事業会計）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印旛衛生施設管理組合（一般会計）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佐倉市八街市酒々井町消防組合（一般会計）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2PHsMaC+vea64LuPLg4Z27cznLllMlDd+Fdr9BQLOlpQPblDdR6SqqJI6oOHFVDnKvZAKxbAsqa/yvo5TagG7Q==" saltValue="y9YeCe8BzDli77L+gN+m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560</v>
      </c>
      <c r="D34" s="1210"/>
      <c r="E34" s="1211"/>
      <c r="F34" s="32">
        <v>2.61</v>
      </c>
      <c r="G34" s="33">
        <v>1.91</v>
      </c>
      <c r="H34" s="33">
        <v>1.99</v>
      </c>
      <c r="I34" s="33">
        <v>2.73</v>
      </c>
      <c r="J34" s="34">
        <v>3.31</v>
      </c>
      <c r="K34" s="22"/>
      <c r="L34" s="22"/>
      <c r="M34" s="22"/>
      <c r="N34" s="22"/>
      <c r="O34" s="22"/>
      <c r="P34" s="22"/>
    </row>
    <row r="35" spans="1:16" ht="39" customHeight="1" x14ac:dyDescent="0.15">
      <c r="A35" s="22"/>
      <c r="B35" s="35"/>
      <c r="C35" s="1204" t="s">
        <v>561</v>
      </c>
      <c r="D35" s="1205"/>
      <c r="E35" s="1206"/>
      <c r="F35" s="36">
        <v>7.42</v>
      </c>
      <c r="G35" s="37">
        <v>6.79</v>
      </c>
      <c r="H35" s="37">
        <v>6.36</v>
      </c>
      <c r="I35" s="37">
        <v>4.76</v>
      </c>
      <c r="J35" s="38">
        <v>3.19</v>
      </c>
      <c r="K35" s="22"/>
      <c r="L35" s="22"/>
      <c r="M35" s="22"/>
      <c r="N35" s="22"/>
      <c r="O35" s="22"/>
      <c r="P35" s="22"/>
    </row>
    <row r="36" spans="1:16" ht="39" customHeight="1" x14ac:dyDescent="0.15">
      <c r="A36" s="22"/>
      <c r="B36" s="35"/>
      <c r="C36" s="1204" t="s">
        <v>562</v>
      </c>
      <c r="D36" s="1205"/>
      <c r="E36" s="1206"/>
      <c r="F36" s="36">
        <v>1</v>
      </c>
      <c r="G36" s="37">
        <v>1.56</v>
      </c>
      <c r="H36" s="37">
        <v>0.71</v>
      </c>
      <c r="I36" s="37">
        <v>0.8</v>
      </c>
      <c r="J36" s="38">
        <v>0.56999999999999995</v>
      </c>
      <c r="K36" s="22"/>
      <c r="L36" s="22"/>
      <c r="M36" s="22"/>
      <c r="N36" s="22"/>
      <c r="O36" s="22"/>
      <c r="P36" s="22"/>
    </row>
    <row r="37" spans="1:16" ht="39" customHeight="1" x14ac:dyDescent="0.15">
      <c r="A37" s="22"/>
      <c r="B37" s="35"/>
      <c r="C37" s="1204" t="s">
        <v>563</v>
      </c>
      <c r="D37" s="1205"/>
      <c r="E37" s="1206"/>
      <c r="F37" s="36">
        <v>0.14000000000000001</v>
      </c>
      <c r="G37" s="37">
        <v>0.33</v>
      </c>
      <c r="H37" s="37">
        <v>0.46</v>
      </c>
      <c r="I37" s="37">
        <v>0.4</v>
      </c>
      <c r="J37" s="38">
        <v>0.31</v>
      </c>
      <c r="K37" s="22"/>
      <c r="L37" s="22"/>
      <c r="M37" s="22"/>
      <c r="N37" s="22"/>
      <c r="O37" s="22"/>
      <c r="P37" s="22"/>
    </row>
    <row r="38" spans="1:16" ht="39" customHeight="1" x14ac:dyDescent="0.15">
      <c r="A38" s="22"/>
      <c r="B38" s="35"/>
      <c r="C38" s="1204" t="s">
        <v>564</v>
      </c>
      <c r="D38" s="1205"/>
      <c r="E38" s="1206"/>
      <c r="F38" s="36" t="s">
        <v>565</v>
      </c>
      <c r="G38" s="37" t="s">
        <v>566</v>
      </c>
      <c r="H38" s="37">
        <v>0.22</v>
      </c>
      <c r="I38" s="37">
        <v>2.0099999999999998</v>
      </c>
      <c r="J38" s="38">
        <v>0.22</v>
      </c>
      <c r="K38" s="22"/>
      <c r="L38" s="22"/>
      <c r="M38" s="22"/>
      <c r="N38" s="22"/>
      <c r="O38" s="22"/>
      <c r="P38" s="22"/>
    </row>
    <row r="39" spans="1:16" ht="39" customHeight="1" x14ac:dyDescent="0.15">
      <c r="A39" s="22"/>
      <c r="B39" s="35"/>
      <c r="C39" s="1204" t="s">
        <v>567</v>
      </c>
      <c r="D39" s="1205"/>
      <c r="E39" s="1206"/>
      <c r="F39" s="36">
        <v>0.03</v>
      </c>
      <c r="G39" s="37">
        <v>0.04</v>
      </c>
      <c r="H39" s="37">
        <v>0.03</v>
      </c>
      <c r="I39" s="37">
        <v>0.03</v>
      </c>
      <c r="J39" s="38">
        <v>0.03</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569</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JJbhbQb7dpsvSLU1oV0upuGDDkjdvwYDl7Rxo+OaDTLtP9xy7CbgumzbgvA9A8yP7oEqvXYLW9E5WA/KDUHfw==" saltValue="ZKUuGna8CK2xm0vs3L4E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2162</v>
      </c>
      <c r="L45" s="60">
        <v>2136</v>
      </c>
      <c r="M45" s="60">
        <v>1941</v>
      </c>
      <c r="N45" s="60">
        <v>1881</v>
      </c>
      <c r="O45" s="61">
        <v>1871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14"/>
      <c r="C48" s="1215"/>
      <c r="D48" s="62"/>
      <c r="E48" s="1220" t="s">
        <v>15</v>
      </c>
      <c r="F48" s="1220"/>
      <c r="G48" s="1220"/>
      <c r="H48" s="1220"/>
      <c r="I48" s="1220"/>
      <c r="J48" s="1221"/>
      <c r="K48" s="63">
        <v>216</v>
      </c>
      <c r="L48" s="64">
        <v>225</v>
      </c>
      <c r="M48" s="64">
        <v>274</v>
      </c>
      <c r="N48" s="64">
        <v>277</v>
      </c>
      <c r="O48" s="65">
        <v>293</v>
      </c>
      <c r="P48" s="48"/>
      <c r="Q48" s="48"/>
      <c r="R48" s="48"/>
      <c r="S48" s="48"/>
      <c r="T48" s="48"/>
      <c r="U48" s="48"/>
    </row>
    <row r="49" spans="1:21" ht="30.75" customHeight="1" x14ac:dyDescent="0.15">
      <c r="A49" s="48"/>
      <c r="B49" s="1214"/>
      <c r="C49" s="1215"/>
      <c r="D49" s="62"/>
      <c r="E49" s="1220" t="s">
        <v>16</v>
      </c>
      <c r="F49" s="1220"/>
      <c r="G49" s="1220"/>
      <c r="H49" s="1220"/>
      <c r="I49" s="1220"/>
      <c r="J49" s="1221"/>
      <c r="K49" s="63">
        <v>177</v>
      </c>
      <c r="L49" s="64">
        <v>172</v>
      </c>
      <c r="M49" s="64">
        <v>112</v>
      </c>
      <c r="N49" s="64">
        <v>110</v>
      </c>
      <c r="O49" s="65">
        <v>122</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510</v>
      </c>
      <c r="L51" s="64" t="s">
        <v>510</v>
      </c>
      <c r="M51" s="64" t="s">
        <v>510</v>
      </c>
      <c r="N51" s="64" t="s">
        <v>510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1685</v>
      </c>
      <c r="L52" s="64">
        <v>1705</v>
      </c>
      <c r="M52" s="64">
        <v>1629</v>
      </c>
      <c r="N52" s="64">
        <v>1587</v>
      </c>
      <c r="O52" s="65">
        <v>1548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870</v>
      </c>
      <c r="L53" s="69">
        <v>828</v>
      </c>
      <c r="M53" s="69">
        <v>698</v>
      </c>
      <c r="N53" s="69">
        <v>681</v>
      </c>
      <c r="O53" s="70">
        <v>738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587</v>
      </c>
      <c r="L57" s="84" t="s">
        <v>587</v>
      </c>
      <c r="M57" s="84" t="s">
        <v>587</v>
      </c>
      <c r="N57" s="84" t="s">
        <v>587</v>
      </c>
      <c r="O57" s="85" t="s">
        <v>587</v>
      </c>
    </row>
    <row r="58" spans="1:21" ht="31.5" customHeight="1" thickBot="1" x14ac:dyDescent="0.2">
      <c r="B58" s="1230"/>
      <c r="C58" s="1231"/>
      <c r="D58" s="1235" t="s">
        <v>27</v>
      </c>
      <c r="E58" s="1236"/>
      <c r="F58" s="1236"/>
      <c r="G58" s="1236"/>
      <c r="H58" s="1236"/>
      <c r="I58" s="1236"/>
      <c r="J58" s="1237"/>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fdEYoPawGdFRmOVhb3RupP3tTbuaU1zyGDD4i2TOq/ND9C6assvTnLu5wPBbimcRQwE42DQb6pGXL/a8MbPA==" saltValue="A+JYiTaZnoApVafuWzj4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38" t="s">
        <v>30</v>
      </c>
      <c r="C41" s="1239"/>
      <c r="D41" s="102"/>
      <c r="E41" s="1244" t="s">
        <v>31</v>
      </c>
      <c r="F41" s="1244"/>
      <c r="G41" s="1244"/>
      <c r="H41" s="1245"/>
      <c r="I41" s="103">
        <v>17982</v>
      </c>
      <c r="J41" s="104">
        <v>17405</v>
      </c>
      <c r="K41" s="104">
        <v>17175</v>
      </c>
      <c r="L41" s="104">
        <v>17532</v>
      </c>
      <c r="M41" s="105">
        <v>18188</v>
      </c>
    </row>
    <row r="42" spans="2:13" ht="27.75" customHeight="1" x14ac:dyDescent="0.15">
      <c r="B42" s="1240"/>
      <c r="C42" s="1241"/>
      <c r="D42" s="106"/>
      <c r="E42" s="1246" t="s">
        <v>32</v>
      </c>
      <c r="F42" s="1246"/>
      <c r="G42" s="1246"/>
      <c r="H42" s="1247"/>
      <c r="I42" s="107" t="s">
        <v>510</v>
      </c>
      <c r="J42" s="108" t="s">
        <v>510</v>
      </c>
      <c r="K42" s="108" t="s">
        <v>510</v>
      </c>
      <c r="L42" s="108" t="s">
        <v>510</v>
      </c>
      <c r="M42" s="109" t="s">
        <v>510</v>
      </c>
    </row>
    <row r="43" spans="2:13" ht="27.75" customHeight="1" x14ac:dyDescent="0.15">
      <c r="B43" s="1240"/>
      <c r="C43" s="1241"/>
      <c r="D43" s="106"/>
      <c r="E43" s="1246" t="s">
        <v>33</v>
      </c>
      <c r="F43" s="1246"/>
      <c r="G43" s="1246"/>
      <c r="H43" s="1247"/>
      <c r="I43" s="107">
        <v>2817</v>
      </c>
      <c r="J43" s="108">
        <v>2869</v>
      </c>
      <c r="K43" s="108">
        <v>3172</v>
      </c>
      <c r="L43" s="108">
        <v>3297</v>
      </c>
      <c r="M43" s="109">
        <v>3473</v>
      </c>
    </row>
    <row r="44" spans="2:13" ht="27.75" customHeight="1" x14ac:dyDescent="0.15">
      <c r="B44" s="1240"/>
      <c r="C44" s="1241"/>
      <c r="D44" s="106"/>
      <c r="E44" s="1246" t="s">
        <v>34</v>
      </c>
      <c r="F44" s="1246"/>
      <c r="G44" s="1246"/>
      <c r="H44" s="1247"/>
      <c r="I44" s="107">
        <v>676</v>
      </c>
      <c r="J44" s="108">
        <v>569</v>
      </c>
      <c r="K44" s="108">
        <v>521</v>
      </c>
      <c r="L44" s="108">
        <v>552</v>
      </c>
      <c r="M44" s="109">
        <v>499</v>
      </c>
    </row>
    <row r="45" spans="2:13" ht="27.75" customHeight="1" x14ac:dyDescent="0.15">
      <c r="B45" s="1240"/>
      <c r="C45" s="1241"/>
      <c r="D45" s="106"/>
      <c r="E45" s="1246" t="s">
        <v>35</v>
      </c>
      <c r="F45" s="1246"/>
      <c r="G45" s="1246"/>
      <c r="H45" s="1247"/>
      <c r="I45" s="107">
        <v>1756</v>
      </c>
      <c r="J45" s="108">
        <v>1726</v>
      </c>
      <c r="K45" s="108">
        <v>1767</v>
      </c>
      <c r="L45" s="108">
        <v>1640</v>
      </c>
      <c r="M45" s="109">
        <v>1818</v>
      </c>
    </row>
    <row r="46" spans="2:13" ht="27.75" customHeight="1" x14ac:dyDescent="0.15">
      <c r="B46" s="1240"/>
      <c r="C46" s="1241"/>
      <c r="D46" s="110"/>
      <c r="E46" s="1246" t="s">
        <v>36</v>
      </c>
      <c r="F46" s="1246"/>
      <c r="G46" s="1246"/>
      <c r="H46" s="1247"/>
      <c r="I46" s="107">
        <v>187</v>
      </c>
      <c r="J46" s="108">
        <v>118</v>
      </c>
      <c r="K46" s="108">
        <v>79</v>
      </c>
      <c r="L46" s="108">
        <v>46</v>
      </c>
      <c r="M46" s="109">
        <v>24</v>
      </c>
    </row>
    <row r="47" spans="2:13" ht="27.75" customHeight="1" x14ac:dyDescent="0.15">
      <c r="B47" s="1240"/>
      <c r="C47" s="1241"/>
      <c r="D47" s="111"/>
      <c r="E47" s="1248" t="s">
        <v>37</v>
      </c>
      <c r="F47" s="1249"/>
      <c r="G47" s="1249"/>
      <c r="H47" s="1250"/>
      <c r="I47" s="107" t="s">
        <v>510</v>
      </c>
      <c r="J47" s="108" t="s">
        <v>510</v>
      </c>
      <c r="K47" s="108" t="s">
        <v>510</v>
      </c>
      <c r="L47" s="108" t="s">
        <v>510</v>
      </c>
      <c r="M47" s="109" t="s">
        <v>510</v>
      </c>
    </row>
    <row r="48" spans="2:13" ht="27.75" customHeight="1" x14ac:dyDescent="0.15">
      <c r="B48" s="1240"/>
      <c r="C48" s="1241"/>
      <c r="D48" s="106"/>
      <c r="E48" s="1246" t="s">
        <v>38</v>
      </c>
      <c r="F48" s="1246"/>
      <c r="G48" s="1246"/>
      <c r="H48" s="1247"/>
      <c r="I48" s="107" t="s">
        <v>510</v>
      </c>
      <c r="J48" s="108" t="s">
        <v>510</v>
      </c>
      <c r="K48" s="108" t="s">
        <v>510</v>
      </c>
      <c r="L48" s="108" t="s">
        <v>510</v>
      </c>
      <c r="M48" s="109" t="s">
        <v>510</v>
      </c>
    </row>
    <row r="49" spans="2:13" ht="27.75" customHeight="1" x14ac:dyDescent="0.15">
      <c r="B49" s="1242"/>
      <c r="C49" s="1243"/>
      <c r="D49" s="106"/>
      <c r="E49" s="1246" t="s">
        <v>39</v>
      </c>
      <c r="F49" s="1246"/>
      <c r="G49" s="1246"/>
      <c r="H49" s="1247"/>
      <c r="I49" s="107" t="s">
        <v>510</v>
      </c>
      <c r="J49" s="108" t="s">
        <v>510</v>
      </c>
      <c r="K49" s="108" t="s">
        <v>510</v>
      </c>
      <c r="L49" s="108" t="s">
        <v>510</v>
      </c>
      <c r="M49" s="109" t="s">
        <v>510</v>
      </c>
    </row>
    <row r="50" spans="2:13" ht="27.75" customHeight="1" x14ac:dyDescent="0.15">
      <c r="B50" s="1251" t="s">
        <v>40</v>
      </c>
      <c r="C50" s="1252"/>
      <c r="D50" s="112"/>
      <c r="E50" s="1246" t="s">
        <v>41</v>
      </c>
      <c r="F50" s="1246"/>
      <c r="G50" s="1246"/>
      <c r="H50" s="1247"/>
      <c r="I50" s="107">
        <v>1905</v>
      </c>
      <c r="J50" s="108">
        <v>2401</v>
      </c>
      <c r="K50" s="108">
        <v>3026</v>
      </c>
      <c r="L50" s="108">
        <v>3238</v>
      </c>
      <c r="M50" s="109">
        <v>3321</v>
      </c>
    </row>
    <row r="51" spans="2:13" ht="27.75" customHeight="1" x14ac:dyDescent="0.15">
      <c r="B51" s="1240"/>
      <c r="C51" s="1241"/>
      <c r="D51" s="106"/>
      <c r="E51" s="1246" t="s">
        <v>42</v>
      </c>
      <c r="F51" s="1246"/>
      <c r="G51" s="1246"/>
      <c r="H51" s="1247"/>
      <c r="I51" s="107">
        <v>624</v>
      </c>
      <c r="J51" s="108">
        <v>650</v>
      </c>
      <c r="K51" s="108">
        <v>751</v>
      </c>
      <c r="L51" s="108">
        <v>968</v>
      </c>
      <c r="M51" s="109">
        <v>996</v>
      </c>
    </row>
    <row r="52" spans="2:13" ht="27.75" customHeight="1" x14ac:dyDescent="0.15">
      <c r="B52" s="1242"/>
      <c r="C52" s="1243"/>
      <c r="D52" s="106"/>
      <c r="E52" s="1246" t="s">
        <v>43</v>
      </c>
      <c r="F52" s="1246"/>
      <c r="G52" s="1246"/>
      <c r="H52" s="1247"/>
      <c r="I52" s="107">
        <v>17312</v>
      </c>
      <c r="J52" s="108">
        <v>16941</v>
      </c>
      <c r="K52" s="108">
        <v>16598</v>
      </c>
      <c r="L52" s="108">
        <v>16541</v>
      </c>
      <c r="M52" s="109">
        <v>16187</v>
      </c>
    </row>
    <row r="53" spans="2:13" ht="27.75" customHeight="1" thickBot="1" x14ac:dyDescent="0.2">
      <c r="B53" s="1253" t="s">
        <v>44</v>
      </c>
      <c r="C53" s="1254"/>
      <c r="D53" s="113"/>
      <c r="E53" s="1255" t="s">
        <v>45</v>
      </c>
      <c r="F53" s="1255"/>
      <c r="G53" s="1255"/>
      <c r="H53" s="1256"/>
      <c r="I53" s="114">
        <v>3578</v>
      </c>
      <c r="J53" s="115">
        <v>2695</v>
      </c>
      <c r="K53" s="115">
        <v>2339</v>
      </c>
      <c r="L53" s="115">
        <v>2319</v>
      </c>
      <c r="M53" s="116">
        <v>3498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BQWIp6bs+iRR3cZbP8w9/CMn2au6rThB9KUzQVlLnh/vehKsnEyYQwCpQ91P2wwfR910cZxsW/C/02WyuSqw==" saltValue="Xj0LCqFTWbMznRxmGfZR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2407</v>
      </c>
      <c r="G55" s="128">
        <v>2600</v>
      </c>
      <c r="H55" s="129">
        <v>2257</v>
      </c>
    </row>
    <row r="56" spans="2:8" ht="52.5" customHeight="1" x14ac:dyDescent="0.15">
      <c r="B56" s="130"/>
      <c r="C56" s="1267" t="s">
        <v>49</v>
      </c>
      <c r="D56" s="1267"/>
      <c r="E56" s="1268"/>
      <c r="F56" s="131">
        <v>122</v>
      </c>
      <c r="G56" s="131">
        <v>122</v>
      </c>
      <c r="H56" s="132">
        <v>123</v>
      </c>
    </row>
    <row r="57" spans="2:8" ht="53.25" customHeight="1" x14ac:dyDescent="0.15">
      <c r="B57" s="130"/>
      <c r="C57" s="1269" t="s">
        <v>50</v>
      </c>
      <c r="D57" s="1269"/>
      <c r="E57" s="1270"/>
      <c r="F57" s="133">
        <v>82</v>
      </c>
      <c r="G57" s="133">
        <v>92</v>
      </c>
      <c r="H57" s="134">
        <v>162</v>
      </c>
    </row>
    <row r="58" spans="2:8" ht="45.75" customHeight="1" x14ac:dyDescent="0.15">
      <c r="B58" s="135"/>
      <c r="C58" s="1257" t="s">
        <v>588</v>
      </c>
      <c r="D58" s="1258"/>
      <c r="E58" s="1259"/>
      <c r="F58" s="136">
        <v>36</v>
      </c>
      <c r="G58" s="136">
        <v>53</v>
      </c>
      <c r="H58" s="137">
        <v>73</v>
      </c>
    </row>
    <row r="59" spans="2:8" ht="45.75" customHeight="1" x14ac:dyDescent="0.15">
      <c r="B59" s="135"/>
      <c r="C59" s="1257" t="s">
        <v>589</v>
      </c>
      <c r="D59" s="1258"/>
      <c r="E59" s="1259"/>
      <c r="F59" s="136" t="s">
        <v>593</v>
      </c>
      <c r="G59" s="136" t="s">
        <v>593</v>
      </c>
      <c r="H59" s="137">
        <v>45</v>
      </c>
    </row>
    <row r="60" spans="2:8" ht="45.75" customHeight="1" x14ac:dyDescent="0.15">
      <c r="B60" s="135"/>
      <c r="C60" s="1257" t="s">
        <v>590</v>
      </c>
      <c r="D60" s="1258"/>
      <c r="E60" s="1259"/>
      <c r="F60" s="136">
        <v>23</v>
      </c>
      <c r="G60" s="136">
        <v>23</v>
      </c>
      <c r="H60" s="137">
        <v>23</v>
      </c>
    </row>
    <row r="61" spans="2:8" ht="45.75" customHeight="1" x14ac:dyDescent="0.15">
      <c r="B61" s="135"/>
      <c r="C61" s="1257" t="s">
        <v>591</v>
      </c>
      <c r="D61" s="1258"/>
      <c r="E61" s="1259"/>
      <c r="F61" s="136">
        <v>10</v>
      </c>
      <c r="G61" s="136">
        <v>10</v>
      </c>
      <c r="H61" s="137">
        <v>10</v>
      </c>
    </row>
    <row r="62" spans="2:8" ht="45.75" customHeight="1" thickBot="1" x14ac:dyDescent="0.2">
      <c r="B62" s="138"/>
      <c r="C62" s="1260" t="s">
        <v>592</v>
      </c>
      <c r="D62" s="1261"/>
      <c r="E62" s="1262"/>
      <c r="F62" s="139" t="s">
        <v>593</v>
      </c>
      <c r="G62" s="139" t="s">
        <v>593</v>
      </c>
      <c r="H62" s="140">
        <v>3</v>
      </c>
    </row>
    <row r="63" spans="2:8" ht="52.5" customHeight="1" thickBot="1" x14ac:dyDescent="0.2">
      <c r="B63" s="141"/>
      <c r="C63" s="1263" t="s">
        <v>51</v>
      </c>
      <c r="D63" s="1263"/>
      <c r="E63" s="1264"/>
      <c r="F63" s="142">
        <v>2612</v>
      </c>
      <c r="G63" s="142">
        <v>2815</v>
      </c>
      <c r="H63" s="143">
        <v>2541</v>
      </c>
    </row>
    <row r="64" spans="2:8" ht="15" customHeight="1" x14ac:dyDescent="0.15"/>
  </sheetData>
  <sheetProtection algorithmName="SHA-512" hashValue="PQZJ9cT93Ud03tPAITO6bKfwMX/XYq/8EllbiQSK+3ATbREOPqufHpWrGTXfbGnOZjDCTOH/KXxx1XIQjCEoGA==" saltValue="wrphwr51MJ+8cxAfUdZr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8326</v>
      </c>
      <c r="E3" s="162"/>
      <c r="F3" s="163">
        <v>92247</v>
      </c>
      <c r="G3" s="164"/>
      <c r="H3" s="165"/>
    </row>
    <row r="4" spans="1:8" x14ac:dyDescent="0.15">
      <c r="A4" s="166"/>
      <c r="B4" s="167"/>
      <c r="C4" s="168"/>
      <c r="D4" s="169">
        <v>4289</v>
      </c>
      <c r="E4" s="170"/>
      <c r="F4" s="171">
        <v>37204</v>
      </c>
      <c r="G4" s="172"/>
      <c r="H4" s="173"/>
    </row>
    <row r="5" spans="1:8" x14ac:dyDescent="0.15">
      <c r="A5" s="154" t="s">
        <v>543</v>
      </c>
      <c r="B5" s="159"/>
      <c r="C5" s="160"/>
      <c r="D5" s="161">
        <v>16727</v>
      </c>
      <c r="E5" s="162"/>
      <c r="F5" s="163">
        <v>67319</v>
      </c>
      <c r="G5" s="164"/>
      <c r="H5" s="165"/>
    </row>
    <row r="6" spans="1:8" x14ac:dyDescent="0.15">
      <c r="A6" s="166"/>
      <c r="B6" s="167"/>
      <c r="C6" s="168"/>
      <c r="D6" s="169">
        <v>9162</v>
      </c>
      <c r="E6" s="170"/>
      <c r="F6" s="171">
        <v>38101</v>
      </c>
      <c r="G6" s="172"/>
      <c r="H6" s="173"/>
    </row>
    <row r="7" spans="1:8" x14ac:dyDescent="0.15">
      <c r="A7" s="154" t="s">
        <v>544</v>
      </c>
      <c r="B7" s="159"/>
      <c r="C7" s="160"/>
      <c r="D7" s="161">
        <v>20502</v>
      </c>
      <c r="E7" s="162"/>
      <c r="F7" s="163">
        <v>70615</v>
      </c>
      <c r="G7" s="164"/>
      <c r="H7" s="165"/>
    </row>
    <row r="8" spans="1:8" x14ac:dyDescent="0.15">
      <c r="A8" s="166"/>
      <c r="B8" s="167"/>
      <c r="C8" s="168"/>
      <c r="D8" s="169">
        <v>10316</v>
      </c>
      <c r="E8" s="170"/>
      <c r="F8" s="171">
        <v>37382</v>
      </c>
      <c r="G8" s="172"/>
      <c r="H8" s="173"/>
    </row>
    <row r="9" spans="1:8" x14ac:dyDescent="0.15">
      <c r="A9" s="154" t="s">
        <v>545</v>
      </c>
      <c r="B9" s="159"/>
      <c r="C9" s="160"/>
      <c r="D9" s="161">
        <v>35000</v>
      </c>
      <c r="E9" s="162"/>
      <c r="F9" s="163">
        <v>69185</v>
      </c>
      <c r="G9" s="164"/>
      <c r="H9" s="165"/>
    </row>
    <row r="10" spans="1:8" x14ac:dyDescent="0.15">
      <c r="A10" s="166"/>
      <c r="B10" s="167"/>
      <c r="C10" s="168"/>
      <c r="D10" s="169">
        <v>13372</v>
      </c>
      <c r="E10" s="170"/>
      <c r="F10" s="171">
        <v>38519</v>
      </c>
      <c r="G10" s="172"/>
      <c r="H10" s="173"/>
    </row>
    <row r="11" spans="1:8" x14ac:dyDescent="0.15">
      <c r="A11" s="154" t="s">
        <v>546</v>
      </c>
      <c r="B11" s="159"/>
      <c r="C11" s="160"/>
      <c r="D11" s="161">
        <v>34057</v>
      </c>
      <c r="E11" s="162"/>
      <c r="F11" s="163">
        <v>70166</v>
      </c>
      <c r="G11" s="164"/>
      <c r="H11" s="165"/>
    </row>
    <row r="12" spans="1:8" x14ac:dyDescent="0.15">
      <c r="A12" s="166"/>
      <c r="B12" s="167"/>
      <c r="C12" s="174"/>
      <c r="D12" s="169">
        <v>20959</v>
      </c>
      <c r="E12" s="170"/>
      <c r="F12" s="171">
        <v>36115</v>
      </c>
      <c r="G12" s="172"/>
      <c r="H12" s="173"/>
    </row>
    <row r="13" spans="1:8" x14ac:dyDescent="0.15">
      <c r="A13" s="154"/>
      <c r="B13" s="159"/>
      <c r="C13" s="175"/>
      <c r="D13" s="176">
        <v>22922</v>
      </c>
      <c r="E13" s="177"/>
      <c r="F13" s="178">
        <v>73906</v>
      </c>
      <c r="G13" s="179"/>
      <c r="H13" s="165"/>
    </row>
    <row r="14" spans="1:8" x14ac:dyDescent="0.15">
      <c r="A14" s="166"/>
      <c r="B14" s="167"/>
      <c r="C14" s="168"/>
      <c r="D14" s="169">
        <v>11620</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7.42</v>
      </c>
      <c r="C19" s="180">
        <f>ROUND(VALUE(SUBSTITUTE(実質収支比率等に係る経年分析!G$48,"▲","-")),2)</f>
        <v>6.8</v>
      </c>
      <c r="D19" s="180">
        <f>ROUND(VALUE(SUBSTITUTE(実質収支比率等に係る経年分析!H$48,"▲","-")),2)</f>
        <v>6.36</v>
      </c>
      <c r="E19" s="180">
        <f>ROUND(VALUE(SUBSTITUTE(実質収支比率等に係る経年分析!I$48,"▲","-")),2)</f>
        <v>4.76</v>
      </c>
      <c r="F19" s="180">
        <f>ROUND(VALUE(SUBSTITUTE(実質収支比率等に係る経年分析!J$48,"▲","-")),2)</f>
        <v>3.2</v>
      </c>
    </row>
    <row r="20" spans="1:11" x14ac:dyDescent="0.15">
      <c r="A20" s="180" t="s">
        <v>55</v>
      </c>
      <c r="B20" s="180">
        <f>ROUND(VALUE(SUBSTITUTE(実質収支比率等に係る経年分析!F$47,"▲","-")),2)</f>
        <v>12.26</v>
      </c>
      <c r="C20" s="180">
        <f>ROUND(VALUE(SUBSTITUTE(実質収支比率等に係る経年分析!G$47,"▲","-")),2)</f>
        <v>15.41</v>
      </c>
      <c r="D20" s="180">
        <f>ROUND(VALUE(SUBSTITUTE(実質収支比率等に係る経年分析!H$47,"▲","-")),2)</f>
        <v>18.47</v>
      </c>
      <c r="E20" s="180">
        <f>ROUND(VALUE(SUBSTITUTE(実質収支比率等に係る経年分析!I$47,"▲","-")),2)</f>
        <v>19.84</v>
      </c>
      <c r="F20" s="180">
        <f>ROUND(VALUE(SUBSTITUTE(実質収支比率等に係る経年分析!J$47,"▲","-")),2)</f>
        <v>17.09</v>
      </c>
    </row>
    <row r="21" spans="1:11" x14ac:dyDescent="0.15">
      <c r="A21" s="180" t="s">
        <v>56</v>
      </c>
      <c r="B21" s="180">
        <f>IF(ISNUMBER(VALUE(SUBSTITUTE(実質収支比率等に係る経年分析!F$49,"▲","-"))),ROUND(VALUE(SUBSTITUTE(実質収支比率等に係る経年分析!F$49,"▲","-")),2),NA())</f>
        <v>0.51</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-1.74</v>
      </c>
      <c r="E21" s="180">
        <f>IF(ISNUMBER(VALUE(SUBSTITUTE(実質収支比率等に係る経年分析!I$49,"▲","-"))),ROUND(VALUE(SUBSTITUTE(実質収支比率等に係る経年分析!I$49,"▲","-")),2),NA())</f>
        <v>-3.91</v>
      </c>
      <c r="F21" s="180">
        <f>IF(ISNUMBER(VALUE(SUBSTITUTE(実質収支比率等に係る経年分析!J$49,"▲","-"))),ROUND(VALUE(SUBSTITUTE(実質収支比率等に係る経年分析!J$49,"▲","-")),2),NA())</f>
        <v>-7.52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2.5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0.64</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1685</v>
      </c>
      <c r="E42" s="182"/>
      <c r="F42" s="182"/>
      <c r="G42" s="182">
        <f>'実質公債費比率（分子）の構造'!L$52</f>
        <v>1705</v>
      </c>
      <c r="H42" s="182"/>
      <c r="I42" s="182"/>
      <c r="J42" s="182">
        <f>'実質公債費比率（分子）の構造'!M$52</f>
        <v>1629</v>
      </c>
      <c r="K42" s="182"/>
      <c r="L42" s="182"/>
      <c r="M42" s="182">
        <f>'実質公債費比率（分子）の構造'!N$52</f>
        <v>1587</v>
      </c>
      <c r="N42" s="182"/>
      <c r="O42" s="182"/>
      <c r="P42" s="182">
        <f>'実質公債費比率（分子）の構造'!O$52</f>
        <v>1548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177</v>
      </c>
      <c r="C45" s="182"/>
      <c r="D45" s="182"/>
      <c r="E45" s="182">
        <f>'実質公債費比率（分子）の構造'!L$49</f>
        <v>172</v>
      </c>
      <c r="F45" s="182"/>
      <c r="G45" s="182"/>
      <c r="H45" s="182">
        <f>'実質公債費比率（分子）の構造'!M$49</f>
        <v>112</v>
      </c>
      <c r="I45" s="182"/>
      <c r="J45" s="182"/>
      <c r="K45" s="182">
        <f>'実質公債費比率（分子）の構造'!N$49</f>
        <v>110</v>
      </c>
      <c r="L45" s="182"/>
      <c r="M45" s="182"/>
      <c r="N45" s="182">
        <f>'実質公債費比率（分子）の構造'!O$49</f>
        <v>122</v>
      </c>
      <c r="O45" s="182"/>
      <c r="P45" s="182"/>
    </row>
    <row r="46" spans="1:16" x14ac:dyDescent="0.15">
      <c r="A46" s="182" t="s">
        <v>67</v>
      </c>
      <c r="B46" s="182">
        <f>'実質公債費比率（分子）の構造'!K$48</f>
        <v>216</v>
      </c>
      <c r="C46" s="182"/>
      <c r="D46" s="182"/>
      <c r="E46" s="182">
        <f>'実質公債費比率（分子）の構造'!L$48</f>
        <v>225</v>
      </c>
      <c r="F46" s="182"/>
      <c r="G46" s="182"/>
      <c r="H46" s="182">
        <f>'実質公債費比率（分子）の構造'!M$48</f>
        <v>274</v>
      </c>
      <c r="I46" s="182"/>
      <c r="J46" s="182"/>
      <c r="K46" s="182">
        <f>'実質公債費比率（分子）の構造'!N$48</f>
        <v>277</v>
      </c>
      <c r="L46" s="182"/>
      <c r="M46" s="182"/>
      <c r="N46" s="182">
        <f>'実質公債費比率（分子）の構造'!O$48</f>
        <v>293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2162</v>
      </c>
      <c r="C49" s="182"/>
      <c r="D49" s="182"/>
      <c r="E49" s="182">
        <f>'実質公債費比率（分子）の構造'!L$45</f>
        <v>2136</v>
      </c>
      <c r="F49" s="182"/>
      <c r="G49" s="182"/>
      <c r="H49" s="182">
        <f>'実質公債費比率（分子）の構造'!M$45</f>
        <v>1941</v>
      </c>
      <c r="I49" s="182"/>
      <c r="J49" s="182"/>
      <c r="K49" s="182">
        <f>'実質公債費比率（分子）の構造'!N$45</f>
        <v>1881</v>
      </c>
      <c r="L49" s="182"/>
      <c r="M49" s="182"/>
      <c r="N49" s="182">
        <f>'実質公債費比率（分子）の構造'!O$45</f>
        <v>1871</v>
      </c>
      <c r="O49" s="182"/>
      <c r="P49" s="182"/>
    </row>
    <row r="50" spans="1:16" x14ac:dyDescent="0.15">
      <c r="A50" s="182" t="s">
        <v>71</v>
      </c>
      <c r="B50" s="182" t="e">
        <f>NA()</f>
        <v>#N/A</v>
      </c>
      <c r="C50" s="182">
        <f>IF(ISNUMBER('実質公債費比率（分子）の構造'!K$53),'実質公債費比率（分子）の構造'!K$53,NA())</f>
        <v>870</v>
      </c>
      <c r="D50" s="182" t="e">
        <f>NA()</f>
        <v>#N/A</v>
      </c>
      <c r="E50" s="182" t="e">
        <f>NA()</f>
        <v>#N/A</v>
      </c>
      <c r="F50" s="182">
        <f>IF(ISNUMBER('実質公債費比率（分子）の構造'!L$53),'実質公債費比率（分子）の構造'!L$53,NA())</f>
        <v>828</v>
      </c>
      <c r="G50" s="182" t="e">
        <f>NA()</f>
        <v>#N/A</v>
      </c>
      <c r="H50" s="182" t="e">
        <f>NA()</f>
        <v>#N/A</v>
      </c>
      <c r="I50" s="182">
        <f>IF(ISNUMBER('実質公債費比率（分子）の構造'!M$53),'実質公債費比率（分子）の構造'!M$53,NA())</f>
        <v>698</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738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17312</v>
      </c>
      <c r="E56" s="181"/>
      <c r="F56" s="181"/>
      <c r="G56" s="181">
        <f>'将来負担比率（分子）の構造'!J$52</f>
        <v>16941</v>
      </c>
      <c r="H56" s="181"/>
      <c r="I56" s="181"/>
      <c r="J56" s="181">
        <f>'将来負担比率（分子）の構造'!K$52</f>
        <v>16598</v>
      </c>
      <c r="K56" s="181"/>
      <c r="L56" s="181"/>
      <c r="M56" s="181">
        <f>'将来負担比率（分子）の構造'!L$52</f>
        <v>16541</v>
      </c>
      <c r="N56" s="181"/>
      <c r="O56" s="181"/>
      <c r="P56" s="181">
        <f>'将来負担比率（分子）の構造'!M$52</f>
        <v>16187</v>
      </c>
    </row>
    <row r="57" spans="1:16" x14ac:dyDescent="0.15">
      <c r="A57" s="181" t="s">
        <v>42</v>
      </c>
      <c r="B57" s="181"/>
      <c r="C57" s="181"/>
      <c r="D57" s="181">
        <f>'将来負担比率（分子）の構造'!I$51</f>
        <v>624</v>
      </c>
      <c r="E57" s="181"/>
      <c r="F57" s="181"/>
      <c r="G57" s="181">
        <f>'将来負担比率（分子）の構造'!J$51</f>
        <v>650</v>
      </c>
      <c r="H57" s="181"/>
      <c r="I57" s="181"/>
      <c r="J57" s="181">
        <f>'将来負担比率（分子）の構造'!K$51</f>
        <v>751</v>
      </c>
      <c r="K57" s="181"/>
      <c r="L57" s="181"/>
      <c r="M57" s="181">
        <f>'将来負担比率（分子）の構造'!L$51</f>
        <v>968</v>
      </c>
      <c r="N57" s="181"/>
      <c r="O57" s="181"/>
      <c r="P57" s="181">
        <f>'将来負担比率（分子）の構造'!M$51</f>
        <v>996</v>
      </c>
    </row>
    <row r="58" spans="1:16" x14ac:dyDescent="0.15">
      <c r="A58" s="181" t="s">
        <v>41</v>
      </c>
      <c r="B58" s="181"/>
      <c r="C58" s="181"/>
      <c r="D58" s="181">
        <f>'将来負担比率（分子）の構造'!I$50</f>
        <v>1905</v>
      </c>
      <c r="E58" s="181"/>
      <c r="F58" s="181"/>
      <c r="G58" s="181">
        <f>'将来負担比率（分子）の構造'!J$50</f>
        <v>2401</v>
      </c>
      <c r="H58" s="181"/>
      <c r="I58" s="181"/>
      <c r="J58" s="181">
        <f>'将来負担比率（分子）の構造'!K$50</f>
        <v>3026</v>
      </c>
      <c r="K58" s="181"/>
      <c r="L58" s="181"/>
      <c r="M58" s="181">
        <f>'将来負担比率（分子）の構造'!L$50</f>
        <v>3238</v>
      </c>
      <c r="N58" s="181"/>
      <c r="O58" s="181"/>
      <c r="P58" s="181">
        <f>'将来負担比率（分子）の構造'!M$50</f>
        <v>3321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187</v>
      </c>
      <c r="C61" s="181"/>
      <c r="D61" s="181"/>
      <c r="E61" s="181">
        <f>'将来負担比率（分子）の構造'!J$46</f>
        <v>118</v>
      </c>
      <c r="F61" s="181"/>
      <c r="G61" s="181"/>
      <c r="H61" s="181">
        <f>'将来負担比率（分子）の構造'!K$46</f>
        <v>79</v>
      </c>
      <c r="I61" s="181"/>
      <c r="J61" s="181"/>
      <c r="K61" s="181">
        <f>'将来負担比率（分子）の構造'!L$46</f>
        <v>46</v>
      </c>
      <c r="L61" s="181"/>
      <c r="M61" s="181"/>
      <c r="N61" s="181">
        <f>'将来負担比率（分子）の構造'!M$46</f>
        <v>24</v>
      </c>
      <c r="O61" s="181"/>
      <c r="P61" s="181"/>
    </row>
    <row r="62" spans="1:16" x14ac:dyDescent="0.15">
      <c r="A62" s="181" t="s">
        <v>35</v>
      </c>
      <c r="B62" s="181">
        <f>'将来負担比率（分子）の構造'!I$45</f>
        <v>1756</v>
      </c>
      <c r="C62" s="181"/>
      <c r="D62" s="181"/>
      <c r="E62" s="181">
        <f>'将来負担比率（分子）の構造'!J$45</f>
        <v>1726</v>
      </c>
      <c r="F62" s="181"/>
      <c r="G62" s="181"/>
      <c r="H62" s="181">
        <f>'将来負担比率（分子）の構造'!K$45</f>
        <v>1767</v>
      </c>
      <c r="I62" s="181"/>
      <c r="J62" s="181"/>
      <c r="K62" s="181">
        <f>'将来負担比率（分子）の構造'!L$45</f>
        <v>1640</v>
      </c>
      <c r="L62" s="181"/>
      <c r="M62" s="181"/>
      <c r="N62" s="181">
        <f>'将来負担比率（分子）の構造'!M$45</f>
        <v>1818</v>
      </c>
      <c r="O62" s="181"/>
      <c r="P62" s="181"/>
    </row>
    <row r="63" spans="1:16" x14ac:dyDescent="0.15">
      <c r="A63" s="181" t="s">
        <v>34</v>
      </c>
      <c r="B63" s="181">
        <f>'将来負担比率（分子）の構造'!I$44</f>
        <v>676</v>
      </c>
      <c r="C63" s="181"/>
      <c r="D63" s="181"/>
      <c r="E63" s="181">
        <f>'将来負担比率（分子）の構造'!J$44</f>
        <v>569</v>
      </c>
      <c r="F63" s="181"/>
      <c r="G63" s="181"/>
      <c r="H63" s="181">
        <f>'将来負担比率（分子）の構造'!K$44</f>
        <v>521</v>
      </c>
      <c r="I63" s="181"/>
      <c r="J63" s="181"/>
      <c r="K63" s="181">
        <f>'将来負担比率（分子）の構造'!L$44</f>
        <v>552</v>
      </c>
      <c r="L63" s="181"/>
      <c r="M63" s="181"/>
      <c r="N63" s="181">
        <f>'将来負担比率（分子）の構造'!M$44</f>
        <v>499</v>
      </c>
      <c r="O63" s="181"/>
      <c r="P63" s="181"/>
    </row>
    <row r="64" spans="1:16" x14ac:dyDescent="0.15">
      <c r="A64" s="181" t="s">
        <v>33</v>
      </c>
      <c r="B64" s="181">
        <f>'将来負担比率（分子）の構造'!I$43</f>
        <v>2817</v>
      </c>
      <c r="C64" s="181"/>
      <c r="D64" s="181"/>
      <c r="E64" s="181">
        <f>'将来負担比率（分子）の構造'!J$43</f>
        <v>2869</v>
      </c>
      <c r="F64" s="181"/>
      <c r="G64" s="181"/>
      <c r="H64" s="181">
        <f>'将来負担比率（分子）の構造'!K$43</f>
        <v>3172</v>
      </c>
      <c r="I64" s="181"/>
      <c r="J64" s="181"/>
      <c r="K64" s="181">
        <f>'将来負担比率（分子）の構造'!L$43</f>
        <v>3297</v>
      </c>
      <c r="L64" s="181"/>
      <c r="M64" s="181"/>
      <c r="N64" s="181">
        <f>'将来負担比率（分子）の構造'!M$43</f>
        <v>3473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17982</v>
      </c>
      <c r="C66" s="181"/>
      <c r="D66" s="181"/>
      <c r="E66" s="181">
        <f>'将来負担比率（分子）の構造'!J$41</f>
        <v>17405</v>
      </c>
      <c r="F66" s="181"/>
      <c r="G66" s="181"/>
      <c r="H66" s="181">
        <f>'将来負担比率（分子）の構造'!K$41</f>
        <v>17175</v>
      </c>
      <c r="I66" s="181"/>
      <c r="J66" s="181"/>
      <c r="K66" s="181">
        <f>'将来負担比率（分子）の構造'!L$41</f>
        <v>17532</v>
      </c>
      <c r="L66" s="181"/>
      <c r="M66" s="181"/>
      <c r="N66" s="181">
        <f>'将来負担比率（分子）の構造'!M$41</f>
        <v>18188</v>
      </c>
      <c r="O66" s="181"/>
      <c r="P66" s="181"/>
    </row>
    <row r="67" spans="1:16" x14ac:dyDescent="0.15">
      <c r="A67" s="181" t="s">
        <v>75</v>
      </c>
      <c r="B67" s="181" t="e">
        <f>NA()</f>
        <v>#N/A</v>
      </c>
      <c r="C67" s="181">
        <f>IF(ISNUMBER('将来負担比率（分子）の構造'!I$53), IF('将来負担比率（分子）の構造'!I$53 &lt; 0, 0, '将来負担比率（分子）の構造'!I$53), NA())</f>
        <v>3578</v>
      </c>
      <c r="D67" s="181" t="e">
        <f>NA()</f>
        <v>#N/A</v>
      </c>
      <c r="E67" s="181" t="e">
        <f>NA()</f>
        <v>#N/A</v>
      </c>
      <c r="F67" s="181">
        <f>IF(ISNUMBER('将来負担比率（分子）の構造'!J$53), IF('将来負担比率（分子）の構造'!J$53 &lt; 0, 0, '将来負担比率（分子）の構造'!J$53), NA())</f>
        <v>2695</v>
      </c>
      <c r="G67" s="181" t="e">
        <f>NA()</f>
        <v>#N/A</v>
      </c>
      <c r="H67" s="181" t="e">
        <f>NA()</f>
        <v>#N/A</v>
      </c>
      <c r="I67" s="181">
        <f>IF(ISNUMBER('将来負担比率（分子）の構造'!K$53), IF('将来負担比率（分子）の構造'!K$53 &lt; 0, 0, '将来負担比率（分子）の構造'!K$53), NA())</f>
        <v>2339</v>
      </c>
      <c r="J67" s="181" t="e">
        <f>NA()</f>
        <v>#N/A</v>
      </c>
      <c r="K67" s="181" t="e">
        <f>NA()</f>
        <v>#N/A</v>
      </c>
      <c r="L67" s="181">
        <f>IF(ISNUMBER('将来負担比率（分子）の構造'!L$53), IF('将来負担比率（分子）の構造'!L$53 &lt; 0, 0, '将来負担比率（分子）の構造'!L$53), NA())</f>
        <v>2319</v>
      </c>
      <c r="M67" s="181" t="e">
        <f>NA()</f>
        <v>#N/A</v>
      </c>
      <c r="N67" s="181" t="e">
        <f>NA()</f>
        <v>#N/A</v>
      </c>
      <c r="O67" s="181">
        <f>IF(ISNUMBER('将来負担比率（分子）の構造'!M$53), IF('将来負担比率（分子）の構造'!M$53 &lt; 0, 0, '将来負担比率（分子）の構造'!M$53), NA())</f>
        <v>3498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2407</v>
      </c>
      <c r="C72" s="185">
        <f>基金残高に係る経年分析!G55</f>
        <v>2600</v>
      </c>
      <c r="D72" s="185">
        <f>基金残高に係る経年分析!H55</f>
        <v>2257</v>
      </c>
    </row>
    <row r="73" spans="1:16" x14ac:dyDescent="0.15">
      <c r="A73" s="184" t="s">
        <v>78</v>
      </c>
      <c r="B73" s="185">
        <f>基金残高に係る経年分析!F56</f>
        <v>122</v>
      </c>
      <c r="C73" s="185">
        <f>基金残高に係る経年分析!G56</f>
        <v>122</v>
      </c>
      <c r="D73" s="185">
        <f>基金残高に係る経年分析!H56</f>
        <v>123</v>
      </c>
    </row>
    <row r="74" spans="1:16" x14ac:dyDescent="0.15">
      <c r="A74" s="184" t="s">
        <v>79</v>
      </c>
      <c r="B74" s="185">
        <f>基金残高に係る経年分析!F57</f>
        <v>82</v>
      </c>
      <c r="C74" s="185">
        <f>基金残高に係る経年分析!G57</f>
        <v>92</v>
      </c>
      <c r="D74" s="185">
        <f>基金残高に係る経年分析!H57</f>
        <v>162</v>
      </c>
    </row>
  </sheetData>
  <sheetProtection algorithmName="SHA-512" hashValue="QK/9RuCHDoboEcNYhGyq6haZja7fwnjQCZSD7MxssGvEBuEmeRRsVE99kvbxPq42QflsudCG6UMLnoD6vynrCw==" saltValue="FHnfN0Mrh6pK80myf9+C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7559531</v>
      </c>
      <c r="S5" s="635"/>
      <c r="T5" s="635"/>
      <c r="U5" s="635"/>
      <c r="V5" s="635"/>
      <c r="W5" s="635"/>
      <c r="X5" s="635"/>
      <c r="Y5" s="636"/>
      <c r="Z5" s="637">
        <v>32.6</v>
      </c>
      <c r="AA5" s="637"/>
      <c r="AB5" s="637"/>
      <c r="AC5" s="637"/>
      <c r="AD5" s="638">
        <v>7437857</v>
      </c>
      <c r="AE5" s="638"/>
      <c r="AF5" s="638"/>
      <c r="AG5" s="638"/>
      <c r="AH5" s="638"/>
      <c r="AI5" s="638"/>
      <c r="AJ5" s="638"/>
      <c r="AK5" s="638"/>
      <c r="AL5" s="639">
        <v>58.3</v>
      </c>
      <c r="AM5" s="640"/>
      <c r="AN5" s="640"/>
      <c r="AO5" s="641"/>
      <c r="AP5" s="631" t="s">
        <v>228</v>
      </c>
      <c r="AQ5" s="632"/>
      <c r="AR5" s="632"/>
      <c r="AS5" s="632"/>
      <c r="AT5" s="632"/>
      <c r="AU5" s="632"/>
      <c r="AV5" s="632"/>
      <c r="AW5" s="632"/>
      <c r="AX5" s="632"/>
      <c r="AY5" s="632"/>
      <c r="AZ5" s="632"/>
      <c r="BA5" s="632"/>
      <c r="BB5" s="632"/>
      <c r="BC5" s="632"/>
      <c r="BD5" s="632"/>
      <c r="BE5" s="632"/>
      <c r="BF5" s="633"/>
      <c r="BG5" s="645">
        <v>7437857</v>
      </c>
      <c r="BH5" s="646"/>
      <c r="BI5" s="646"/>
      <c r="BJ5" s="646"/>
      <c r="BK5" s="646"/>
      <c r="BL5" s="646"/>
      <c r="BM5" s="646"/>
      <c r="BN5" s="647"/>
      <c r="BO5" s="648">
        <v>98.4</v>
      </c>
      <c r="BP5" s="648"/>
      <c r="BQ5" s="648"/>
      <c r="BR5" s="648"/>
      <c r="BS5" s="649" t="s">
        <v>176</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174196</v>
      </c>
      <c r="S6" s="646"/>
      <c r="T6" s="646"/>
      <c r="U6" s="646"/>
      <c r="V6" s="646"/>
      <c r="W6" s="646"/>
      <c r="X6" s="646"/>
      <c r="Y6" s="647"/>
      <c r="Z6" s="648">
        <v>0.8</v>
      </c>
      <c r="AA6" s="648"/>
      <c r="AB6" s="648"/>
      <c r="AC6" s="648"/>
      <c r="AD6" s="649">
        <v>174196</v>
      </c>
      <c r="AE6" s="649"/>
      <c r="AF6" s="649"/>
      <c r="AG6" s="649"/>
      <c r="AH6" s="649"/>
      <c r="AI6" s="649"/>
      <c r="AJ6" s="649"/>
      <c r="AK6" s="649"/>
      <c r="AL6" s="650">
        <v>1.4</v>
      </c>
      <c r="AM6" s="651"/>
      <c r="AN6" s="651"/>
      <c r="AO6" s="652"/>
      <c r="AP6" s="642" t="s">
        <v>233</v>
      </c>
      <c r="AQ6" s="643"/>
      <c r="AR6" s="643"/>
      <c r="AS6" s="643"/>
      <c r="AT6" s="643"/>
      <c r="AU6" s="643"/>
      <c r="AV6" s="643"/>
      <c r="AW6" s="643"/>
      <c r="AX6" s="643"/>
      <c r="AY6" s="643"/>
      <c r="AZ6" s="643"/>
      <c r="BA6" s="643"/>
      <c r="BB6" s="643"/>
      <c r="BC6" s="643"/>
      <c r="BD6" s="643"/>
      <c r="BE6" s="643"/>
      <c r="BF6" s="644"/>
      <c r="BG6" s="645">
        <v>7437857</v>
      </c>
      <c r="BH6" s="646"/>
      <c r="BI6" s="646"/>
      <c r="BJ6" s="646"/>
      <c r="BK6" s="646"/>
      <c r="BL6" s="646"/>
      <c r="BM6" s="646"/>
      <c r="BN6" s="647"/>
      <c r="BO6" s="648">
        <v>98.4</v>
      </c>
      <c r="BP6" s="648"/>
      <c r="BQ6" s="648"/>
      <c r="BR6" s="648"/>
      <c r="BS6" s="649" t="s">
        <v>130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205305</v>
      </c>
      <c r="CS6" s="646"/>
      <c r="CT6" s="646"/>
      <c r="CU6" s="646"/>
      <c r="CV6" s="646"/>
      <c r="CW6" s="646"/>
      <c r="CX6" s="646"/>
      <c r="CY6" s="647"/>
      <c r="CZ6" s="639">
        <v>0.9</v>
      </c>
      <c r="DA6" s="640"/>
      <c r="DB6" s="640"/>
      <c r="DC6" s="659"/>
      <c r="DD6" s="654" t="s">
        <v>130</v>
      </c>
      <c r="DE6" s="646"/>
      <c r="DF6" s="646"/>
      <c r="DG6" s="646"/>
      <c r="DH6" s="646"/>
      <c r="DI6" s="646"/>
      <c r="DJ6" s="646"/>
      <c r="DK6" s="646"/>
      <c r="DL6" s="646"/>
      <c r="DM6" s="646"/>
      <c r="DN6" s="646"/>
      <c r="DO6" s="646"/>
      <c r="DP6" s="647"/>
      <c r="DQ6" s="654">
        <v>205305</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5859</v>
      </c>
      <c r="S7" s="646"/>
      <c r="T7" s="646"/>
      <c r="U7" s="646"/>
      <c r="V7" s="646"/>
      <c r="W7" s="646"/>
      <c r="X7" s="646"/>
      <c r="Y7" s="647"/>
      <c r="Z7" s="648">
        <v>0</v>
      </c>
      <c r="AA7" s="648"/>
      <c r="AB7" s="648"/>
      <c r="AC7" s="648"/>
      <c r="AD7" s="649">
        <v>5859</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3693901</v>
      </c>
      <c r="BH7" s="646"/>
      <c r="BI7" s="646"/>
      <c r="BJ7" s="646"/>
      <c r="BK7" s="646"/>
      <c r="BL7" s="646"/>
      <c r="BM7" s="646"/>
      <c r="BN7" s="647"/>
      <c r="BO7" s="648">
        <v>48.9</v>
      </c>
      <c r="BP7" s="648"/>
      <c r="BQ7" s="648"/>
      <c r="BR7" s="648"/>
      <c r="BS7" s="649" t="s">
        <v>130</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2038900</v>
      </c>
      <c r="CS7" s="646"/>
      <c r="CT7" s="646"/>
      <c r="CU7" s="646"/>
      <c r="CV7" s="646"/>
      <c r="CW7" s="646"/>
      <c r="CX7" s="646"/>
      <c r="CY7" s="647"/>
      <c r="CZ7" s="648">
        <v>9.1999999999999993</v>
      </c>
      <c r="DA7" s="648"/>
      <c r="DB7" s="648"/>
      <c r="DC7" s="648"/>
      <c r="DD7" s="654">
        <v>149835</v>
      </c>
      <c r="DE7" s="646"/>
      <c r="DF7" s="646"/>
      <c r="DG7" s="646"/>
      <c r="DH7" s="646"/>
      <c r="DI7" s="646"/>
      <c r="DJ7" s="646"/>
      <c r="DK7" s="646"/>
      <c r="DL7" s="646"/>
      <c r="DM7" s="646"/>
      <c r="DN7" s="646"/>
      <c r="DO7" s="646"/>
      <c r="DP7" s="647"/>
      <c r="DQ7" s="654">
        <v>1638347</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40801</v>
      </c>
      <c r="S8" s="646"/>
      <c r="T8" s="646"/>
      <c r="U8" s="646"/>
      <c r="V8" s="646"/>
      <c r="W8" s="646"/>
      <c r="X8" s="646"/>
      <c r="Y8" s="647"/>
      <c r="Z8" s="648">
        <v>0.2</v>
      </c>
      <c r="AA8" s="648"/>
      <c r="AB8" s="648"/>
      <c r="AC8" s="648"/>
      <c r="AD8" s="649">
        <v>40801</v>
      </c>
      <c r="AE8" s="649"/>
      <c r="AF8" s="649"/>
      <c r="AG8" s="649"/>
      <c r="AH8" s="649"/>
      <c r="AI8" s="649"/>
      <c r="AJ8" s="649"/>
      <c r="AK8" s="649"/>
      <c r="AL8" s="650">
        <v>0.3</v>
      </c>
      <c r="AM8" s="651"/>
      <c r="AN8" s="651"/>
      <c r="AO8" s="652"/>
      <c r="AP8" s="642" t="s">
        <v>239</v>
      </c>
      <c r="AQ8" s="643"/>
      <c r="AR8" s="643"/>
      <c r="AS8" s="643"/>
      <c r="AT8" s="643"/>
      <c r="AU8" s="643"/>
      <c r="AV8" s="643"/>
      <c r="AW8" s="643"/>
      <c r="AX8" s="643"/>
      <c r="AY8" s="643"/>
      <c r="AZ8" s="643"/>
      <c r="BA8" s="643"/>
      <c r="BB8" s="643"/>
      <c r="BC8" s="643"/>
      <c r="BD8" s="643"/>
      <c r="BE8" s="643"/>
      <c r="BF8" s="644"/>
      <c r="BG8" s="645">
        <v>126509</v>
      </c>
      <c r="BH8" s="646"/>
      <c r="BI8" s="646"/>
      <c r="BJ8" s="646"/>
      <c r="BK8" s="646"/>
      <c r="BL8" s="646"/>
      <c r="BM8" s="646"/>
      <c r="BN8" s="647"/>
      <c r="BO8" s="648">
        <v>1.7</v>
      </c>
      <c r="BP8" s="648"/>
      <c r="BQ8" s="648"/>
      <c r="BR8" s="648"/>
      <c r="BS8" s="654" t="s">
        <v>130</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9496590</v>
      </c>
      <c r="CS8" s="646"/>
      <c r="CT8" s="646"/>
      <c r="CU8" s="646"/>
      <c r="CV8" s="646"/>
      <c r="CW8" s="646"/>
      <c r="CX8" s="646"/>
      <c r="CY8" s="647"/>
      <c r="CZ8" s="648">
        <v>42.7</v>
      </c>
      <c r="DA8" s="648"/>
      <c r="DB8" s="648"/>
      <c r="DC8" s="648"/>
      <c r="DD8" s="654">
        <v>98707</v>
      </c>
      <c r="DE8" s="646"/>
      <c r="DF8" s="646"/>
      <c r="DG8" s="646"/>
      <c r="DH8" s="646"/>
      <c r="DI8" s="646"/>
      <c r="DJ8" s="646"/>
      <c r="DK8" s="646"/>
      <c r="DL8" s="646"/>
      <c r="DM8" s="646"/>
      <c r="DN8" s="646"/>
      <c r="DO8" s="646"/>
      <c r="DP8" s="647"/>
      <c r="DQ8" s="654">
        <v>4553909</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26852</v>
      </c>
      <c r="S9" s="646"/>
      <c r="T9" s="646"/>
      <c r="U9" s="646"/>
      <c r="V9" s="646"/>
      <c r="W9" s="646"/>
      <c r="X9" s="646"/>
      <c r="Y9" s="647"/>
      <c r="Z9" s="648">
        <v>0.1</v>
      </c>
      <c r="AA9" s="648"/>
      <c r="AB9" s="648"/>
      <c r="AC9" s="648"/>
      <c r="AD9" s="649">
        <v>26852</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3150384</v>
      </c>
      <c r="BH9" s="646"/>
      <c r="BI9" s="646"/>
      <c r="BJ9" s="646"/>
      <c r="BK9" s="646"/>
      <c r="BL9" s="646"/>
      <c r="BM9" s="646"/>
      <c r="BN9" s="647"/>
      <c r="BO9" s="648">
        <v>41.7</v>
      </c>
      <c r="BP9" s="648"/>
      <c r="BQ9" s="648"/>
      <c r="BR9" s="648"/>
      <c r="BS9" s="654" t="s">
        <v>243</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2051038</v>
      </c>
      <c r="CS9" s="646"/>
      <c r="CT9" s="646"/>
      <c r="CU9" s="646"/>
      <c r="CV9" s="646"/>
      <c r="CW9" s="646"/>
      <c r="CX9" s="646"/>
      <c r="CY9" s="647"/>
      <c r="CZ9" s="648">
        <v>9.1999999999999993</v>
      </c>
      <c r="DA9" s="648"/>
      <c r="DB9" s="648"/>
      <c r="DC9" s="648"/>
      <c r="DD9" s="654">
        <v>20702</v>
      </c>
      <c r="DE9" s="646"/>
      <c r="DF9" s="646"/>
      <c r="DG9" s="646"/>
      <c r="DH9" s="646"/>
      <c r="DI9" s="646"/>
      <c r="DJ9" s="646"/>
      <c r="DK9" s="646"/>
      <c r="DL9" s="646"/>
      <c r="DM9" s="646"/>
      <c r="DN9" s="646"/>
      <c r="DO9" s="646"/>
      <c r="DP9" s="647"/>
      <c r="DQ9" s="654">
        <v>1810651</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243</v>
      </c>
      <c r="S10" s="646"/>
      <c r="T10" s="646"/>
      <c r="U10" s="646"/>
      <c r="V10" s="646"/>
      <c r="W10" s="646"/>
      <c r="X10" s="646"/>
      <c r="Y10" s="647"/>
      <c r="Z10" s="648" t="s">
        <v>130</v>
      </c>
      <c r="AA10" s="648"/>
      <c r="AB10" s="648"/>
      <c r="AC10" s="648"/>
      <c r="AD10" s="649" t="s">
        <v>130</v>
      </c>
      <c r="AE10" s="649"/>
      <c r="AF10" s="649"/>
      <c r="AG10" s="649"/>
      <c r="AH10" s="649"/>
      <c r="AI10" s="649"/>
      <c r="AJ10" s="649"/>
      <c r="AK10" s="649"/>
      <c r="AL10" s="650" t="s">
        <v>176</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173368</v>
      </c>
      <c r="BH10" s="646"/>
      <c r="BI10" s="646"/>
      <c r="BJ10" s="646"/>
      <c r="BK10" s="646"/>
      <c r="BL10" s="646"/>
      <c r="BM10" s="646"/>
      <c r="BN10" s="647"/>
      <c r="BO10" s="648">
        <v>2.2999999999999998</v>
      </c>
      <c r="BP10" s="648"/>
      <c r="BQ10" s="648"/>
      <c r="BR10" s="648"/>
      <c r="BS10" s="654" t="s">
        <v>130</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243</v>
      </c>
      <c r="CS10" s="646"/>
      <c r="CT10" s="646"/>
      <c r="CU10" s="646"/>
      <c r="CV10" s="646"/>
      <c r="CW10" s="646"/>
      <c r="CX10" s="646"/>
      <c r="CY10" s="647"/>
      <c r="CZ10" s="648" t="s">
        <v>243</v>
      </c>
      <c r="DA10" s="648"/>
      <c r="DB10" s="648"/>
      <c r="DC10" s="648"/>
      <c r="DD10" s="654" t="s">
        <v>130</v>
      </c>
      <c r="DE10" s="646"/>
      <c r="DF10" s="646"/>
      <c r="DG10" s="646"/>
      <c r="DH10" s="646"/>
      <c r="DI10" s="646"/>
      <c r="DJ10" s="646"/>
      <c r="DK10" s="646"/>
      <c r="DL10" s="646"/>
      <c r="DM10" s="646"/>
      <c r="DN10" s="646"/>
      <c r="DO10" s="646"/>
      <c r="DP10" s="647"/>
      <c r="DQ10" s="654" t="s">
        <v>130</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1167763</v>
      </c>
      <c r="S11" s="646"/>
      <c r="T11" s="646"/>
      <c r="U11" s="646"/>
      <c r="V11" s="646"/>
      <c r="W11" s="646"/>
      <c r="X11" s="646"/>
      <c r="Y11" s="647"/>
      <c r="Z11" s="650">
        <v>5</v>
      </c>
      <c r="AA11" s="651"/>
      <c r="AB11" s="651"/>
      <c r="AC11" s="663"/>
      <c r="AD11" s="654">
        <v>1167763</v>
      </c>
      <c r="AE11" s="646"/>
      <c r="AF11" s="646"/>
      <c r="AG11" s="646"/>
      <c r="AH11" s="646"/>
      <c r="AI11" s="646"/>
      <c r="AJ11" s="646"/>
      <c r="AK11" s="647"/>
      <c r="AL11" s="650">
        <v>9.1</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243640</v>
      </c>
      <c r="BH11" s="646"/>
      <c r="BI11" s="646"/>
      <c r="BJ11" s="646"/>
      <c r="BK11" s="646"/>
      <c r="BL11" s="646"/>
      <c r="BM11" s="646"/>
      <c r="BN11" s="647"/>
      <c r="BO11" s="648">
        <v>3.2</v>
      </c>
      <c r="BP11" s="648"/>
      <c r="BQ11" s="648"/>
      <c r="BR11" s="648"/>
      <c r="BS11" s="654" t="s">
        <v>130</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261322</v>
      </c>
      <c r="CS11" s="646"/>
      <c r="CT11" s="646"/>
      <c r="CU11" s="646"/>
      <c r="CV11" s="646"/>
      <c r="CW11" s="646"/>
      <c r="CX11" s="646"/>
      <c r="CY11" s="647"/>
      <c r="CZ11" s="648">
        <v>1.2</v>
      </c>
      <c r="DA11" s="648"/>
      <c r="DB11" s="648"/>
      <c r="DC11" s="648"/>
      <c r="DD11" s="654">
        <v>23309</v>
      </c>
      <c r="DE11" s="646"/>
      <c r="DF11" s="646"/>
      <c r="DG11" s="646"/>
      <c r="DH11" s="646"/>
      <c r="DI11" s="646"/>
      <c r="DJ11" s="646"/>
      <c r="DK11" s="646"/>
      <c r="DL11" s="646"/>
      <c r="DM11" s="646"/>
      <c r="DN11" s="646"/>
      <c r="DO11" s="646"/>
      <c r="DP11" s="647"/>
      <c r="DQ11" s="654">
        <v>196507</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19034</v>
      </c>
      <c r="S12" s="646"/>
      <c r="T12" s="646"/>
      <c r="U12" s="646"/>
      <c r="V12" s="646"/>
      <c r="W12" s="646"/>
      <c r="X12" s="646"/>
      <c r="Y12" s="647"/>
      <c r="Z12" s="648">
        <v>0.1</v>
      </c>
      <c r="AA12" s="648"/>
      <c r="AB12" s="648"/>
      <c r="AC12" s="648"/>
      <c r="AD12" s="649">
        <v>19034</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2926109</v>
      </c>
      <c r="BH12" s="646"/>
      <c r="BI12" s="646"/>
      <c r="BJ12" s="646"/>
      <c r="BK12" s="646"/>
      <c r="BL12" s="646"/>
      <c r="BM12" s="646"/>
      <c r="BN12" s="647"/>
      <c r="BO12" s="648">
        <v>38.700000000000003</v>
      </c>
      <c r="BP12" s="648"/>
      <c r="BQ12" s="648"/>
      <c r="BR12" s="648"/>
      <c r="BS12" s="654" t="s">
        <v>130</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121054</v>
      </c>
      <c r="CS12" s="646"/>
      <c r="CT12" s="646"/>
      <c r="CU12" s="646"/>
      <c r="CV12" s="646"/>
      <c r="CW12" s="646"/>
      <c r="CX12" s="646"/>
      <c r="CY12" s="647"/>
      <c r="CZ12" s="648">
        <v>0.5</v>
      </c>
      <c r="DA12" s="648"/>
      <c r="DB12" s="648"/>
      <c r="DC12" s="648"/>
      <c r="DD12" s="654" t="s">
        <v>130</v>
      </c>
      <c r="DE12" s="646"/>
      <c r="DF12" s="646"/>
      <c r="DG12" s="646"/>
      <c r="DH12" s="646"/>
      <c r="DI12" s="646"/>
      <c r="DJ12" s="646"/>
      <c r="DK12" s="646"/>
      <c r="DL12" s="646"/>
      <c r="DM12" s="646"/>
      <c r="DN12" s="646"/>
      <c r="DO12" s="646"/>
      <c r="DP12" s="647"/>
      <c r="DQ12" s="654">
        <v>81590</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243</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243</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2921502</v>
      </c>
      <c r="BH13" s="646"/>
      <c r="BI13" s="646"/>
      <c r="BJ13" s="646"/>
      <c r="BK13" s="646"/>
      <c r="BL13" s="646"/>
      <c r="BM13" s="646"/>
      <c r="BN13" s="647"/>
      <c r="BO13" s="648">
        <v>38.6</v>
      </c>
      <c r="BP13" s="648"/>
      <c r="BQ13" s="648"/>
      <c r="BR13" s="648"/>
      <c r="BS13" s="654" t="s">
        <v>130</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1187092</v>
      </c>
      <c r="CS13" s="646"/>
      <c r="CT13" s="646"/>
      <c r="CU13" s="646"/>
      <c r="CV13" s="646"/>
      <c r="CW13" s="646"/>
      <c r="CX13" s="646"/>
      <c r="CY13" s="647"/>
      <c r="CZ13" s="648">
        <v>5.3</v>
      </c>
      <c r="DA13" s="648"/>
      <c r="DB13" s="648"/>
      <c r="DC13" s="648"/>
      <c r="DD13" s="654">
        <v>451882</v>
      </c>
      <c r="DE13" s="646"/>
      <c r="DF13" s="646"/>
      <c r="DG13" s="646"/>
      <c r="DH13" s="646"/>
      <c r="DI13" s="646"/>
      <c r="DJ13" s="646"/>
      <c r="DK13" s="646"/>
      <c r="DL13" s="646"/>
      <c r="DM13" s="646"/>
      <c r="DN13" s="646"/>
      <c r="DO13" s="646"/>
      <c r="DP13" s="647"/>
      <c r="DQ13" s="654">
        <v>854872</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35886</v>
      </c>
      <c r="S14" s="646"/>
      <c r="T14" s="646"/>
      <c r="U14" s="646"/>
      <c r="V14" s="646"/>
      <c r="W14" s="646"/>
      <c r="X14" s="646"/>
      <c r="Y14" s="647"/>
      <c r="Z14" s="648">
        <v>0.2</v>
      </c>
      <c r="AA14" s="648"/>
      <c r="AB14" s="648"/>
      <c r="AC14" s="648"/>
      <c r="AD14" s="649">
        <v>35886</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222715</v>
      </c>
      <c r="BH14" s="646"/>
      <c r="BI14" s="646"/>
      <c r="BJ14" s="646"/>
      <c r="BK14" s="646"/>
      <c r="BL14" s="646"/>
      <c r="BM14" s="646"/>
      <c r="BN14" s="647"/>
      <c r="BO14" s="648">
        <v>2.9</v>
      </c>
      <c r="BP14" s="648"/>
      <c r="BQ14" s="648"/>
      <c r="BR14" s="648"/>
      <c r="BS14" s="654" t="s">
        <v>130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1356811</v>
      </c>
      <c r="CS14" s="646"/>
      <c r="CT14" s="646"/>
      <c r="CU14" s="646"/>
      <c r="CV14" s="646"/>
      <c r="CW14" s="646"/>
      <c r="CX14" s="646"/>
      <c r="CY14" s="647"/>
      <c r="CZ14" s="648">
        <v>6.1</v>
      </c>
      <c r="DA14" s="648"/>
      <c r="DB14" s="648"/>
      <c r="DC14" s="648"/>
      <c r="DD14" s="654">
        <v>34840</v>
      </c>
      <c r="DE14" s="646"/>
      <c r="DF14" s="646"/>
      <c r="DG14" s="646"/>
      <c r="DH14" s="646"/>
      <c r="DI14" s="646"/>
      <c r="DJ14" s="646"/>
      <c r="DK14" s="646"/>
      <c r="DL14" s="646"/>
      <c r="DM14" s="646"/>
      <c r="DN14" s="646"/>
      <c r="DO14" s="646"/>
      <c r="DP14" s="647"/>
      <c r="DQ14" s="654">
        <v>1327072</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243</v>
      </c>
      <c r="AA15" s="648"/>
      <c r="AB15" s="648"/>
      <c r="AC15" s="648"/>
      <c r="AD15" s="649" t="s">
        <v>130</v>
      </c>
      <c r="AE15" s="649"/>
      <c r="AF15" s="649"/>
      <c r="AG15" s="649"/>
      <c r="AH15" s="649"/>
      <c r="AI15" s="649"/>
      <c r="AJ15" s="649"/>
      <c r="AK15" s="649"/>
      <c r="AL15" s="650" t="s">
        <v>243</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595132</v>
      </c>
      <c r="BH15" s="646"/>
      <c r="BI15" s="646"/>
      <c r="BJ15" s="646"/>
      <c r="BK15" s="646"/>
      <c r="BL15" s="646"/>
      <c r="BM15" s="646"/>
      <c r="BN15" s="647"/>
      <c r="BO15" s="648">
        <v>7.9</v>
      </c>
      <c r="BP15" s="648"/>
      <c r="BQ15" s="648"/>
      <c r="BR15" s="648"/>
      <c r="BS15" s="654" t="s">
        <v>130</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3533121</v>
      </c>
      <c r="CS15" s="646"/>
      <c r="CT15" s="646"/>
      <c r="CU15" s="646"/>
      <c r="CV15" s="646"/>
      <c r="CW15" s="646"/>
      <c r="CX15" s="646"/>
      <c r="CY15" s="647"/>
      <c r="CZ15" s="648">
        <v>15.9</v>
      </c>
      <c r="DA15" s="648"/>
      <c r="DB15" s="648"/>
      <c r="DC15" s="648"/>
      <c r="DD15" s="654">
        <v>1587999</v>
      </c>
      <c r="DE15" s="646"/>
      <c r="DF15" s="646"/>
      <c r="DG15" s="646"/>
      <c r="DH15" s="646"/>
      <c r="DI15" s="646"/>
      <c r="DJ15" s="646"/>
      <c r="DK15" s="646"/>
      <c r="DL15" s="646"/>
      <c r="DM15" s="646"/>
      <c r="DN15" s="646"/>
      <c r="DO15" s="646"/>
      <c r="DP15" s="647"/>
      <c r="DQ15" s="654">
        <v>1712335</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10486</v>
      </c>
      <c r="S16" s="646"/>
      <c r="T16" s="646"/>
      <c r="U16" s="646"/>
      <c r="V16" s="646"/>
      <c r="W16" s="646"/>
      <c r="X16" s="646"/>
      <c r="Y16" s="647"/>
      <c r="Z16" s="648">
        <v>0</v>
      </c>
      <c r="AA16" s="648"/>
      <c r="AB16" s="648"/>
      <c r="AC16" s="648"/>
      <c r="AD16" s="649">
        <v>10486</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243</v>
      </c>
      <c r="BP16" s="648"/>
      <c r="BQ16" s="648"/>
      <c r="BR16" s="648"/>
      <c r="BS16" s="654" t="s">
        <v>130</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143530</v>
      </c>
      <c r="CS16" s="646"/>
      <c r="CT16" s="646"/>
      <c r="CU16" s="646"/>
      <c r="CV16" s="646"/>
      <c r="CW16" s="646"/>
      <c r="CX16" s="646"/>
      <c r="CY16" s="647"/>
      <c r="CZ16" s="648">
        <v>0.6</v>
      </c>
      <c r="DA16" s="648"/>
      <c r="DB16" s="648"/>
      <c r="DC16" s="648"/>
      <c r="DD16" s="654" t="s">
        <v>130</v>
      </c>
      <c r="DE16" s="646"/>
      <c r="DF16" s="646"/>
      <c r="DG16" s="646"/>
      <c r="DH16" s="646"/>
      <c r="DI16" s="646"/>
      <c r="DJ16" s="646"/>
      <c r="DK16" s="646"/>
      <c r="DL16" s="646"/>
      <c r="DM16" s="646"/>
      <c r="DN16" s="646"/>
      <c r="DO16" s="646"/>
      <c r="DP16" s="647"/>
      <c r="DQ16" s="654">
        <v>49451</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139297</v>
      </c>
      <c r="S17" s="646"/>
      <c r="T17" s="646"/>
      <c r="U17" s="646"/>
      <c r="V17" s="646"/>
      <c r="W17" s="646"/>
      <c r="X17" s="646"/>
      <c r="Y17" s="647"/>
      <c r="Z17" s="648">
        <v>0.6</v>
      </c>
      <c r="AA17" s="648"/>
      <c r="AB17" s="648"/>
      <c r="AC17" s="648"/>
      <c r="AD17" s="649">
        <v>139297</v>
      </c>
      <c r="AE17" s="649"/>
      <c r="AF17" s="649"/>
      <c r="AG17" s="649"/>
      <c r="AH17" s="649"/>
      <c r="AI17" s="649"/>
      <c r="AJ17" s="649"/>
      <c r="AK17" s="649"/>
      <c r="AL17" s="650">
        <v>1.1000000000000001</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243</v>
      </c>
      <c r="BH17" s="646"/>
      <c r="BI17" s="646"/>
      <c r="BJ17" s="646"/>
      <c r="BK17" s="646"/>
      <c r="BL17" s="646"/>
      <c r="BM17" s="646"/>
      <c r="BN17" s="647"/>
      <c r="BO17" s="648" t="s">
        <v>243</v>
      </c>
      <c r="BP17" s="648"/>
      <c r="BQ17" s="648"/>
      <c r="BR17" s="648"/>
      <c r="BS17" s="654" t="s">
        <v>243</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1870647</v>
      </c>
      <c r="CS17" s="646"/>
      <c r="CT17" s="646"/>
      <c r="CU17" s="646"/>
      <c r="CV17" s="646"/>
      <c r="CW17" s="646"/>
      <c r="CX17" s="646"/>
      <c r="CY17" s="647"/>
      <c r="CZ17" s="648">
        <v>8.4</v>
      </c>
      <c r="DA17" s="648"/>
      <c r="DB17" s="648"/>
      <c r="DC17" s="648"/>
      <c r="DD17" s="654" t="s">
        <v>130</v>
      </c>
      <c r="DE17" s="646"/>
      <c r="DF17" s="646"/>
      <c r="DG17" s="646"/>
      <c r="DH17" s="646"/>
      <c r="DI17" s="646"/>
      <c r="DJ17" s="646"/>
      <c r="DK17" s="646"/>
      <c r="DL17" s="646"/>
      <c r="DM17" s="646"/>
      <c r="DN17" s="646"/>
      <c r="DO17" s="646"/>
      <c r="DP17" s="647"/>
      <c r="DQ17" s="654">
        <v>1870647</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36851</v>
      </c>
      <c r="S18" s="646"/>
      <c r="T18" s="646"/>
      <c r="U18" s="646"/>
      <c r="V18" s="646"/>
      <c r="W18" s="646"/>
      <c r="X18" s="646"/>
      <c r="Y18" s="647"/>
      <c r="Z18" s="648">
        <v>0.2</v>
      </c>
      <c r="AA18" s="648"/>
      <c r="AB18" s="648"/>
      <c r="AC18" s="648"/>
      <c r="AD18" s="649">
        <v>36851</v>
      </c>
      <c r="AE18" s="649"/>
      <c r="AF18" s="649"/>
      <c r="AG18" s="649"/>
      <c r="AH18" s="649"/>
      <c r="AI18" s="649"/>
      <c r="AJ18" s="649"/>
      <c r="AK18" s="649"/>
      <c r="AL18" s="650">
        <v>0.3</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243</v>
      </c>
      <c r="BH18" s="646"/>
      <c r="BI18" s="646"/>
      <c r="BJ18" s="646"/>
      <c r="BK18" s="646"/>
      <c r="BL18" s="646"/>
      <c r="BM18" s="646"/>
      <c r="BN18" s="647"/>
      <c r="BO18" s="648" t="s">
        <v>130</v>
      </c>
      <c r="BP18" s="648"/>
      <c r="BQ18" s="648"/>
      <c r="BR18" s="648"/>
      <c r="BS18" s="654" t="s">
        <v>130</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243</v>
      </c>
      <c r="DE18" s="646"/>
      <c r="DF18" s="646"/>
      <c r="DG18" s="646"/>
      <c r="DH18" s="646"/>
      <c r="DI18" s="646"/>
      <c r="DJ18" s="646"/>
      <c r="DK18" s="646"/>
      <c r="DL18" s="646"/>
      <c r="DM18" s="646"/>
      <c r="DN18" s="646"/>
      <c r="DO18" s="646"/>
      <c r="DP18" s="647"/>
      <c r="DQ18" s="654" t="s">
        <v>243</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4961</v>
      </c>
      <c r="S19" s="646"/>
      <c r="T19" s="646"/>
      <c r="U19" s="646"/>
      <c r="V19" s="646"/>
      <c r="W19" s="646"/>
      <c r="X19" s="646"/>
      <c r="Y19" s="647"/>
      <c r="Z19" s="648">
        <v>0</v>
      </c>
      <c r="AA19" s="648"/>
      <c r="AB19" s="648"/>
      <c r="AC19" s="648"/>
      <c r="AD19" s="649">
        <v>4961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121674</v>
      </c>
      <c r="BH19" s="646"/>
      <c r="BI19" s="646"/>
      <c r="BJ19" s="646"/>
      <c r="BK19" s="646"/>
      <c r="BL19" s="646"/>
      <c r="BM19" s="646"/>
      <c r="BN19" s="647"/>
      <c r="BO19" s="648">
        <v>1.6</v>
      </c>
      <c r="BP19" s="648"/>
      <c r="BQ19" s="648"/>
      <c r="BR19" s="648"/>
      <c r="BS19" s="654" t="s">
        <v>130</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243</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1993</v>
      </c>
      <c r="S20" s="646"/>
      <c r="T20" s="646"/>
      <c r="U20" s="646"/>
      <c r="V20" s="646"/>
      <c r="W20" s="646"/>
      <c r="X20" s="646"/>
      <c r="Y20" s="647"/>
      <c r="Z20" s="648">
        <v>0</v>
      </c>
      <c r="AA20" s="648"/>
      <c r="AB20" s="648"/>
      <c r="AC20" s="648"/>
      <c r="AD20" s="649">
        <v>1993</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121674</v>
      </c>
      <c r="BH20" s="646"/>
      <c r="BI20" s="646"/>
      <c r="BJ20" s="646"/>
      <c r="BK20" s="646"/>
      <c r="BL20" s="646"/>
      <c r="BM20" s="646"/>
      <c r="BN20" s="647"/>
      <c r="BO20" s="648">
        <v>1.6</v>
      </c>
      <c r="BP20" s="648"/>
      <c r="BQ20" s="648"/>
      <c r="BR20" s="648"/>
      <c r="BS20" s="654" t="s">
        <v>130</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22265410</v>
      </c>
      <c r="CS20" s="646"/>
      <c r="CT20" s="646"/>
      <c r="CU20" s="646"/>
      <c r="CV20" s="646"/>
      <c r="CW20" s="646"/>
      <c r="CX20" s="646"/>
      <c r="CY20" s="647"/>
      <c r="CZ20" s="648">
        <v>100</v>
      </c>
      <c r="DA20" s="648"/>
      <c r="DB20" s="648"/>
      <c r="DC20" s="648"/>
      <c r="DD20" s="654">
        <v>2367274</v>
      </c>
      <c r="DE20" s="646"/>
      <c r="DF20" s="646"/>
      <c r="DG20" s="646"/>
      <c r="DH20" s="646"/>
      <c r="DI20" s="646"/>
      <c r="DJ20" s="646"/>
      <c r="DK20" s="646"/>
      <c r="DL20" s="646"/>
      <c r="DM20" s="646"/>
      <c r="DN20" s="646"/>
      <c r="DO20" s="646"/>
      <c r="DP20" s="647"/>
      <c r="DQ20" s="654">
        <v>14300686</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95492</v>
      </c>
      <c r="S21" s="646"/>
      <c r="T21" s="646"/>
      <c r="U21" s="646"/>
      <c r="V21" s="646"/>
      <c r="W21" s="646"/>
      <c r="X21" s="646"/>
      <c r="Y21" s="647"/>
      <c r="Z21" s="648">
        <v>0.4</v>
      </c>
      <c r="AA21" s="648"/>
      <c r="AB21" s="648"/>
      <c r="AC21" s="648"/>
      <c r="AD21" s="649">
        <v>95492</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130</v>
      </c>
      <c r="BH21" s="646"/>
      <c r="BI21" s="646"/>
      <c r="BJ21" s="646"/>
      <c r="BK21" s="646"/>
      <c r="BL21" s="646"/>
      <c r="BM21" s="646"/>
      <c r="BN21" s="647"/>
      <c r="BO21" s="648" t="s">
        <v>130</v>
      </c>
      <c r="BP21" s="648"/>
      <c r="BQ21" s="648"/>
      <c r="BR21" s="648"/>
      <c r="BS21" s="654" t="s">
        <v>243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4058601</v>
      </c>
      <c r="S22" s="646"/>
      <c r="T22" s="646"/>
      <c r="U22" s="646"/>
      <c r="V22" s="646"/>
      <c r="W22" s="646"/>
      <c r="X22" s="646"/>
      <c r="Y22" s="647"/>
      <c r="Z22" s="648">
        <v>17.5</v>
      </c>
      <c r="AA22" s="648"/>
      <c r="AB22" s="648"/>
      <c r="AC22" s="648"/>
      <c r="AD22" s="649">
        <v>3654280</v>
      </c>
      <c r="AE22" s="649"/>
      <c r="AF22" s="649"/>
      <c r="AG22" s="649"/>
      <c r="AH22" s="649"/>
      <c r="AI22" s="649"/>
      <c r="AJ22" s="649"/>
      <c r="AK22" s="649"/>
      <c r="AL22" s="650">
        <v>28.6</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130</v>
      </c>
      <c r="BH22" s="646"/>
      <c r="BI22" s="646"/>
      <c r="BJ22" s="646"/>
      <c r="BK22" s="646"/>
      <c r="BL22" s="646"/>
      <c r="BM22" s="646"/>
      <c r="BN22" s="647"/>
      <c r="BO22" s="648" t="s">
        <v>130</v>
      </c>
      <c r="BP22" s="648"/>
      <c r="BQ22" s="648"/>
      <c r="BR22" s="648"/>
      <c r="BS22" s="654" t="s">
        <v>130</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3654280</v>
      </c>
      <c r="S23" s="646"/>
      <c r="T23" s="646"/>
      <c r="U23" s="646"/>
      <c r="V23" s="646"/>
      <c r="W23" s="646"/>
      <c r="X23" s="646"/>
      <c r="Y23" s="647"/>
      <c r="Z23" s="648">
        <v>15.8</v>
      </c>
      <c r="AA23" s="648"/>
      <c r="AB23" s="648"/>
      <c r="AC23" s="648"/>
      <c r="AD23" s="649">
        <v>3654280</v>
      </c>
      <c r="AE23" s="649"/>
      <c r="AF23" s="649"/>
      <c r="AG23" s="649"/>
      <c r="AH23" s="649"/>
      <c r="AI23" s="649"/>
      <c r="AJ23" s="649"/>
      <c r="AK23" s="649"/>
      <c r="AL23" s="650">
        <v>28.6</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v>121674</v>
      </c>
      <c r="BH23" s="646"/>
      <c r="BI23" s="646"/>
      <c r="BJ23" s="646"/>
      <c r="BK23" s="646"/>
      <c r="BL23" s="646"/>
      <c r="BM23" s="646"/>
      <c r="BN23" s="647"/>
      <c r="BO23" s="648">
        <v>1.6</v>
      </c>
      <c r="BP23" s="648"/>
      <c r="BQ23" s="648"/>
      <c r="BR23" s="648"/>
      <c r="BS23" s="654" t="s">
        <v>130</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404216</v>
      </c>
      <c r="S24" s="646"/>
      <c r="T24" s="646"/>
      <c r="U24" s="646"/>
      <c r="V24" s="646"/>
      <c r="W24" s="646"/>
      <c r="X24" s="646"/>
      <c r="Y24" s="647"/>
      <c r="Z24" s="648">
        <v>1.7</v>
      </c>
      <c r="AA24" s="648"/>
      <c r="AB24" s="648"/>
      <c r="AC24" s="648"/>
      <c r="AD24" s="649" t="s">
        <v>243</v>
      </c>
      <c r="AE24" s="649"/>
      <c r="AF24" s="649"/>
      <c r="AG24" s="649"/>
      <c r="AH24" s="649"/>
      <c r="AI24" s="649"/>
      <c r="AJ24" s="649"/>
      <c r="AK24" s="649"/>
      <c r="AL24" s="650" t="s">
        <v>130</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11550907</v>
      </c>
      <c r="CS24" s="635"/>
      <c r="CT24" s="635"/>
      <c r="CU24" s="635"/>
      <c r="CV24" s="635"/>
      <c r="CW24" s="635"/>
      <c r="CX24" s="635"/>
      <c r="CY24" s="636"/>
      <c r="CZ24" s="639">
        <v>51.9</v>
      </c>
      <c r="DA24" s="640"/>
      <c r="DB24" s="640"/>
      <c r="DC24" s="659"/>
      <c r="DD24" s="684">
        <v>7266573</v>
      </c>
      <c r="DE24" s="635"/>
      <c r="DF24" s="635"/>
      <c r="DG24" s="635"/>
      <c r="DH24" s="635"/>
      <c r="DI24" s="635"/>
      <c r="DJ24" s="635"/>
      <c r="DK24" s="636"/>
      <c r="DL24" s="684">
        <v>7174996</v>
      </c>
      <c r="DM24" s="635"/>
      <c r="DN24" s="635"/>
      <c r="DO24" s="635"/>
      <c r="DP24" s="635"/>
      <c r="DQ24" s="635"/>
      <c r="DR24" s="635"/>
      <c r="DS24" s="635"/>
      <c r="DT24" s="635"/>
      <c r="DU24" s="635"/>
      <c r="DV24" s="636"/>
      <c r="DW24" s="639">
        <v>53.1</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v>105</v>
      </c>
      <c r="S25" s="646"/>
      <c r="T25" s="646"/>
      <c r="U25" s="646"/>
      <c r="V25" s="646"/>
      <c r="W25" s="646"/>
      <c r="X25" s="646"/>
      <c r="Y25" s="647"/>
      <c r="Z25" s="648">
        <v>0</v>
      </c>
      <c r="AA25" s="648"/>
      <c r="AB25" s="648"/>
      <c r="AC25" s="648"/>
      <c r="AD25" s="649" t="s">
        <v>130</v>
      </c>
      <c r="AE25" s="649"/>
      <c r="AF25" s="649"/>
      <c r="AG25" s="649"/>
      <c r="AH25" s="649"/>
      <c r="AI25" s="649"/>
      <c r="AJ25" s="649"/>
      <c r="AK25" s="649"/>
      <c r="AL25" s="650" t="s">
        <v>130</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130</v>
      </c>
      <c r="BP25" s="648"/>
      <c r="BQ25" s="648"/>
      <c r="BR25" s="648"/>
      <c r="BS25" s="654" t="s">
        <v>176</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3876396</v>
      </c>
      <c r="CS25" s="681"/>
      <c r="CT25" s="681"/>
      <c r="CU25" s="681"/>
      <c r="CV25" s="681"/>
      <c r="CW25" s="681"/>
      <c r="CX25" s="681"/>
      <c r="CY25" s="682"/>
      <c r="CZ25" s="650">
        <v>17.399999999999999</v>
      </c>
      <c r="DA25" s="679"/>
      <c r="DB25" s="679"/>
      <c r="DC25" s="683"/>
      <c r="DD25" s="654">
        <v>3588879</v>
      </c>
      <c r="DE25" s="681"/>
      <c r="DF25" s="681"/>
      <c r="DG25" s="681"/>
      <c r="DH25" s="681"/>
      <c r="DI25" s="681"/>
      <c r="DJ25" s="681"/>
      <c r="DK25" s="682"/>
      <c r="DL25" s="654">
        <v>3501010</v>
      </c>
      <c r="DM25" s="681"/>
      <c r="DN25" s="681"/>
      <c r="DO25" s="681"/>
      <c r="DP25" s="681"/>
      <c r="DQ25" s="681"/>
      <c r="DR25" s="681"/>
      <c r="DS25" s="681"/>
      <c r="DT25" s="681"/>
      <c r="DU25" s="681"/>
      <c r="DV25" s="682"/>
      <c r="DW25" s="650">
        <v>25.9</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13238306</v>
      </c>
      <c r="S26" s="646"/>
      <c r="T26" s="646"/>
      <c r="U26" s="646"/>
      <c r="V26" s="646"/>
      <c r="W26" s="646"/>
      <c r="X26" s="646"/>
      <c r="Y26" s="647"/>
      <c r="Z26" s="648">
        <v>57.1</v>
      </c>
      <c r="AA26" s="648"/>
      <c r="AB26" s="648"/>
      <c r="AC26" s="648"/>
      <c r="AD26" s="649">
        <v>12712311</v>
      </c>
      <c r="AE26" s="649"/>
      <c r="AF26" s="649"/>
      <c r="AG26" s="649"/>
      <c r="AH26" s="649"/>
      <c r="AI26" s="649"/>
      <c r="AJ26" s="649"/>
      <c r="AK26" s="649"/>
      <c r="AL26" s="650">
        <v>99.6</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130</v>
      </c>
      <c r="BH26" s="646"/>
      <c r="BI26" s="646"/>
      <c r="BJ26" s="646"/>
      <c r="BK26" s="646"/>
      <c r="BL26" s="646"/>
      <c r="BM26" s="646"/>
      <c r="BN26" s="647"/>
      <c r="BO26" s="648" t="s">
        <v>130</v>
      </c>
      <c r="BP26" s="648"/>
      <c r="BQ26" s="648"/>
      <c r="BR26" s="648"/>
      <c r="BS26" s="654" t="s">
        <v>243</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2911872</v>
      </c>
      <c r="CS26" s="646"/>
      <c r="CT26" s="646"/>
      <c r="CU26" s="646"/>
      <c r="CV26" s="646"/>
      <c r="CW26" s="646"/>
      <c r="CX26" s="646"/>
      <c r="CY26" s="647"/>
      <c r="CZ26" s="650">
        <v>13.1</v>
      </c>
      <c r="DA26" s="679"/>
      <c r="DB26" s="679"/>
      <c r="DC26" s="683"/>
      <c r="DD26" s="654">
        <v>2641980</v>
      </c>
      <c r="DE26" s="646"/>
      <c r="DF26" s="646"/>
      <c r="DG26" s="646"/>
      <c r="DH26" s="646"/>
      <c r="DI26" s="646"/>
      <c r="DJ26" s="646"/>
      <c r="DK26" s="647"/>
      <c r="DL26" s="654" t="s">
        <v>130</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6195</v>
      </c>
      <c r="S27" s="646"/>
      <c r="T27" s="646"/>
      <c r="U27" s="646"/>
      <c r="V27" s="646"/>
      <c r="W27" s="646"/>
      <c r="X27" s="646"/>
      <c r="Y27" s="647"/>
      <c r="Z27" s="648">
        <v>0</v>
      </c>
      <c r="AA27" s="648"/>
      <c r="AB27" s="648"/>
      <c r="AC27" s="648"/>
      <c r="AD27" s="649">
        <v>6195</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7559531</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5803864</v>
      </c>
      <c r="CS27" s="681"/>
      <c r="CT27" s="681"/>
      <c r="CU27" s="681"/>
      <c r="CV27" s="681"/>
      <c r="CW27" s="681"/>
      <c r="CX27" s="681"/>
      <c r="CY27" s="682"/>
      <c r="CZ27" s="650">
        <v>26.1</v>
      </c>
      <c r="DA27" s="679"/>
      <c r="DB27" s="679"/>
      <c r="DC27" s="683"/>
      <c r="DD27" s="654">
        <v>1807047</v>
      </c>
      <c r="DE27" s="681"/>
      <c r="DF27" s="681"/>
      <c r="DG27" s="681"/>
      <c r="DH27" s="681"/>
      <c r="DI27" s="681"/>
      <c r="DJ27" s="681"/>
      <c r="DK27" s="682"/>
      <c r="DL27" s="654">
        <v>1803339</v>
      </c>
      <c r="DM27" s="681"/>
      <c r="DN27" s="681"/>
      <c r="DO27" s="681"/>
      <c r="DP27" s="681"/>
      <c r="DQ27" s="681"/>
      <c r="DR27" s="681"/>
      <c r="DS27" s="681"/>
      <c r="DT27" s="681"/>
      <c r="DU27" s="681"/>
      <c r="DV27" s="682"/>
      <c r="DW27" s="650">
        <v>13.3</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37335</v>
      </c>
      <c r="S28" s="646"/>
      <c r="T28" s="646"/>
      <c r="U28" s="646"/>
      <c r="V28" s="646"/>
      <c r="W28" s="646"/>
      <c r="X28" s="646"/>
      <c r="Y28" s="647"/>
      <c r="Z28" s="648">
        <v>0.2</v>
      </c>
      <c r="AA28" s="648"/>
      <c r="AB28" s="648"/>
      <c r="AC28" s="648"/>
      <c r="AD28" s="649">
        <v>561</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1870647</v>
      </c>
      <c r="CS28" s="646"/>
      <c r="CT28" s="646"/>
      <c r="CU28" s="646"/>
      <c r="CV28" s="646"/>
      <c r="CW28" s="646"/>
      <c r="CX28" s="646"/>
      <c r="CY28" s="647"/>
      <c r="CZ28" s="650">
        <v>8.4</v>
      </c>
      <c r="DA28" s="679"/>
      <c r="DB28" s="679"/>
      <c r="DC28" s="683"/>
      <c r="DD28" s="654">
        <v>1870647</v>
      </c>
      <c r="DE28" s="646"/>
      <c r="DF28" s="646"/>
      <c r="DG28" s="646"/>
      <c r="DH28" s="646"/>
      <c r="DI28" s="646"/>
      <c r="DJ28" s="646"/>
      <c r="DK28" s="647"/>
      <c r="DL28" s="654">
        <v>1870647</v>
      </c>
      <c r="DM28" s="646"/>
      <c r="DN28" s="646"/>
      <c r="DO28" s="646"/>
      <c r="DP28" s="646"/>
      <c r="DQ28" s="646"/>
      <c r="DR28" s="646"/>
      <c r="DS28" s="646"/>
      <c r="DT28" s="646"/>
      <c r="DU28" s="646"/>
      <c r="DV28" s="647"/>
      <c r="DW28" s="650">
        <v>13.8</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232205</v>
      </c>
      <c r="S29" s="646"/>
      <c r="T29" s="646"/>
      <c r="U29" s="646"/>
      <c r="V29" s="646"/>
      <c r="W29" s="646"/>
      <c r="X29" s="646"/>
      <c r="Y29" s="647"/>
      <c r="Z29" s="648">
        <v>1</v>
      </c>
      <c r="AA29" s="648"/>
      <c r="AB29" s="648"/>
      <c r="AC29" s="648"/>
      <c r="AD29" s="649">
        <v>25756</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70</v>
      </c>
      <c r="CG29" s="661"/>
      <c r="CH29" s="661"/>
      <c r="CI29" s="661"/>
      <c r="CJ29" s="661"/>
      <c r="CK29" s="661"/>
      <c r="CL29" s="661"/>
      <c r="CM29" s="661"/>
      <c r="CN29" s="661"/>
      <c r="CO29" s="661"/>
      <c r="CP29" s="661"/>
      <c r="CQ29" s="662"/>
      <c r="CR29" s="645">
        <v>1870645</v>
      </c>
      <c r="CS29" s="681"/>
      <c r="CT29" s="681"/>
      <c r="CU29" s="681"/>
      <c r="CV29" s="681"/>
      <c r="CW29" s="681"/>
      <c r="CX29" s="681"/>
      <c r="CY29" s="682"/>
      <c r="CZ29" s="650">
        <v>8.4</v>
      </c>
      <c r="DA29" s="679"/>
      <c r="DB29" s="679"/>
      <c r="DC29" s="683"/>
      <c r="DD29" s="654">
        <v>1870645</v>
      </c>
      <c r="DE29" s="681"/>
      <c r="DF29" s="681"/>
      <c r="DG29" s="681"/>
      <c r="DH29" s="681"/>
      <c r="DI29" s="681"/>
      <c r="DJ29" s="681"/>
      <c r="DK29" s="682"/>
      <c r="DL29" s="654">
        <v>1870645</v>
      </c>
      <c r="DM29" s="681"/>
      <c r="DN29" s="681"/>
      <c r="DO29" s="681"/>
      <c r="DP29" s="681"/>
      <c r="DQ29" s="681"/>
      <c r="DR29" s="681"/>
      <c r="DS29" s="681"/>
      <c r="DT29" s="681"/>
      <c r="DU29" s="681"/>
      <c r="DV29" s="682"/>
      <c r="DW29" s="650">
        <v>13.8</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147375</v>
      </c>
      <c r="S30" s="646"/>
      <c r="T30" s="646"/>
      <c r="U30" s="646"/>
      <c r="V30" s="646"/>
      <c r="W30" s="646"/>
      <c r="X30" s="646"/>
      <c r="Y30" s="647"/>
      <c r="Z30" s="648">
        <v>0.6</v>
      </c>
      <c r="AA30" s="648"/>
      <c r="AB30" s="648"/>
      <c r="AC30" s="648"/>
      <c r="AD30" s="649" t="s">
        <v>130</v>
      </c>
      <c r="AE30" s="649"/>
      <c r="AF30" s="649"/>
      <c r="AG30" s="649"/>
      <c r="AH30" s="649"/>
      <c r="AI30" s="649"/>
      <c r="AJ30" s="649"/>
      <c r="AK30" s="649"/>
      <c r="AL30" s="650" t="s">
        <v>243</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1773032</v>
      </c>
      <c r="CS30" s="646"/>
      <c r="CT30" s="646"/>
      <c r="CU30" s="646"/>
      <c r="CV30" s="646"/>
      <c r="CW30" s="646"/>
      <c r="CX30" s="646"/>
      <c r="CY30" s="647"/>
      <c r="CZ30" s="650">
        <v>8</v>
      </c>
      <c r="DA30" s="679"/>
      <c r="DB30" s="679"/>
      <c r="DC30" s="683"/>
      <c r="DD30" s="654">
        <v>1773032</v>
      </c>
      <c r="DE30" s="646"/>
      <c r="DF30" s="646"/>
      <c r="DG30" s="646"/>
      <c r="DH30" s="646"/>
      <c r="DI30" s="646"/>
      <c r="DJ30" s="646"/>
      <c r="DK30" s="647"/>
      <c r="DL30" s="654">
        <v>1773032</v>
      </c>
      <c r="DM30" s="646"/>
      <c r="DN30" s="646"/>
      <c r="DO30" s="646"/>
      <c r="DP30" s="646"/>
      <c r="DQ30" s="646"/>
      <c r="DR30" s="646"/>
      <c r="DS30" s="646"/>
      <c r="DT30" s="646"/>
      <c r="DU30" s="646"/>
      <c r="DV30" s="647"/>
      <c r="DW30" s="650">
        <v>13.1</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3809614</v>
      </c>
      <c r="S31" s="646"/>
      <c r="T31" s="646"/>
      <c r="U31" s="646"/>
      <c r="V31" s="646"/>
      <c r="W31" s="646"/>
      <c r="X31" s="646"/>
      <c r="Y31" s="647"/>
      <c r="Z31" s="648">
        <v>16.399999999999999</v>
      </c>
      <c r="AA31" s="648"/>
      <c r="AB31" s="648"/>
      <c r="AC31" s="648"/>
      <c r="AD31" s="649" t="s">
        <v>243</v>
      </c>
      <c r="AE31" s="649"/>
      <c r="AF31" s="649"/>
      <c r="AG31" s="649"/>
      <c r="AH31" s="649"/>
      <c r="AI31" s="649"/>
      <c r="AJ31" s="649"/>
      <c r="AK31" s="649"/>
      <c r="AL31" s="650" t="s">
        <v>130</v>
      </c>
      <c r="AM31" s="651"/>
      <c r="AN31" s="651"/>
      <c r="AO31" s="652"/>
      <c r="AP31" s="702" t="s">
        <v>311</v>
      </c>
      <c r="AQ31" s="703"/>
      <c r="AR31" s="703"/>
      <c r="AS31" s="703"/>
      <c r="AT31" s="708" t="s">
        <v>312</v>
      </c>
      <c r="AU31" s="231"/>
      <c r="AV31" s="231"/>
      <c r="AW31" s="231"/>
      <c r="AX31" s="631" t="s">
        <v>188</v>
      </c>
      <c r="AY31" s="632"/>
      <c r="AZ31" s="632"/>
      <c r="BA31" s="632"/>
      <c r="BB31" s="632"/>
      <c r="BC31" s="632"/>
      <c r="BD31" s="632"/>
      <c r="BE31" s="632"/>
      <c r="BF31" s="633"/>
      <c r="BG31" s="713">
        <v>97.6</v>
      </c>
      <c r="BH31" s="700"/>
      <c r="BI31" s="700"/>
      <c r="BJ31" s="700"/>
      <c r="BK31" s="700"/>
      <c r="BL31" s="700"/>
      <c r="BM31" s="640">
        <v>87.5</v>
      </c>
      <c r="BN31" s="700"/>
      <c r="BO31" s="700"/>
      <c r="BP31" s="700"/>
      <c r="BQ31" s="701"/>
      <c r="BR31" s="713">
        <v>97.2</v>
      </c>
      <c r="BS31" s="700"/>
      <c r="BT31" s="700"/>
      <c r="BU31" s="700"/>
      <c r="BV31" s="700"/>
      <c r="BW31" s="700"/>
      <c r="BX31" s="640">
        <v>85.9</v>
      </c>
      <c r="BY31" s="700"/>
      <c r="BZ31" s="700"/>
      <c r="CA31" s="700"/>
      <c r="CB31" s="701"/>
      <c r="CD31" s="687"/>
      <c r="CE31" s="688"/>
      <c r="CF31" s="660" t="s">
        <v>313</v>
      </c>
      <c r="CG31" s="661"/>
      <c r="CH31" s="661"/>
      <c r="CI31" s="661"/>
      <c r="CJ31" s="661"/>
      <c r="CK31" s="661"/>
      <c r="CL31" s="661"/>
      <c r="CM31" s="661"/>
      <c r="CN31" s="661"/>
      <c r="CO31" s="661"/>
      <c r="CP31" s="661"/>
      <c r="CQ31" s="662"/>
      <c r="CR31" s="645">
        <v>97613</v>
      </c>
      <c r="CS31" s="681"/>
      <c r="CT31" s="681"/>
      <c r="CU31" s="681"/>
      <c r="CV31" s="681"/>
      <c r="CW31" s="681"/>
      <c r="CX31" s="681"/>
      <c r="CY31" s="682"/>
      <c r="CZ31" s="650">
        <v>0.4</v>
      </c>
      <c r="DA31" s="679"/>
      <c r="DB31" s="679"/>
      <c r="DC31" s="683"/>
      <c r="DD31" s="654">
        <v>97613</v>
      </c>
      <c r="DE31" s="681"/>
      <c r="DF31" s="681"/>
      <c r="DG31" s="681"/>
      <c r="DH31" s="681"/>
      <c r="DI31" s="681"/>
      <c r="DJ31" s="681"/>
      <c r="DK31" s="682"/>
      <c r="DL31" s="654">
        <v>97613</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314</v>
      </c>
      <c r="C32" s="692"/>
      <c r="D32" s="692"/>
      <c r="E32" s="692"/>
      <c r="F32" s="692"/>
      <c r="G32" s="692"/>
      <c r="H32" s="692"/>
      <c r="I32" s="692"/>
      <c r="J32" s="692"/>
      <c r="K32" s="692"/>
      <c r="L32" s="692"/>
      <c r="M32" s="692"/>
      <c r="N32" s="692"/>
      <c r="O32" s="692"/>
      <c r="P32" s="692"/>
      <c r="Q32" s="693"/>
      <c r="R32" s="645" t="s">
        <v>130</v>
      </c>
      <c r="S32" s="646"/>
      <c r="T32" s="646"/>
      <c r="U32" s="646"/>
      <c r="V32" s="646"/>
      <c r="W32" s="646"/>
      <c r="X32" s="646"/>
      <c r="Y32" s="647"/>
      <c r="Z32" s="648" t="s">
        <v>130</v>
      </c>
      <c r="AA32" s="648"/>
      <c r="AB32" s="648"/>
      <c r="AC32" s="648"/>
      <c r="AD32" s="649" t="s">
        <v>243</v>
      </c>
      <c r="AE32" s="649"/>
      <c r="AF32" s="649"/>
      <c r="AG32" s="649"/>
      <c r="AH32" s="649"/>
      <c r="AI32" s="649"/>
      <c r="AJ32" s="649"/>
      <c r="AK32" s="649"/>
      <c r="AL32" s="650" t="s">
        <v>176</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97.7</v>
      </c>
      <c r="BH32" s="681"/>
      <c r="BI32" s="681"/>
      <c r="BJ32" s="681"/>
      <c r="BK32" s="681"/>
      <c r="BL32" s="681"/>
      <c r="BM32" s="651">
        <v>88.7</v>
      </c>
      <c r="BN32" s="711"/>
      <c r="BO32" s="711"/>
      <c r="BP32" s="711"/>
      <c r="BQ32" s="712"/>
      <c r="BR32" s="714">
        <v>97</v>
      </c>
      <c r="BS32" s="681"/>
      <c r="BT32" s="681"/>
      <c r="BU32" s="681"/>
      <c r="BV32" s="681"/>
      <c r="BW32" s="681"/>
      <c r="BX32" s="651">
        <v>86.9</v>
      </c>
      <c r="BY32" s="711"/>
      <c r="BZ32" s="711"/>
      <c r="CA32" s="711"/>
      <c r="CB32" s="712"/>
      <c r="CD32" s="689"/>
      <c r="CE32" s="690"/>
      <c r="CF32" s="660" t="s">
        <v>317</v>
      </c>
      <c r="CG32" s="661"/>
      <c r="CH32" s="661"/>
      <c r="CI32" s="661"/>
      <c r="CJ32" s="661"/>
      <c r="CK32" s="661"/>
      <c r="CL32" s="661"/>
      <c r="CM32" s="661"/>
      <c r="CN32" s="661"/>
      <c r="CO32" s="661"/>
      <c r="CP32" s="661"/>
      <c r="CQ32" s="662"/>
      <c r="CR32" s="645">
        <v>2</v>
      </c>
      <c r="CS32" s="646"/>
      <c r="CT32" s="646"/>
      <c r="CU32" s="646"/>
      <c r="CV32" s="646"/>
      <c r="CW32" s="646"/>
      <c r="CX32" s="646"/>
      <c r="CY32" s="647"/>
      <c r="CZ32" s="650">
        <v>0</v>
      </c>
      <c r="DA32" s="679"/>
      <c r="DB32" s="679"/>
      <c r="DC32" s="683"/>
      <c r="DD32" s="654">
        <v>2</v>
      </c>
      <c r="DE32" s="646"/>
      <c r="DF32" s="646"/>
      <c r="DG32" s="646"/>
      <c r="DH32" s="646"/>
      <c r="DI32" s="646"/>
      <c r="DJ32" s="646"/>
      <c r="DK32" s="647"/>
      <c r="DL32" s="654">
        <v>2</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1487030</v>
      </c>
      <c r="S33" s="646"/>
      <c r="T33" s="646"/>
      <c r="U33" s="646"/>
      <c r="V33" s="646"/>
      <c r="W33" s="646"/>
      <c r="X33" s="646"/>
      <c r="Y33" s="647"/>
      <c r="Z33" s="648">
        <v>6.4</v>
      </c>
      <c r="AA33" s="648"/>
      <c r="AB33" s="648"/>
      <c r="AC33" s="648"/>
      <c r="AD33" s="649" t="s">
        <v>243</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97.3</v>
      </c>
      <c r="BH33" s="716"/>
      <c r="BI33" s="716"/>
      <c r="BJ33" s="716"/>
      <c r="BK33" s="716"/>
      <c r="BL33" s="716"/>
      <c r="BM33" s="717">
        <v>84.5</v>
      </c>
      <c r="BN33" s="716"/>
      <c r="BO33" s="716"/>
      <c r="BP33" s="716"/>
      <c r="BQ33" s="718"/>
      <c r="BR33" s="715">
        <v>97</v>
      </c>
      <c r="BS33" s="716"/>
      <c r="BT33" s="716"/>
      <c r="BU33" s="716"/>
      <c r="BV33" s="716"/>
      <c r="BW33" s="716"/>
      <c r="BX33" s="717">
        <v>82.7</v>
      </c>
      <c r="BY33" s="716"/>
      <c r="BZ33" s="716"/>
      <c r="CA33" s="716"/>
      <c r="CB33" s="718"/>
      <c r="CD33" s="660" t="s">
        <v>320</v>
      </c>
      <c r="CE33" s="661"/>
      <c r="CF33" s="661"/>
      <c r="CG33" s="661"/>
      <c r="CH33" s="661"/>
      <c r="CI33" s="661"/>
      <c r="CJ33" s="661"/>
      <c r="CK33" s="661"/>
      <c r="CL33" s="661"/>
      <c r="CM33" s="661"/>
      <c r="CN33" s="661"/>
      <c r="CO33" s="661"/>
      <c r="CP33" s="661"/>
      <c r="CQ33" s="662"/>
      <c r="CR33" s="645">
        <v>8203699</v>
      </c>
      <c r="CS33" s="681"/>
      <c r="CT33" s="681"/>
      <c r="CU33" s="681"/>
      <c r="CV33" s="681"/>
      <c r="CW33" s="681"/>
      <c r="CX33" s="681"/>
      <c r="CY33" s="682"/>
      <c r="CZ33" s="650">
        <v>36.799999999999997</v>
      </c>
      <c r="DA33" s="679"/>
      <c r="DB33" s="679"/>
      <c r="DC33" s="683"/>
      <c r="DD33" s="654">
        <v>6626557</v>
      </c>
      <c r="DE33" s="681"/>
      <c r="DF33" s="681"/>
      <c r="DG33" s="681"/>
      <c r="DH33" s="681"/>
      <c r="DI33" s="681"/>
      <c r="DJ33" s="681"/>
      <c r="DK33" s="682"/>
      <c r="DL33" s="654">
        <v>5726666</v>
      </c>
      <c r="DM33" s="681"/>
      <c r="DN33" s="681"/>
      <c r="DO33" s="681"/>
      <c r="DP33" s="681"/>
      <c r="DQ33" s="681"/>
      <c r="DR33" s="681"/>
      <c r="DS33" s="681"/>
      <c r="DT33" s="681"/>
      <c r="DU33" s="681"/>
      <c r="DV33" s="682"/>
      <c r="DW33" s="650">
        <v>42.4</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14709</v>
      </c>
      <c r="S34" s="646"/>
      <c r="T34" s="646"/>
      <c r="U34" s="646"/>
      <c r="V34" s="646"/>
      <c r="W34" s="646"/>
      <c r="X34" s="646"/>
      <c r="Y34" s="647"/>
      <c r="Z34" s="648">
        <v>0.1</v>
      </c>
      <c r="AA34" s="648"/>
      <c r="AB34" s="648"/>
      <c r="AC34" s="648"/>
      <c r="AD34" s="649">
        <v>9549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3346053</v>
      </c>
      <c r="CS34" s="646"/>
      <c r="CT34" s="646"/>
      <c r="CU34" s="646"/>
      <c r="CV34" s="646"/>
      <c r="CW34" s="646"/>
      <c r="CX34" s="646"/>
      <c r="CY34" s="647"/>
      <c r="CZ34" s="650">
        <v>15</v>
      </c>
      <c r="DA34" s="679"/>
      <c r="DB34" s="679"/>
      <c r="DC34" s="683"/>
      <c r="DD34" s="654">
        <v>2561619</v>
      </c>
      <c r="DE34" s="646"/>
      <c r="DF34" s="646"/>
      <c r="DG34" s="646"/>
      <c r="DH34" s="646"/>
      <c r="DI34" s="646"/>
      <c r="DJ34" s="646"/>
      <c r="DK34" s="647"/>
      <c r="DL34" s="654">
        <v>2405321</v>
      </c>
      <c r="DM34" s="646"/>
      <c r="DN34" s="646"/>
      <c r="DO34" s="646"/>
      <c r="DP34" s="646"/>
      <c r="DQ34" s="646"/>
      <c r="DR34" s="646"/>
      <c r="DS34" s="646"/>
      <c r="DT34" s="646"/>
      <c r="DU34" s="646"/>
      <c r="DV34" s="647"/>
      <c r="DW34" s="650">
        <v>17.8</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82110</v>
      </c>
      <c r="S35" s="646"/>
      <c r="T35" s="646"/>
      <c r="U35" s="646"/>
      <c r="V35" s="646"/>
      <c r="W35" s="646"/>
      <c r="X35" s="646"/>
      <c r="Y35" s="647"/>
      <c r="Z35" s="648">
        <v>0.4</v>
      </c>
      <c r="AA35" s="648"/>
      <c r="AB35" s="648"/>
      <c r="AC35" s="648"/>
      <c r="AD35" s="649" t="s">
        <v>130</v>
      </c>
      <c r="AE35" s="649"/>
      <c r="AF35" s="649"/>
      <c r="AG35" s="649"/>
      <c r="AH35" s="649"/>
      <c r="AI35" s="649"/>
      <c r="AJ35" s="649"/>
      <c r="AK35" s="649"/>
      <c r="AL35" s="650" t="s">
        <v>130</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123932</v>
      </c>
      <c r="CS35" s="681"/>
      <c r="CT35" s="681"/>
      <c r="CU35" s="681"/>
      <c r="CV35" s="681"/>
      <c r="CW35" s="681"/>
      <c r="CX35" s="681"/>
      <c r="CY35" s="682"/>
      <c r="CZ35" s="650">
        <v>0.6</v>
      </c>
      <c r="DA35" s="679"/>
      <c r="DB35" s="679"/>
      <c r="DC35" s="683"/>
      <c r="DD35" s="654">
        <v>97348</v>
      </c>
      <c r="DE35" s="681"/>
      <c r="DF35" s="681"/>
      <c r="DG35" s="681"/>
      <c r="DH35" s="681"/>
      <c r="DI35" s="681"/>
      <c r="DJ35" s="681"/>
      <c r="DK35" s="682"/>
      <c r="DL35" s="654">
        <v>91530</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879702</v>
      </c>
      <c r="S36" s="646"/>
      <c r="T36" s="646"/>
      <c r="U36" s="646"/>
      <c r="V36" s="646"/>
      <c r="W36" s="646"/>
      <c r="X36" s="646"/>
      <c r="Y36" s="647"/>
      <c r="Z36" s="648">
        <v>3.8</v>
      </c>
      <c r="AA36" s="648"/>
      <c r="AB36" s="648"/>
      <c r="AC36" s="648"/>
      <c r="AD36" s="649" t="s">
        <v>130</v>
      </c>
      <c r="AE36" s="649"/>
      <c r="AF36" s="649"/>
      <c r="AG36" s="649"/>
      <c r="AH36" s="649"/>
      <c r="AI36" s="649"/>
      <c r="AJ36" s="649"/>
      <c r="AK36" s="649"/>
      <c r="AL36" s="650" t="s">
        <v>130</v>
      </c>
      <c r="AM36" s="651"/>
      <c r="AN36" s="651"/>
      <c r="AO36" s="652"/>
      <c r="AP36" s="235"/>
      <c r="AQ36" s="719" t="s">
        <v>328</v>
      </c>
      <c r="AR36" s="720"/>
      <c r="AS36" s="720"/>
      <c r="AT36" s="720"/>
      <c r="AU36" s="720"/>
      <c r="AV36" s="720"/>
      <c r="AW36" s="720"/>
      <c r="AX36" s="720"/>
      <c r="AY36" s="721"/>
      <c r="AZ36" s="634">
        <v>2576737</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29612</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2187981</v>
      </c>
      <c r="CS36" s="646"/>
      <c r="CT36" s="646"/>
      <c r="CU36" s="646"/>
      <c r="CV36" s="646"/>
      <c r="CW36" s="646"/>
      <c r="CX36" s="646"/>
      <c r="CY36" s="647"/>
      <c r="CZ36" s="650">
        <v>9.8000000000000007</v>
      </c>
      <c r="DA36" s="679"/>
      <c r="DB36" s="679"/>
      <c r="DC36" s="683"/>
      <c r="DD36" s="654">
        <v>2017551</v>
      </c>
      <c r="DE36" s="646"/>
      <c r="DF36" s="646"/>
      <c r="DG36" s="646"/>
      <c r="DH36" s="646"/>
      <c r="DI36" s="646"/>
      <c r="DJ36" s="646"/>
      <c r="DK36" s="647"/>
      <c r="DL36" s="654">
        <v>1386872</v>
      </c>
      <c r="DM36" s="646"/>
      <c r="DN36" s="646"/>
      <c r="DO36" s="646"/>
      <c r="DP36" s="646"/>
      <c r="DQ36" s="646"/>
      <c r="DR36" s="646"/>
      <c r="DS36" s="646"/>
      <c r="DT36" s="646"/>
      <c r="DU36" s="646"/>
      <c r="DV36" s="647"/>
      <c r="DW36" s="650">
        <v>10.3</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224323</v>
      </c>
      <c r="S37" s="646"/>
      <c r="T37" s="646"/>
      <c r="U37" s="646"/>
      <c r="V37" s="646"/>
      <c r="W37" s="646"/>
      <c r="X37" s="646"/>
      <c r="Y37" s="647"/>
      <c r="Z37" s="648">
        <v>1</v>
      </c>
      <c r="AA37" s="648"/>
      <c r="AB37" s="648"/>
      <c r="AC37" s="648"/>
      <c r="AD37" s="649" t="s">
        <v>130</v>
      </c>
      <c r="AE37" s="649"/>
      <c r="AF37" s="649"/>
      <c r="AG37" s="649"/>
      <c r="AH37" s="649"/>
      <c r="AI37" s="649"/>
      <c r="AJ37" s="649"/>
      <c r="AK37" s="649"/>
      <c r="AL37" s="650" t="s">
        <v>130</v>
      </c>
      <c r="AM37" s="651"/>
      <c r="AN37" s="651"/>
      <c r="AO37" s="652"/>
      <c r="AQ37" s="723" t="s">
        <v>332</v>
      </c>
      <c r="AR37" s="724"/>
      <c r="AS37" s="724"/>
      <c r="AT37" s="724"/>
      <c r="AU37" s="724"/>
      <c r="AV37" s="724"/>
      <c r="AW37" s="724"/>
      <c r="AX37" s="724"/>
      <c r="AY37" s="725"/>
      <c r="AZ37" s="645">
        <v>281287</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15295</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1381817</v>
      </c>
      <c r="CS37" s="681"/>
      <c r="CT37" s="681"/>
      <c r="CU37" s="681"/>
      <c r="CV37" s="681"/>
      <c r="CW37" s="681"/>
      <c r="CX37" s="681"/>
      <c r="CY37" s="682"/>
      <c r="CZ37" s="650">
        <v>6.2</v>
      </c>
      <c r="DA37" s="679"/>
      <c r="DB37" s="679"/>
      <c r="DC37" s="683"/>
      <c r="DD37" s="654">
        <v>1381817</v>
      </c>
      <c r="DE37" s="681"/>
      <c r="DF37" s="681"/>
      <c r="DG37" s="681"/>
      <c r="DH37" s="681"/>
      <c r="DI37" s="681"/>
      <c r="DJ37" s="681"/>
      <c r="DK37" s="682"/>
      <c r="DL37" s="654">
        <v>1257360</v>
      </c>
      <c r="DM37" s="681"/>
      <c r="DN37" s="681"/>
      <c r="DO37" s="681"/>
      <c r="DP37" s="681"/>
      <c r="DQ37" s="681"/>
      <c r="DR37" s="681"/>
      <c r="DS37" s="681"/>
      <c r="DT37" s="681"/>
      <c r="DU37" s="681"/>
      <c r="DV37" s="682"/>
      <c r="DW37" s="650">
        <v>9.3000000000000007</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579792</v>
      </c>
      <c r="S38" s="646"/>
      <c r="T38" s="646"/>
      <c r="U38" s="646"/>
      <c r="V38" s="646"/>
      <c r="W38" s="646"/>
      <c r="X38" s="646"/>
      <c r="Y38" s="647"/>
      <c r="Z38" s="648">
        <v>2.5</v>
      </c>
      <c r="AA38" s="648"/>
      <c r="AB38" s="648"/>
      <c r="AC38" s="648"/>
      <c r="AD38" s="649">
        <v>9905</v>
      </c>
      <c r="AE38" s="649"/>
      <c r="AF38" s="649"/>
      <c r="AG38" s="649"/>
      <c r="AH38" s="649"/>
      <c r="AI38" s="649"/>
      <c r="AJ38" s="649"/>
      <c r="AK38" s="649"/>
      <c r="AL38" s="650">
        <v>0.1</v>
      </c>
      <c r="AM38" s="651"/>
      <c r="AN38" s="651"/>
      <c r="AO38" s="652"/>
      <c r="AQ38" s="723" t="s">
        <v>336</v>
      </c>
      <c r="AR38" s="724"/>
      <c r="AS38" s="724"/>
      <c r="AT38" s="724"/>
      <c r="AU38" s="724"/>
      <c r="AV38" s="724"/>
      <c r="AW38" s="724"/>
      <c r="AX38" s="724"/>
      <c r="AY38" s="725"/>
      <c r="AZ38" s="645">
        <v>187427</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12159</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2389310</v>
      </c>
      <c r="CS38" s="646"/>
      <c r="CT38" s="646"/>
      <c r="CU38" s="646"/>
      <c r="CV38" s="646"/>
      <c r="CW38" s="646"/>
      <c r="CX38" s="646"/>
      <c r="CY38" s="647"/>
      <c r="CZ38" s="650">
        <v>10.7</v>
      </c>
      <c r="DA38" s="679"/>
      <c r="DB38" s="679"/>
      <c r="DC38" s="683"/>
      <c r="DD38" s="654">
        <v>1902110</v>
      </c>
      <c r="DE38" s="646"/>
      <c r="DF38" s="646"/>
      <c r="DG38" s="646"/>
      <c r="DH38" s="646"/>
      <c r="DI38" s="646"/>
      <c r="DJ38" s="646"/>
      <c r="DK38" s="647"/>
      <c r="DL38" s="654">
        <v>1842943</v>
      </c>
      <c r="DM38" s="646"/>
      <c r="DN38" s="646"/>
      <c r="DO38" s="646"/>
      <c r="DP38" s="646"/>
      <c r="DQ38" s="646"/>
      <c r="DR38" s="646"/>
      <c r="DS38" s="646"/>
      <c r="DT38" s="646"/>
      <c r="DU38" s="646"/>
      <c r="DV38" s="647"/>
      <c r="DW38" s="650">
        <v>13.6</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2429400</v>
      </c>
      <c r="S39" s="646"/>
      <c r="T39" s="646"/>
      <c r="U39" s="646"/>
      <c r="V39" s="646"/>
      <c r="W39" s="646"/>
      <c r="X39" s="646"/>
      <c r="Y39" s="647"/>
      <c r="Z39" s="648">
        <v>10.5</v>
      </c>
      <c r="AA39" s="648"/>
      <c r="AB39" s="648"/>
      <c r="AC39" s="648"/>
      <c r="AD39" s="649" t="s">
        <v>130</v>
      </c>
      <c r="AE39" s="649"/>
      <c r="AF39" s="649"/>
      <c r="AG39" s="649"/>
      <c r="AH39" s="649"/>
      <c r="AI39" s="649"/>
      <c r="AJ39" s="649"/>
      <c r="AK39" s="649"/>
      <c r="AL39" s="650" t="s">
        <v>130</v>
      </c>
      <c r="AM39" s="651"/>
      <c r="AN39" s="651"/>
      <c r="AO39" s="652"/>
      <c r="AQ39" s="723" t="s">
        <v>340</v>
      </c>
      <c r="AR39" s="724"/>
      <c r="AS39" s="724"/>
      <c r="AT39" s="724"/>
      <c r="AU39" s="724"/>
      <c r="AV39" s="724"/>
      <c r="AW39" s="724"/>
      <c r="AX39" s="724"/>
      <c r="AY39" s="725"/>
      <c r="AZ39" s="645" t="s">
        <v>130</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19929</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110060</v>
      </c>
      <c r="CS39" s="681"/>
      <c r="CT39" s="681"/>
      <c r="CU39" s="681"/>
      <c r="CV39" s="681"/>
      <c r="CW39" s="681"/>
      <c r="CX39" s="681"/>
      <c r="CY39" s="682"/>
      <c r="CZ39" s="650">
        <v>0.5</v>
      </c>
      <c r="DA39" s="679"/>
      <c r="DB39" s="679"/>
      <c r="DC39" s="683"/>
      <c r="DD39" s="654">
        <v>44266</v>
      </c>
      <c r="DE39" s="681"/>
      <c r="DF39" s="681"/>
      <c r="DG39" s="681"/>
      <c r="DH39" s="681"/>
      <c r="DI39" s="681"/>
      <c r="DJ39" s="681"/>
      <c r="DK39" s="682"/>
      <c r="DL39" s="654" t="s">
        <v>130</v>
      </c>
      <c r="DM39" s="681"/>
      <c r="DN39" s="681"/>
      <c r="DO39" s="681"/>
      <c r="DP39" s="681"/>
      <c r="DQ39" s="681"/>
      <c r="DR39" s="681"/>
      <c r="DS39" s="681"/>
      <c r="DT39" s="681"/>
      <c r="DU39" s="681"/>
      <c r="DV39" s="682"/>
      <c r="DW39" s="650" t="s">
        <v>243</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243</v>
      </c>
      <c r="S40" s="646"/>
      <c r="T40" s="646"/>
      <c r="U40" s="646"/>
      <c r="V40" s="646"/>
      <c r="W40" s="646"/>
      <c r="X40" s="646"/>
      <c r="Y40" s="647"/>
      <c r="Z40" s="648" t="s">
        <v>243</v>
      </c>
      <c r="AA40" s="648"/>
      <c r="AB40" s="648"/>
      <c r="AC40" s="648"/>
      <c r="AD40" s="649" t="s">
        <v>130</v>
      </c>
      <c r="AE40" s="649"/>
      <c r="AF40" s="649"/>
      <c r="AG40" s="649"/>
      <c r="AH40" s="649"/>
      <c r="AI40" s="649"/>
      <c r="AJ40" s="649"/>
      <c r="AK40" s="649"/>
      <c r="AL40" s="650" t="s">
        <v>130</v>
      </c>
      <c r="AM40" s="651"/>
      <c r="AN40" s="651"/>
      <c r="AO40" s="652"/>
      <c r="AQ40" s="723" t="s">
        <v>344</v>
      </c>
      <c r="AR40" s="724"/>
      <c r="AS40" s="724"/>
      <c r="AT40" s="724"/>
      <c r="AU40" s="724"/>
      <c r="AV40" s="724"/>
      <c r="AW40" s="724"/>
      <c r="AX40" s="724"/>
      <c r="AY40" s="725"/>
      <c r="AZ40" s="645" t="s">
        <v>130</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101</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46363</v>
      </c>
      <c r="CS40" s="646"/>
      <c r="CT40" s="646"/>
      <c r="CU40" s="646"/>
      <c r="CV40" s="646"/>
      <c r="CW40" s="646"/>
      <c r="CX40" s="646"/>
      <c r="CY40" s="647"/>
      <c r="CZ40" s="650">
        <v>0.2</v>
      </c>
      <c r="DA40" s="679"/>
      <c r="DB40" s="679"/>
      <c r="DC40" s="683"/>
      <c r="DD40" s="654">
        <v>3663</v>
      </c>
      <c r="DE40" s="646"/>
      <c r="DF40" s="646"/>
      <c r="DG40" s="646"/>
      <c r="DH40" s="646"/>
      <c r="DI40" s="646"/>
      <c r="DJ40" s="646"/>
      <c r="DK40" s="647"/>
      <c r="DL40" s="654" t="s">
        <v>130</v>
      </c>
      <c r="DM40" s="646"/>
      <c r="DN40" s="646"/>
      <c r="DO40" s="646"/>
      <c r="DP40" s="646"/>
      <c r="DQ40" s="646"/>
      <c r="DR40" s="646"/>
      <c r="DS40" s="646"/>
      <c r="DT40" s="646"/>
      <c r="DU40" s="646"/>
      <c r="DV40" s="647"/>
      <c r="DW40" s="650" t="s">
        <v>243</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744400</v>
      </c>
      <c r="S41" s="646"/>
      <c r="T41" s="646"/>
      <c r="U41" s="646"/>
      <c r="V41" s="646"/>
      <c r="W41" s="646"/>
      <c r="X41" s="646"/>
      <c r="Y41" s="647"/>
      <c r="Z41" s="648">
        <v>3.2</v>
      </c>
      <c r="AA41" s="648"/>
      <c r="AB41" s="648"/>
      <c r="AC41" s="648"/>
      <c r="AD41" s="649" t="s">
        <v>243</v>
      </c>
      <c r="AE41" s="649"/>
      <c r="AF41" s="649"/>
      <c r="AG41" s="649"/>
      <c r="AH41" s="649"/>
      <c r="AI41" s="649"/>
      <c r="AJ41" s="649"/>
      <c r="AK41" s="649"/>
      <c r="AL41" s="650" t="s">
        <v>243</v>
      </c>
      <c r="AM41" s="651"/>
      <c r="AN41" s="651"/>
      <c r="AO41" s="652"/>
      <c r="AQ41" s="723" t="s">
        <v>349</v>
      </c>
      <c r="AR41" s="724"/>
      <c r="AS41" s="724"/>
      <c r="AT41" s="724"/>
      <c r="AU41" s="724"/>
      <c r="AV41" s="724"/>
      <c r="AW41" s="724"/>
      <c r="AX41" s="724"/>
      <c r="AY41" s="725"/>
      <c r="AZ41" s="645">
        <v>634146</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130</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176</v>
      </c>
      <c r="CS41" s="681"/>
      <c r="CT41" s="681"/>
      <c r="CU41" s="681"/>
      <c r="CV41" s="681"/>
      <c r="CW41" s="681"/>
      <c r="CX41" s="681"/>
      <c r="CY41" s="682"/>
      <c r="CZ41" s="650" t="s">
        <v>176</v>
      </c>
      <c r="DA41" s="679"/>
      <c r="DB41" s="679"/>
      <c r="DC41" s="683"/>
      <c r="DD41" s="654" t="s">
        <v>243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352</v>
      </c>
      <c r="C42" s="696"/>
      <c r="D42" s="696"/>
      <c r="E42" s="696"/>
      <c r="F42" s="696"/>
      <c r="G42" s="696"/>
      <c r="H42" s="696"/>
      <c r="I42" s="696"/>
      <c r="J42" s="696"/>
      <c r="K42" s="696"/>
      <c r="L42" s="696"/>
      <c r="M42" s="696"/>
      <c r="N42" s="696"/>
      <c r="O42" s="696"/>
      <c r="P42" s="696"/>
      <c r="Q42" s="697"/>
      <c r="R42" s="730">
        <v>23168096</v>
      </c>
      <c r="S42" s="731"/>
      <c r="T42" s="731"/>
      <c r="U42" s="731"/>
      <c r="V42" s="731"/>
      <c r="W42" s="731"/>
      <c r="X42" s="731"/>
      <c r="Y42" s="739"/>
      <c r="Z42" s="740">
        <v>100</v>
      </c>
      <c r="AA42" s="740"/>
      <c r="AB42" s="740"/>
      <c r="AC42" s="740"/>
      <c r="AD42" s="741">
        <v>12764277</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1473877</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295</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2510804</v>
      </c>
      <c r="CS42" s="646"/>
      <c r="CT42" s="646"/>
      <c r="CU42" s="646"/>
      <c r="CV42" s="646"/>
      <c r="CW42" s="646"/>
      <c r="CX42" s="646"/>
      <c r="CY42" s="647"/>
      <c r="CZ42" s="650">
        <v>11.3</v>
      </c>
      <c r="DA42" s="651"/>
      <c r="DB42" s="651"/>
      <c r="DC42" s="663"/>
      <c r="DD42" s="654">
        <v>407556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106856</v>
      </c>
      <c r="CS43" s="681"/>
      <c r="CT43" s="681"/>
      <c r="CU43" s="681"/>
      <c r="CV43" s="681"/>
      <c r="CW43" s="681"/>
      <c r="CX43" s="681"/>
      <c r="CY43" s="682"/>
      <c r="CZ43" s="650">
        <v>0.5</v>
      </c>
      <c r="DA43" s="679"/>
      <c r="DB43" s="679"/>
      <c r="DC43" s="683"/>
      <c r="DD43" s="654">
        <v>104309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357</v>
      </c>
      <c r="CG44" s="643"/>
      <c r="CH44" s="643"/>
      <c r="CI44" s="643"/>
      <c r="CJ44" s="643"/>
      <c r="CK44" s="643"/>
      <c r="CL44" s="643"/>
      <c r="CM44" s="643"/>
      <c r="CN44" s="643"/>
      <c r="CO44" s="643"/>
      <c r="CP44" s="643"/>
      <c r="CQ44" s="644"/>
      <c r="CR44" s="645">
        <v>2367274</v>
      </c>
      <c r="CS44" s="646"/>
      <c r="CT44" s="646"/>
      <c r="CU44" s="646"/>
      <c r="CV44" s="646"/>
      <c r="CW44" s="646"/>
      <c r="CX44" s="646"/>
      <c r="CY44" s="647"/>
      <c r="CZ44" s="650">
        <v>10.6</v>
      </c>
      <c r="DA44" s="651"/>
      <c r="DB44" s="651"/>
      <c r="DC44" s="663"/>
      <c r="DD44" s="654">
        <v>358105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906772</v>
      </c>
      <c r="CS45" s="681"/>
      <c r="CT45" s="681"/>
      <c r="CU45" s="681"/>
      <c r="CV45" s="681"/>
      <c r="CW45" s="681"/>
      <c r="CX45" s="681"/>
      <c r="CY45" s="682"/>
      <c r="CZ45" s="650">
        <v>4.0999999999999996</v>
      </c>
      <c r="DA45" s="679"/>
      <c r="DB45" s="679"/>
      <c r="DC45" s="683"/>
      <c r="DD45" s="654">
        <v>68331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1456859</v>
      </c>
      <c r="CS46" s="646"/>
      <c r="CT46" s="646"/>
      <c r="CU46" s="646"/>
      <c r="CV46" s="646"/>
      <c r="CW46" s="646"/>
      <c r="CX46" s="646"/>
      <c r="CY46" s="647"/>
      <c r="CZ46" s="650">
        <v>6.5</v>
      </c>
      <c r="DA46" s="651"/>
      <c r="DB46" s="651"/>
      <c r="DC46" s="663"/>
      <c r="DD46" s="654">
        <v>289331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143530</v>
      </c>
      <c r="CS47" s="681"/>
      <c r="CT47" s="681"/>
      <c r="CU47" s="681"/>
      <c r="CV47" s="681"/>
      <c r="CW47" s="681"/>
      <c r="CX47" s="681"/>
      <c r="CY47" s="682"/>
      <c r="CZ47" s="650">
        <v>0.6</v>
      </c>
      <c r="DA47" s="679"/>
      <c r="DB47" s="679"/>
      <c r="DC47" s="683"/>
      <c r="DD47" s="654">
        <v>49451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130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22265410</v>
      </c>
      <c r="CS49" s="716"/>
      <c r="CT49" s="716"/>
      <c r="CU49" s="716"/>
      <c r="CV49" s="716"/>
      <c r="CW49" s="716"/>
      <c r="CX49" s="716"/>
      <c r="CY49" s="747"/>
      <c r="CZ49" s="742">
        <v>100</v>
      </c>
      <c r="DA49" s="748"/>
      <c r="DB49" s="748"/>
      <c r="DC49" s="749"/>
      <c r="DD49" s="750">
        <v>14300686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DSxshK9jg3qsEuD9fRc1QVGPVfrLABIOFkIRlfcH/kLdOygl0P5TPIGLxKGHQ9arH4Gw6wux/bSiELWHQwtU6w==" saltValue="e8Sr1vGbnP4ygR2Nmk4wm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23182</v>
      </c>
      <c r="R7" s="781"/>
      <c r="S7" s="781"/>
      <c r="T7" s="781"/>
      <c r="U7" s="781"/>
      <c r="V7" s="781">
        <v>22279</v>
      </c>
      <c r="W7" s="781"/>
      <c r="X7" s="781"/>
      <c r="Y7" s="781"/>
      <c r="Z7" s="781"/>
      <c r="AA7" s="781">
        <v>903</v>
      </c>
      <c r="AB7" s="781"/>
      <c r="AC7" s="781"/>
      <c r="AD7" s="781"/>
      <c r="AE7" s="782"/>
      <c r="AF7" s="783">
        <v>421</v>
      </c>
      <c r="AG7" s="784"/>
      <c r="AH7" s="784"/>
      <c r="AI7" s="784"/>
      <c r="AJ7" s="785"/>
      <c r="AK7" s="820">
        <v>880</v>
      </c>
      <c r="AL7" s="821"/>
      <c r="AM7" s="821"/>
      <c r="AN7" s="821"/>
      <c r="AO7" s="821"/>
      <c r="AP7" s="821">
        <v>18188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23182</v>
      </c>
      <c r="R23" s="840"/>
      <c r="S23" s="840"/>
      <c r="T23" s="840"/>
      <c r="U23" s="840"/>
      <c r="V23" s="840">
        <v>22279</v>
      </c>
      <c r="W23" s="840"/>
      <c r="X23" s="840"/>
      <c r="Y23" s="840"/>
      <c r="Z23" s="840"/>
      <c r="AA23" s="840">
        <v>903</v>
      </c>
      <c r="AB23" s="840"/>
      <c r="AC23" s="840"/>
      <c r="AD23" s="840"/>
      <c r="AE23" s="841"/>
      <c r="AF23" s="842">
        <v>421</v>
      </c>
      <c r="AG23" s="840"/>
      <c r="AH23" s="840"/>
      <c r="AI23" s="840"/>
      <c r="AJ23" s="843"/>
      <c r="AK23" s="844"/>
      <c r="AL23" s="845"/>
      <c r="AM23" s="845"/>
      <c r="AN23" s="845"/>
      <c r="AO23" s="845"/>
      <c r="AP23" s="840">
        <v>18188</v>
      </c>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8789</v>
      </c>
      <c r="R28" s="869"/>
      <c r="S28" s="869"/>
      <c r="T28" s="869"/>
      <c r="U28" s="869"/>
      <c r="V28" s="869">
        <v>8759</v>
      </c>
      <c r="W28" s="869"/>
      <c r="X28" s="869"/>
      <c r="Y28" s="869"/>
      <c r="Z28" s="869"/>
      <c r="AA28" s="869">
        <v>30</v>
      </c>
      <c r="AB28" s="869"/>
      <c r="AC28" s="869"/>
      <c r="AD28" s="869"/>
      <c r="AE28" s="870"/>
      <c r="AF28" s="871">
        <v>30</v>
      </c>
      <c r="AG28" s="869"/>
      <c r="AH28" s="869"/>
      <c r="AI28" s="869"/>
      <c r="AJ28" s="872"/>
      <c r="AK28" s="873">
        <v>548</v>
      </c>
      <c r="AL28" s="864"/>
      <c r="AM28" s="864"/>
      <c r="AN28" s="864"/>
      <c r="AO28" s="864"/>
      <c r="AP28" s="864" t="s">
        <v>510</v>
      </c>
      <c r="AQ28" s="864"/>
      <c r="AR28" s="864"/>
      <c r="AS28" s="864"/>
      <c r="AT28" s="864"/>
      <c r="AU28" s="864" t="s">
        <v>510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640</v>
      </c>
      <c r="R29" s="805"/>
      <c r="S29" s="805"/>
      <c r="T29" s="805"/>
      <c r="U29" s="805"/>
      <c r="V29" s="805">
        <v>636</v>
      </c>
      <c r="W29" s="805"/>
      <c r="X29" s="805"/>
      <c r="Y29" s="805"/>
      <c r="Z29" s="805"/>
      <c r="AA29" s="805">
        <v>4</v>
      </c>
      <c r="AB29" s="805"/>
      <c r="AC29" s="805"/>
      <c r="AD29" s="805"/>
      <c r="AE29" s="806"/>
      <c r="AF29" s="807">
        <v>4</v>
      </c>
      <c r="AG29" s="808"/>
      <c r="AH29" s="808"/>
      <c r="AI29" s="808"/>
      <c r="AJ29" s="809"/>
      <c r="AK29" s="876">
        <v>137</v>
      </c>
      <c r="AL29" s="877"/>
      <c r="AM29" s="877"/>
      <c r="AN29" s="877"/>
      <c r="AO29" s="877"/>
      <c r="AP29" s="877" t="s">
        <v>510</v>
      </c>
      <c r="AQ29" s="877"/>
      <c r="AR29" s="877"/>
      <c r="AS29" s="877"/>
      <c r="AT29" s="877"/>
      <c r="AU29" s="877" t="s">
        <v>510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4594</v>
      </c>
      <c r="R30" s="805"/>
      <c r="S30" s="805"/>
      <c r="T30" s="805"/>
      <c r="U30" s="805"/>
      <c r="V30" s="805">
        <v>4518</v>
      </c>
      <c r="W30" s="805"/>
      <c r="X30" s="805"/>
      <c r="Y30" s="805"/>
      <c r="Z30" s="805"/>
      <c r="AA30" s="805">
        <v>76</v>
      </c>
      <c r="AB30" s="805"/>
      <c r="AC30" s="805"/>
      <c r="AD30" s="805"/>
      <c r="AE30" s="806"/>
      <c r="AF30" s="807">
        <v>76</v>
      </c>
      <c r="AG30" s="808"/>
      <c r="AH30" s="808"/>
      <c r="AI30" s="808"/>
      <c r="AJ30" s="809"/>
      <c r="AK30" s="876">
        <v>672</v>
      </c>
      <c r="AL30" s="877"/>
      <c r="AM30" s="877"/>
      <c r="AN30" s="877"/>
      <c r="AO30" s="877"/>
      <c r="AP30" s="877" t="s">
        <v>510</v>
      </c>
      <c r="AQ30" s="877"/>
      <c r="AR30" s="877"/>
      <c r="AS30" s="877"/>
      <c r="AT30" s="877"/>
      <c r="AU30" s="877" t="s">
        <v>510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1118</v>
      </c>
      <c r="R31" s="805"/>
      <c r="S31" s="805"/>
      <c r="T31" s="805"/>
      <c r="U31" s="805"/>
      <c r="V31" s="805">
        <v>971</v>
      </c>
      <c r="W31" s="805"/>
      <c r="X31" s="805"/>
      <c r="Y31" s="805"/>
      <c r="Z31" s="805"/>
      <c r="AA31" s="805">
        <v>147</v>
      </c>
      <c r="AB31" s="805"/>
      <c r="AC31" s="805"/>
      <c r="AD31" s="805"/>
      <c r="AE31" s="806"/>
      <c r="AF31" s="807">
        <v>438</v>
      </c>
      <c r="AG31" s="808"/>
      <c r="AH31" s="808"/>
      <c r="AI31" s="808"/>
      <c r="AJ31" s="809"/>
      <c r="AK31" s="876">
        <v>165</v>
      </c>
      <c r="AL31" s="877"/>
      <c r="AM31" s="877"/>
      <c r="AN31" s="877"/>
      <c r="AO31" s="877"/>
      <c r="AP31" s="877">
        <v>2063</v>
      </c>
      <c r="AQ31" s="877"/>
      <c r="AR31" s="877"/>
      <c r="AS31" s="877"/>
      <c r="AT31" s="877"/>
      <c r="AU31" s="877">
        <v>342</v>
      </c>
      <c r="AV31" s="877"/>
      <c r="AW31" s="877"/>
      <c r="AX31" s="877"/>
      <c r="AY31" s="877"/>
      <c r="AZ31" s="878" t="s">
        <v>510</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822</v>
      </c>
      <c r="R32" s="805"/>
      <c r="S32" s="805"/>
      <c r="T32" s="805"/>
      <c r="U32" s="805"/>
      <c r="V32" s="805">
        <v>779</v>
      </c>
      <c r="W32" s="805"/>
      <c r="X32" s="805"/>
      <c r="Y32" s="805"/>
      <c r="Z32" s="805"/>
      <c r="AA32" s="805">
        <v>43</v>
      </c>
      <c r="AB32" s="805"/>
      <c r="AC32" s="805"/>
      <c r="AD32" s="805"/>
      <c r="AE32" s="806"/>
      <c r="AF32" s="807">
        <v>42</v>
      </c>
      <c r="AG32" s="808"/>
      <c r="AH32" s="808"/>
      <c r="AI32" s="808"/>
      <c r="AJ32" s="809"/>
      <c r="AK32" s="876">
        <v>281</v>
      </c>
      <c r="AL32" s="877"/>
      <c r="AM32" s="877"/>
      <c r="AN32" s="877"/>
      <c r="AO32" s="877"/>
      <c r="AP32" s="877">
        <v>4076</v>
      </c>
      <c r="AQ32" s="877"/>
      <c r="AR32" s="877"/>
      <c r="AS32" s="877"/>
      <c r="AT32" s="877"/>
      <c r="AU32" s="877">
        <v>3130</v>
      </c>
      <c r="AV32" s="877"/>
      <c r="AW32" s="877"/>
      <c r="AX32" s="877"/>
      <c r="AY32" s="877"/>
      <c r="AZ32" s="878" t="s">
        <v>510</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590</v>
      </c>
      <c r="AG63" s="888"/>
      <c r="AH63" s="888"/>
      <c r="AI63" s="888"/>
      <c r="AJ63" s="889"/>
      <c r="AK63" s="890"/>
      <c r="AL63" s="885"/>
      <c r="AM63" s="885"/>
      <c r="AN63" s="885"/>
      <c r="AO63" s="885"/>
      <c r="AP63" s="888">
        <v>6139</v>
      </c>
      <c r="AQ63" s="888"/>
      <c r="AR63" s="888"/>
      <c r="AS63" s="888"/>
      <c r="AT63" s="888"/>
      <c r="AU63" s="888">
        <v>3472</v>
      </c>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398</v>
      </c>
      <c r="AL66" s="787"/>
      <c r="AM66" s="787"/>
      <c r="AN66" s="787"/>
      <c r="AO66" s="788"/>
      <c r="AP66" s="763" t="s">
        <v>418</v>
      </c>
      <c r="AQ66" s="764"/>
      <c r="AR66" s="764"/>
      <c r="AS66" s="764"/>
      <c r="AT66" s="765"/>
      <c r="AU66" s="763" t="s">
        <v>419</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576</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586</v>
      </c>
      <c r="AQ68" s="912"/>
      <c r="AR68" s="912"/>
      <c r="AS68" s="912"/>
      <c r="AT68" s="912"/>
      <c r="AU68" s="912" t="s">
        <v>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577</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586</v>
      </c>
      <c r="AL69" s="877"/>
      <c r="AM69" s="877"/>
      <c r="AN69" s="877"/>
      <c r="AO69" s="877"/>
      <c r="AP69" s="877" t="s">
        <v>586</v>
      </c>
      <c r="AQ69" s="877"/>
      <c r="AR69" s="877"/>
      <c r="AS69" s="877"/>
      <c r="AT69" s="877"/>
      <c r="AU69" s="877" t="s">
        <v>586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578</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586</v>
      </c>
      <c r="AQ70" s="877"/>
      <c r="AR70" s="877"/>
      <c r="AS70" s="877"/>
      <c r="AT70" s="877"/>
      <c r="AU70" s="877" t="s">
        <v>586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579</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586</v>
      </c>
      <c r="AL71" s="877"/>
      <c r="AM71" s="877"/>
      <c r="AN71" s="877"/>
      <c r="AO71" s="877"/>
      <c r="AP71" s="877" t="s">
        <v>586</v>
      </c>
      <c r="AQ71" s="877"/>
      <c r="AR71" s="877"/>
      <c r="AS71" s="877"/>
      <c r="AT71" s="877"/>
      <c r="AU71" s="877" t="s">
        <v>586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580</v>
      </c>
      <c r="C72" s="920"/>
      <c r="D72" s="920"/>
      <c r="E72" s="920"/>
      <c r="F72" s="920"/>
      <c r="G72" s="920"/>
      <c r="H72" s="920"/>
      <c r="I72" s="920"/>
      <c r="J72" s="920"/>
      <c r="K72" s="920"/>
      <c r="L72" s="920"/>
      <c r="M72" s="920"/>
      <c r="N72" s="920"/>
      <c r="O72" s="920"/>
      <c r="P72" s="921"/>
      <c r="Q72" s="922">
        <v>2588</v>
      </c>
      <c r="R72" s="877"/>
      <c r="S72" s="877"/>
      <c r="T72" s="877"/>
      <c r="U72" s="877"/>
      <c r="V72" s="877">
        <v>2314</v>
      </c>
      <c r="W72" s="877"/>
      <c r="X72" s="877"/>
      <c r="Y72" s="877"/>
      <c r="Z72" s="877"/>
      <c r="AA72" s="877">
        <v>274</v>
      </c>
      <c r="AB72" s="877"/>
      <c r="AC72" s="877"/>
      <c r="AD72" s="877"/>
      <c r="AE72" s="877"/>
      <c r="AF72" s="877">
        <v>274</v>
      </c>
      <c r="AG72" s="877"/>
      <c r="AH72" s="877"/>
      <c r="AI72" s="877"/>
      <c r="AJ72" s="877"/>
      <c r="AK72" s="877">
        <v>117</v>
      </c>
      <c r="AL72" s="877"/>
      <c r="AM72" s="877"/>
      <c r="AN72" s="877"/>
      <c r="AO72" s="877"/>
      <c r="AP72" s="877" t="s">
        <v>586</v>
      </c>
      <c r="AQ72" s="877"/>
      <c r="AR72" s="877"/>
      <c r="AS72" s="877"/>
      <c r="AT72" s="877"/>
      <c r="AU72" s="877" t="s">
        <v>586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581</v>
      </c>
      <c r="C73" s="920"/>
      <c r="D73" s="920"/>
      <c r="E73" s="920"/>
      <c r="F73" s="920"/>
      <c r="G73" s="920"/>
      <c r="H73" s="920"/>
      <c r="I73" s="920"/>
      <c r="J73" s="920"/>
      <c r="K73" s="920"/>
      <c r="L73" s="920"/>
      <c r="M73" s="920"/>
      <c r="N73" s="920"/>
      <c r="O73" s="920"/>
      <c r="P73" s="921"/>
      <c r="Q73" s="922">
        <v>657281</v>
      </c>
      <c r="R73" s="877"/>
      <c r="S73" s="877"/>
      <c r="T73" s="877"/>
      <c r="U73" s="877"/>
      <c r="V73" s="877">
        <v>647955</v>
      </c>
      <c r="W73" s="877"/>
      <c r="X73" s="877"/>
      <c r="Y73" s="877"/>
      <c r="Z73" s="877"/>
      <c r="AA73" s="877">
        <v>9326</v>
      </c>
      <c r="AB73" s="877"/>
      <c r="AC73" s="877"/>
      <c r="AD73" s="877"/>
      <c r="AE73" s="877"/>
      <c r="AF73" s="877">
        <v>9326</v>
      </c>
      <c r="AG73" s="877"/>
      <c r="AH73" s="877"/>
      <c r="AI73" s="877"/>
      <c r="AJ73" s="877"/>
      <c r="AK73" s="877">
        <v>3989</v>
      </c>
      <c r="AL73" s="877"/>
      <c r="AM73" s="877"/>
      <c r="AN73" s="877"/>
      <c r="AO73" s="877"/>
      <c r="AP73" s="877" t="s">
        <v>586</v>
      </c>
      <c r="AQ73" s="877"/>
      <c r="AR73" s="877"/>
      <c r="AS73" s="877"/>
      <c r="AT73" s="877"/>
      <c r="AU73" s="877" t="s">
        <v>586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582</v>
      </c>
      <c r="C74" s="920"/>
      <c r="D74" s="920"/>
      <c r="E74" s="920"/>
      <c r="F74" s="920"/>
      <c r="G74" s="920"/>
      <c r="H74" s="920"/>
      <c r="I74" s="920"/>
      <c r="J74" s="920"/>
      <c r="K74" s="920"/>
      <c r="L74" s="920"/>
      <c r="M74" s="920"/>
      <c r="N74" s="920"/>
      <c r="O74" s="920"/>
      <c r="P74" s="921"/>
      <c r="Q74" s="922">
        <v>199</v>
      </c>
      <c r="R74" s="877"/>
      <c r="S74" s="877"/>
      <c r="T74" s="877"/>
      <c r="U74" s="877"/>
      <c r="V74" s="877">
        <v>195</v>
      </c>
      <c r="W74" s="877"/>
      <c r="X74" s="877"/>
      <c r="Y74" s="877"/>
      <c r="Z74" s="877"/>
      <c r="AA74" s="877">
        <v>4</v>
      </c>
      <c r="AB74" s="877"/>
      <c r="AC74" s="877"/>
      <c r="AD74" s="877"/>
      <c r="AE74" s="877"/>
      <c r="AF74" s="877">
        <v>4</v>
      </c>
      <c r="AG74" s="877"/>
      <c r="AH74" s="877"/>
      <c r="AI74" s="877"/>
      <c r="AJ74" s="877"/>
      <c r="AK74" s="877" t="s">
        <v>586</v>
      </c>
      <c r="AL74" s="877"/>
      <c r="AM74" s="877"/>
      <c r="AN74" s="877"/>
      <c r="AO74" s="877"/>
      <c r="AP74" s="877" t="s">
        <v>586</v>
      </c>
      <c r="AQ74" s="877"/>
      <c r="AR74" s="877"/>
      <c r="AS74" s="877"/>
      <c r="AT74" s="877"/>
      <c r="AU74" s="877" t="s">
        <v>586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583</v>
      </c>
      <c r="C75" s="920"/>
      <c r="D75" s="920"/>
      <c r="E75" s="920"/>
      <c r="F75" s="920"/>
      <c r="G75" s="920"/>
      <c r="H75" s="920"/>
      <c r="I75" s="920"/>
      <c r="J75" s="920"/>
      <c r="K75" s="920"/>
      <c r="L75" s="920"/>
      <c r="M75" s="920"/>
      <c r="N75" s="920"/>
      <c r="O75" s="920"/>
      <c r="P75" s="921"/>
      <c r="Q75" s="925">
        <v>3289</v>
      </c>
      <c r="R75" s="926"/>
      <c r="S75" s="926"/>
      <c r="T75" s="926"/>
      <c r="U75" s="876"/>
      <c r="V75" s="927">
        <v>2960</v>
      </c>
      <c r="W75" s="926"/>
      <c r="X75" s="926"/>
      <c r="Y75" s="926"/>
      <c r="Z75" s="876"/>
      <c r="AA75" s="927">
        <v>329</v>
      </c>
      <c r="AB75" s="926"/>
      <c r="AC75" s="926"/>
      <c r="AD75" s="926"/>
      <c r="AE75" s="876"/>
      <c r="AF75" s="927">
        <v>4668</v>
      </c>
      <c r="AG75" s="926"/>
      <c r="AH75" s="926"/>
      <c r="AI75" s="926"/>
      <c r="AJ75" s="876"/>
      <c r="AK75" s="877" t="s">
        <v>586</v>
      </c>
      <c r="AL75" s="877"/>
      <c r="AM75" s="877"/>
      <c r="AN75" s="877"/>
      <c r="AO75" s="877"/>
      <c r="AP75" s="927">
        <v>3538</v>
      </c>
      <c r="AQ75" s="926"/>
      <c r="AR75" s="926"/>
      <c r="AS75" s="926"/>
      <c r="AT75" s="876"/>
      <c r="AU75" s="927" t="s">
        <v>586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584</v>
      </c>
      <c r="C76" s="920"/>
      <c r="D76" s="920"/>
      <c r="E76" s="920"/>
      <c r="F76" s="920"/>
      <c r="G76" s="920"/>
      <c r="H76" s="920"/>
      <c r="I76" s="920"/>
      <c r="J76" s="920"/>
      <c r="K76" s="920"/>
      <c r="L76" s="920"/>
      <c r="M76" s="920"/>
      <c r="N76" s="920"/>
      <c r="O76" s="920"/>
      <c r="P76" s="921"/>
      <c r="Q76" s="925">
        <v>360</v>
      </c>
      <c r="R76" s="926"/>
      <c r="S76" s="926"/>
      <c r="T76" s="926"/>
      <c r="U76" s="876"/>
      <c r="V76" s="927">
        <v>350</v>
      </c>
      <c r="W76" s="926"/>
      <c r="X76" s="926"/>
      <c r="Y76" s="926"/>
      <c r="Z76" s="876"/>
      <c r="AA76" s="927">
        <v>10</v>
      </c>
      <c r="AB76" s="926"/>
      <c r="AC76" s="926"/>
      <c r="AD76" s="926"/>
      <c r="AE76" s="876"/>
      <c r="AF76" s="927">
        <v>10</v>
      </c>
      <c r="AG76" s="926"/>
      <c r="AH76" s="926"/>
      <c r="AI76" s="926"/>
      <c r="AJ76" s="876"/>
      <c r="AK76" s="927">
        <v>10</v>
      </c>
      <c r="AL76" s="926"/>
      <c r="AM76" s="926"/>
      <c r="AN76" s="926"/>
      <c r="AO76" s="876"/>
      <c r="AP76" s="927" t="s">
        <v>586</v>
      </c>
      <c r="AQ76" s="926"/>
      <c r="AR76" s="926"/>
      <c r="AS76" s="926"/>
      <c r="AT76" s="876"/>
      <c r="AU76" s="927" t="s">
        <v>586</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585</v>
      </c>
      <c r="C77" s="920"/>
      <c r="D77" s="920"/>
      <c r="E77" s="920"/>
      <c r="F77" s="920"/>
      <c r="G77" s="920"/>
      <c r="H77" s="920"/>
      <c r="I77" s="920"/>
      <c r="J77" s="920"/>
      <c r="K77" s="920"/>
      <c r="L77" s="920"/>
      <c r="M77" s="920"/>
      <c r="N77" s="920"/>
      <c r="O77" s="920"/>
      <c r="P77" s="921"/>
      <c r="Q77" s="925">
        <v>4764</v>
      </c>
      <c r="R77" s="926"/>
      <c r="S77" s="926"/>
      <c r="T77" s="926"/>
      <c r="U77" s="876"/>
      <c r="V77" s="927">
        <v>4689</v>
      </c>
      <c r="W77" s="926"/>
      <c r="X77" s="926"/>
      <c r="Y77" s="926"/>
      <c r="Z77" s="876"/>
      <c r="AA77" s="927">
        <v>75</v>
      </c>
      <c r="AB77" s="926"/>
      <c r="AC77" s="926"/>
      <c r="AD77" s="926"/>
      <c r="AE77" s="876"/>
      <c r="AF77" s="927">
        <v>72</v>
      </c>
      <c r="AG77" s="926"/>
      <c r="AH77" s="926"/>
      <c r="AI77" s="926"/>
      <c r="AJ77" s="876"/>
      <c r="AK77" s="877" t="s">
        <v>586</v>
      </c>
      <c r="AL77" s="877"/>
      <c r="AM77" s="877"/>
      <c r="AN77" s="877"/>
      <c r="AO77" s="877"/>
      <c r="AP77" s="927">
        <v>2069</v>
      </c>
      <c r="AQ77" s="926"/>
      <c r="AR77" s="926"/>
      <c r="AS77" s="926"/>
      <c r="AT77" s="876"/>
      <c r="AU77" s="927">
        <v>499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15219</v>
      </c>
      <c r="AG88" s="888"/>
      <c r="AH88" s="888"/>
      <c r="AI88" s="888"/>
      <c r="AJ88" s="888"/>
      <c r="AK88" s="885"/>
      <c r="AL88" s="885"/>
      <c r="AM88" s="885"/>
      <c r="AN88" s="885"/>
      <c r="AO88" s="885"/>
      <c r="AP88" s="888">
        <v>5607</v>
      </c>
      <c r="AQ88" s="888"/>
      <c r="AR88" s="888"/>
      <c r="AS88" s="888"/>
      <c r="AT88" s="888"/>
      <c r="AU88" s="888">
        <v>499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308</v>
      </c>
      <c r="AG109" s="941"/>
      <c r="AH109" s="941"/>
      <c r="AI109" s="941"/>
      <c r="AJ109" s="942"/>
      <c r="AK109" s="940" t="s">
        <v>307</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308</v>
      </c>
      <c r="BW109" s="941"/>
      <c r="BX109" s="941"/>
      <c r="BY109" s="941"/>
      <c r="BZ109" s="942"/>
      <c r="CA109" s="940" t="s">
        <v>307</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308</v>
      </c>
      <c r="DM109" s="941"/>
      <c r="DN109" s="941"/>
      <c r="DO109" s="941"/>
      <c r="DP109" s="942"/>
      <c r="DQ109" s="940" t="s">
        <v>307</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1940903</v>
      </c>
      <c r="AB110" s="948"/>
      <c r="AC110" s="948"/>
      <c r="AD110" s="948"/>
      <c r="AE110" s="949"/>
      <c r="AF110" s="950">
        <v>1881486</v>
      </c>
      <c r="AG110" s="948"/>
      <c r="AH110" s="948"/>
      <c r="AI110" s="948"/>
      <c r="AJ110" s="949"/>
      <c r="AK110" s="950">
        <v>1870645</v>
      </c>
      <c r="AL110" s="948"/>
      <c r="AM110" s="948"/>
      <c r="AN110" s="948"/>
      <c r="AO110" s="949"/>
      <c r="AP110" s="951">
        <v>15.9</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17174704</v>
      </c>
      <c r="BR110" s="983"/>
      <c r="BS110" s="983"/>
      <c r="BT110" s="983"/>
      <c r="BU110" s="983"/>
      <c r="BV110" s="983">
        <v>17531772</v>
      </c>
      <c r="BW110" s="983"/>
      <c r="BX110" s="983"/>
      <c r="BY110" s="983"/>
      <c r="BZ110" s="983"/>
      <c r="CA110" s="983">
        <v>18188140</v>
      </c>
      <c r="CB110" s="983"/>
      <c r="CC110" s="983"/>
      <c r="CD110" s="983"/>
      <c r="CE110" s="983"/>
      <c r="CF110" s="997">
        <v>154.6</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411</v>
      </c>
      <c r="DM110" s="983"/>
      <c r="DN110" s="983"/>
      <c r="DO110" s="983"/>
      <c r="DP110" s="983"/>
      <c r="DQ110" s="983" t="s">
        <v>130</v>
      </c>
      <c r="DR110" s="983"/>
      <c r="DS110" s="983"/>
      <c r="DT110" s="983"/>
      <c r="DU110" s="983"/>
      <c r="DV110" s="984" t="s">
        <v>130</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130</v>
      </c>
      <c r="AB111" s="990"/>
      <c r="AC111" s="990"/>
      <c r="AD111" s="990"/>
      <c r="AE111" s="991"/>
      <c r="AF111" s="992" t="s">
        <v>411</v>
      </c>
      <c r="AG111" s="990"/>
      <c r="AH111" s="990"/>
      <c r="AI111" s="990"/>
      <c r="AJ111" s="991"/>
      <c r="AK111" s="992" t="s">
        <v>130</v>
      </c>
      <c r="AL111" s="990"/>
      <c r="AM111" s="990"/>
      <c r="AN111" s="990"/>
      <c r="AO111" s="991"/>
      <c r="AP111" s="993" t="s">
        <v>130</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t="s">
        <v>130</v>
      </c>
      <c r="BR111" s="976"/>
      <c r="BS111" s="976"/>
      <c r="BT111" s="976"/>
      <c r="BU111" s="976"/>
      <c r="BV111" s="976" t="s">
        <v>411</v>
      </c>
      <c r="BW111" s="976"/>
      <c r="BX111" s="976"/>
      <c r="BY111" s="976"/>
      <c r="BZ111" s="976"/>
      <c r="CA111" s="976" t="s">
        <v>130</v>
      </c>
      <c r="CB111" s="976"/>
      <c r="CC111" s="976"/>
      <c r="CD111" s="976"/>
      <c r="CE111" s="976"/>
      <c r="CF111" s="970" t="s">
        <v>411</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130</v>
      </c>
      <c r="DM111" s="976"/>
      <c r="DN111" s="976"/>
      <c r="DO111" s="976"/>
      <c r="DP111" s="976"/>
      <c r="DQ111" s="976" t="s">
        <v>130</v>
      </c>
      <c r="DR111" s="976"/>
      <c r="DS111" s="976"/>
      <c r="DT111" s="976"/>
      <c r="DU111" s="976"/>
      <c r="DV111" s="977" t="s">
        <v>130</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411</v>
      </c>
      <c r="AB112" s="1015"/>
      <c r="AC112" s="1015"/>
      <c r="AD112" s="1015"/>
      <c r="AE112" s="1016"/>
      <c r="AF112" s="1017" t="s">
        <v>411</v>
      </c>
      <c r="AG112" s="1015"/>
      <c r="AH112" s="1015"/>
      <c r="AI112" s="1015"/>
      <c r="AJ112" s="1016"/>
      <c r="AK112" s="1017" t="s">
        <v>439</v>
      </c>
      <c r="AL112" s="1015"/>
      <c r="AM112" s="1015"/>
      <c r="AN112" s="1015"/>
      <c r="AO112" s="1016"/>
      <c r="AP112" s="1018" t="s">
        <v>411</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3172192</v>
      </c>
      <c r="BR112" s="976"/>
      <c r="BS112" s="976"/>
      <c r="BT112" s="976"/>
      <c r="BU112" s="976"/>
      <c r="BV112" s="976">
        <v>3296563</v>
      </c>
      <c r="BW112" s="976"/>
      <c r="BX112" s="976"/>
      <c r="BY112" s="976"/>
      <c r="BZ112" s="976"/>
      <c r="CA112" s="976">
        <v>3472711</v>
      </c>
      <c r="CB112" s="976"/>
      <c r="CC112" s="976"/>
      <c r="CD112" s="976"/>
      <c r="CE112" s="976"/>
      <c r="CF112" s="970">
        <v>29.5</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130</v>
      </c>
      <c r="DM112" s="976"/>
      <c r="DN112" s="976"/>
      <c r="DO112" s="976"/>
      <c r="DP112" s="976"/>
      <c r="DQ112" s="976" t="s">
        <v>130</v>
      </c>
      <c r="DR112" s="976"/>
      <c r="DS112" s="976"/>
      <c r="DT112" s="976"/>
      <c r="DU112" s="976"/>
      <c r="DV112" s="977" t="s">
        <v>130</v>
      </c>
      <c r="DW112" s="977"/>
      <c r="DX112" s="977"/>
      <c r="DY112" s="977"/>
      <c r="DZ112" s="978"/>
    </row>
    <row r="113" spans="1:130" s="247" customFormat="1" ht="26.25" customHeight="1" x14ac:dyDescent="0.15">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274449</v>
      </c>
      <c r="AB113" s="990"/>
      <c r="AC113" s="990"/>
      <c r="AD113" s="990"/>
      <c r="AE113" s="991"/>
      <c r="AF113" s="992">
        <v>277047</v>
      </c>
      <c r="AG113" s="990"/>
      <c r="AH113" s="990"/>
      <c r="AI113" s="990"/>
      <c r="AJ113" s="991"/>
      <c r="AK113" s="992">
        <v>292999</v>
      </c>
      <c r="AL113" s="990"/>
      <c r="AM113" s="990"/>
      <c r="AN113" s="990"/>
      <c r="AO113" s="991"/>
      <c r="AP113" s="993">
        <v>2.5</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520657</v>
      </c>
      <c r="BR113" s="976"/>
      <c r="BS113" s="976"/>
      <c r="BT113" s="976"/>
      <c r="BU113" s="976"/>
      <c r="BV113" s="976">
        <v>552450</v>
      </c>
      <c r="BW113" s="976"/>
      <c r="BX113" s="976"/>
      <c r="BY113" s="976"/>
      <c r="BZ113" s="976"/>
      <c r="CA113" s="976">
        <v>499297</v>
      </c>
      <c r="CB113" s="976"/>
      <c r="CC113" s="976"/>
      <c r="CD113" s="976"/>
      <c r="CE113" s="976"/>
      <c r="CF113" s="970">
        <v>4.2</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439</v>
      </c>
      <c r="DM113" s="1015"/>
      <c r="DN113" s="1015"/>
      <c r="DO113" s="1015"/>
      <c r="DP113" s="1016"/>
      <c r="DQ113" s="1017" t="s">
        <v>130</v>
      </c>
      <c r="DR113" s="1015"/>
      <c r="DS113" s="1015"/>
      <c r="DT113" s="1015"/>
      <c r="DU113" s="1016"/>
      <c r="DV113" s="1018" t="s">
        <v>130</v>
      </c>
      <c r="DW113" s="1019"/>
      <c r="DX113" s="1019"/>
      <c r="DY113" s="1019"/>
      <c r="DZ113" s="1020"/>
    </row>
    <row r="114" spans="1:130" s="247" customFormat="1" ht="26.25" customHeight="1" x14ac:dyDescent="0.15">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112203</v>
      </c>
      <c r="AB114" s="1015"/>
      <c r="AC114" s="1015"/>
      <c r="AD114" s="1015"/>
      <c r="AE114" s="1016"/>
      <c r="AF114" s="1017">
        <v>109971</v>
      </c>
      <c r="AG114" s="1015"/>
      <c r="AH114" s="1015"/>
      <c r="AI114" s="1015"/>
      <c r="AJ114" s="1016"/>
      <c r="AK114" s="1017">
        <v>122336</v>
      </c>
      <c r="AL114" s="1015"/>
      <c r="AM114" s="1015"/>
      <c r="AN114" s="1015"/>
      <c r="AO114" s="1016"/>
      <c r="AP114" s="1018">
        <v>1</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1767075</v>
      </c>
      <c r="BR114" s="976"/>
      <c r="BS114" s="976"/>
      <c r="BT114" s="976"/>
      <c r="BU114" s="976"/>
      <c r="BV114" s="976">
        <v>1639773</v>
      </c>
      <c r="BW114" s="976"/>
      <c r="BX114" s="976"/>
      <c r="BY114" s="976"/>
      <c r="BZ114" s="976"/>
      <c r="CA114" s="976">
        <v>1818471</v>
      </c>
      <c r="CB114" s="976"/>
      <c r="CC114" s="976"/>
      <c r="CD114" s="976"/>
      <c r="CE114" s="976"/>
      <c r="CF114" s="970">
        <v>15.5</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411</v>
      </c>
      <c r="DM114" s="1015"/>
      <c r="DN114" s="1015"/>
      <c r="DO114" s="1015"/>
      <c r="DP114" s="1016"/>
      <c r="DQ114" s="1017" t="s">
        <v>411</v>
      </c>
      <c r="DR114" s="1015"/>
      <c r="DS114" s="1015"/>
      <c r="DT114" s="1015"/>
      <c r="DU114" s="1016"/>
      <c r="DV114" s="1018" t="s">
        <v>411</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139</v>
      </c>
      <c r="AB115" s="990"/>
      <c r="AC115" s="990"/>
      <c r="AD115" s="990"/>
      <c r="AE115" s="991"/>
      <c r="AF115" s="992">
        <v>183</v>
      </c>
      <c r="AG115" s="990"/>
      <c r="AH115" s="990"/>
      <c r="AI115" s="990"/>
      <c r="AJ115" s="991"/>
      <c r="AK115" s="992">
        <v>172</v>
      </c>
      <c r="AL115" s="990"/>
      <c r="AM115" s="990"/>
      <c r="AN115" s="990"/>
      <c r="AO115" s="991"/>
      <c r="AP115" s="993">
        <v>0</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v>79363</v>
      </c>
      <c r="BR115" s="976"/>
      <c r="BS115" s="976"/>
      <c r="BT115" s="976"/>
      <c r="BU115" s="976"/>
      <c r="BV115" s="976">
        <v>45952</v>
      </c>
      <c r="BW115" s="976"/>
      <c r="BX115" s="976"/>
      <c r="BY115" s="976"/>
      <c r="BZ115" s="976"/>
      <c r="CA115" s="976">
        <v>24330</v>
      </c>
      <c r="CB115" s="976"/>
      <c r="CC115" s="976"/>
      <c r="CD115" s="976"/>
      <c r="CE115" s="976"/>
      <c r="CF115" s="970">
        <v>0.2</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411</v>
      </c>
      <c r="DM115" s="1015"/>
      <c r="DN115" s="1015"/>
      <c r="DO115" s="1015"/>
      <c r="DP115" s="1016"/>
      <c r="DQ115" s="1017" t="s">
        <v>130</v>
      </c>
      <c r="DR115" s="1015"/>
      <c r="DS115" s="1015"/>
      <c r="DT115" s="1015"/>
      <c r="DU115" s="1016"/>
      <c r="DV115" s="1018" t="s">
        <v>130</v>
      </c>
      <c r="DW115" s="1019"/>
      <c r="DX115" s="1019"/>
      <c r="DY115" s="1019"/>
      <c r="DZ115" s="1020"/>
    </row>
    <row r="116" spans="1:130" s="247" customFormat="1" ht="26.25" customHeight="1" x14ac:dyDescent="0.15">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411</v>
      </c>
      <c r="AG116" s="1015"/>
      <c r="AH116" s="1015"/>
      <c r="AI116" s="1015"/>
      <c r="AJ116" s="1016"/>
      <c r="AK116" s="1017">
        <v>1</v>
      </c>
      <c r="AL116" s="1015"/>
      <c r="AM116" s="1015"/>
      <c r="AN116" s="1015"/>
      <c r="AO116" s="1016"/>
      <c r="AP116" s="1018">
        <v>0</v>
      </c>
      <c r="AQ116" s="1019"/>
      <c r="AR116" s="1019"/>
      <c r="AS116" s="1019"/>
      <c r="AT116" s="1020"/>
      <c r="AU116" s="956"/>
      <c r="AV116" s="957"/>
      <c r="AW116" s="957"/>
      <c r="AX116" s="957"/>
      <c r="AY116" s="957"/>
      <c r="AZ116" s="1023" t="s">
        <v>454</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411</v>
      </c>
      <c r="BW116" s="976"/>
      <c r="BX116" s="976"/>
      <c r="BY116" s="976"/>
      <c r="BZ116" s="976"/>
      <c r="CA116" s="976" t="s">
        <v>411</v>
      </c>
      <c r="CB116" s="976"/>
      <c r="CC116" s="976"/>
      <c r="CD116" s="976"/>
      <c r="CE116" s="976"/>
      <c r="CF116" s="970" t="s">
        <v>130</v>
      </c>
      <c r="CG116" s="971"/>
      <c r="CH116" s="971"/>
      <c r="CI116" s="971"/>
      <c r="CJ116" s="971"/>
      <c r="CK116" s="1001"/>
      <c r="CL116" s="1002"/>
      <c r="CM116" s="972" t="s">
        <v>455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130</v>
      </c>
      <c r="DH116" s="1015"/>
      <c r="DI116" s="1015"/>
      <c r="DJ116" s="1015"/>
      <c r="DK116" s="1016"/>
      <c r="DL116" s="1017" t="s">
        <v>411</v>
      </c>
      <c r="DM116" s="1015"/>
      <c r="DN116" s="1015"/>
      <c r="DO116" s="1015"/>
      <c r="DP116" s="1016"/>
      <c r="DQ116" s="1017" t="s">
        <v>130</v>
      </c>
      <c r="DR116" s="1015"/>
      <c r="DS116" s="1015"/>
      <c r="DT116" s="1015"/>
      <c r="DU116" s="1016"/>
      <c r="DV116" s="1018" t="s">
        <v>130</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456</v>
      </c>
      <c r="Z117" s="942"/>
      <c r="AA117" s="1032">
        <v>2327694</v>
      </c>
      <c r="AB117" s="1033"/>
      <c r="AC117" s="1033"/>
      <c r="AD117" s="1033"/>
      <c r="AE117" s="1034"/>
      <c r="AF117" s="1035">
        <v>2268687</v>
      </c>
      <c r="AG117" s="1033"/>
      <c r="AH117" s="1033"/>
      <c r="AI117" s="1033"/>
      <c r="AJ117" s="1034"/>
      <c r="AK117" s="1035">
        <v>2286153</v>
      </c>
      <c r="AL117" s="1033"/>
      <c r="AM117" s="1033"/>
      <c r="AN117" s="1033"/>
      <c r="AO117" s="1034"/>
      <c r="AP117" s="1036"/>
      <c r="AQ117" s="1037"/>
      <c r="AR117" s="1037"/>
      <c r="AS117" s="1037"/>
      <c r="AT117" s="1038"/>
      <c r="AU117" s="956"/>
      <c r="AV117" s="957"/>
      <c r="AW117" s="957"/>
      <c r="AX117" s="957"/>
      <c r="AY117" s="957"/>
      <c r="AZ117" s="1023" t="s">
        <v>457</v>
      </c>
      <c r="BA117" s="1024"/>
      <c r="BB117" s="1024"/>
      <c r="BC117" s="1024"/>
      <c r="BD117" s="1024"/>
      <c r="BE117" s="1024"/>
      <c r="BF117" s="1024"/>
      <c r="BG117" s="1024"/>
      <c r="BH117" s="1024"/>
      <c r="BI117" s="1024"/>
      <c r="BJ117" s="1024"/>
      <c r="BK117" s="1024"/>
      <c r="BL117" s="1024"/>
      <c r="BM117" s="1024"/>
      <c r="BN117" s="1024"/>
      <c r="BO117" s="1024"/>
      <c r="BP117" s="1025"/>
      <c r="BQ117" s="975" t="s">
        <v>439</v>
      </c>
      <c r="BR117" s="976"/>
      <c r="BS117" s="976"/>
      <c r="BT117" s="976"/>
      <c r="BU117" s="976"/>
      <c r="BV117" s="976" t="s">
        <v>130</v>
      </c>
      <c r="BW117" s="976"/>
      <c r="BX117" s="976"/>
      <c r="BY117" s="976"/>
      <c r="BZ117" s="976"/>
      <c r="CA117" s="976" t="s">
        <v>411</v>
      </c>
      <c r="CB117" s="976"/>
      <c r="CC117" s="976"/>
      <c r="CD117" s="976"/>
      <c r="CE117" s="976"/>
      <c r="CF117" s="970" t="s">
        <v>130</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411</v>
      </c>
      <c r="DH117" s="1015"/>
      <c r="DI117" s="1015"/>
      <c r="DJ117" s="1015"/>
      <c r="DK117" s="1016"/>
      <c r="DL117" s="1017" t="s">
        <v>411</v>
      </c>
      <c r="DM117" s="1015"/>
      <c r="DN117" s="1015"/>
      <c r="DO117" s="1015"/>
      <c r="DP117" s="1016"/>
      <c r="DQ117" s="1017" t="s">
        <v>130</v>
      </c>
      <c r="DR117" s="1015"/>
      <c r="DS117" s="1015"/>
      <c r="DT117" s="1015"/>
      <c r="DU117" s="1016"/>
      <c r="DV117" s="1018" t="s">
        <v>439</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308</v>
      </c>
      <c r="AG118" s="941"/>
      <c r="AH118" s="941"/>
      <c r="AI118" s="941"/>
      <c r="AJ118" s="942"/>
      <c r="AK118" s="940" t="s">
        <v>307</v>
      </c>
      <c r="AL118" s="941"/>
      <c r="AM118" s="941"/>
      <c r="AN118" s="941"/>
      <c r="AO118" s="942"/>
      <c r="AP118" s="1027" t="s">
        <v>430</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411</v>
      </c>
      <c r="BR118" s="1054"/>
      <c r="BS118" s="1054"/>
      <c r="BT118" s="1054"/>
      <c r="BU118" s="1054"/>
      <c r="BV118" s="1054" t="s">
        <v>411</v>
      </c>
      <c r="BW118" s="1054"/>
      <c r="BX118" s="1054"/>
      <c r="BY118" s="1054"/>
      <c r="BZ118" s="1054"/>
      <c r="CA118" s="1054" t="s">
        <v>411</v>
      </c>
      <c r="CB118" s="1054"/>
      <c r="CC118" s="1054"/>
      <c r="CD118" s="1054"/>
      <c r="CE118" s="1054"/>
      <c r="CF118" s="970" t="s">
        <v>439</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411</v>
      </c>
      <c r="DM118" s="1015"/>
      <c r="DN118" s="1015"/>
      <c r="DO118" s="1015"/>
      <c r="DP118" s="1016"/>
      <c r="DQ118" s="1017" t="s">
        <v>130</v>
      </c>
      <c r="DR118" s="1015"/>
      <c r="DS118" s="1015"/>
      <c r="DT118" s="1015"/>
      <c r="DU118" s="1016"/>
      <c r="DV118" s="1018" t="s">
        <v>411</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439</v>
      </c>
      <c r="AB119" s="948"/>
      <c r="AC119" s="948"/>
      <c r="AD119" s="948"/>
      <c r="AE119" s="949"/>
      <c r="AF119" s="950" t="s">
        <v>411</v>
      </c>
      <c r="AG119" s="948"/>
      <c r="AH119" s="948"/>
      <c r="AI119" s="948"/>
      <c r="AJ119" s="949"/>
      <c r="AK119" s="950" t="s">
        <v>439</v>
      </c>
      <c r="AL119" s="948"/>
      <c r="AM119" s="948"/>
      <c r="AN119" s="948"/>
      <c r="AO119" s="949"/>
      <c r="AP119" s="951" t="s">
        <v>411</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461</v>
      </c>
      <c r="BP119" s="1062"/>
      <c r="BQ119" s="1053">
        <v>22713991</v>
      </c>
      <c r="BR119" s="1054"/>
      <c r="BS119" s="1054"/>
      <c r="BT119" s="1054"/>
      <c r="BU119" s="1054"/>
      <c r="BV119" s="1054">
        <v>23066510</v>
      </c>
      <c r="BW119" s="1054"/>
      <c r="BX119" s="1054"/>
      <c r="BY119" s="1054"/>
      <c r="BZ119" s="1054"/>
      <c r="CA119" s="1054">
        <v>24002949</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411</v>
      </c>
      <c r="DH119" s="1040"/>
      <c r="DI119" s="1040"/>
      <c r="DJ119" s="1040"/>
      <c r="DK119" s="1041"/>
      <c r="DL119" s="1039" t="s">
        <v>130</v>
      </c>
      <c r="DM119" s="1040"/>
      <c r="DN119" s="1040"/>
      <c r="DO119" s="1040"/>
      <c r="DP119" s="1041"/>
      <c r="DQ119" s="1039" t="s">
        <v>439</v>
      </c>
      <c r="DR119" s="1040"/>
      <c r="DS119" s="1040"/>
      <c r="DT119" s="1040"/>
      <c r="DU119" s="1041"/>
      <c r="DV119" s="1042" t="s">
        <v>130</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130</v>
      </c>
      <c r="AB120" s="1015"/>
      <c r="AC120" s="1015"/>
      <c r="AD120" s="1015"/>
      <c r="AE120" s="1016"/>
      <c r="AF120" s="1017" t="s">
        <v>411</v>
      </c>
      <c r="AG120" s="1015"/>
      <c r="AH120" s="1015"/>
      <c r="AI120" s="1015"/>
      <c r="AJ120" s="1016"/>
      <c r="AK120" s="1017" t="s">
        <v>439</v>
      </c>
      <c r="AL120" s="1015"/>
      <c r="AM120" s="1015"/>
      <c r="AN120" s="1015"/>
      <c r="AO120" s="1016"/>
      <c r="AP120" s="1018" t="s">
        <v>411</v>
      </c>
      <c r="AQ120" s="1019"/>
      <c r="AR120" s="1019"/>
      <c r="AS120" s="1019"/>
      <c r="AT120" s="1020"/>
      <c r="AU120" s="1045" t="s">
        <v>463</v>
      </c>
      <c r="AV120" s="1046"/>
      <c r="AW120" s="1046"/>
      <c r="AX120" s="1046"/>
      <c r="AY120" s="1047"/>
      <c r="AZ120" s="996" t="s">
        <v>464</v>
      </c>
      <c r="BA120" s="945"/>
      <c r="BB120" s="945"/>
      <c r="BC120" s="945"/>
      <c r="BD120" s="945"/>
      <c r="BE120" s="945"/>
      <c r="BF120" s="945"/>
      <c r="BG120" s="945"/>
      <c r="BH120" s="945"/>
      <c r="BI120" s="945"/>
      <c r="BJ120" s="945"/>
      <c r="BK120" s="945"/>
      <c r="BL120" s="945"/>
      <c r="BM120" s="945"/>
      <c r="BN120" s="945"/>
      <c r="BO120" s="945"/>
      <c r="BP120" s="946"/>
      <c r="BQ120" s="982">
        <v>3025614</v>
      </c>
      <c r="BR120" s="983"/>
      <c r="BS120" s="983"/>
      <c r="BT120" s="983"/>
      <c r="BU120" s="983"/>
      <c r="BV120" s="983">
        <v>3237962</v>
      </c>
      <c r="BW120" s="983"/>
      <c r="BX120" s="983"/>
      <c r="BY120" s="983"/>
      <c r="BZ120" s="983"/>
      <c r="CA120" s="983">
        <v>3321382</v>
      </c>
      <c r="CB120" s="983"/>
      <c r="CC120" s="983"/>
      <c r="CD120" s="983"/>
      <c r="CE120" s="983"/>
      <c r="CF120" s="997">
        <v>28.2</v>
      </c>
      <c r="CG120" s="998"/>
      <c r="CH120" s="998"/>
      <c r="CI120" s="998"/>
      <c r="CJ120" s="998"/>
      <c r="CK120" s="1063" t="s">
        <v>465</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2835915</v>
      </c>
      <c r="DH120" s="983"/>
      <c r="DI120" s="983"/>
      <c r="DJ120" s="983"/>
      <c r="DK120" s="983"/>
      <c r="DL120" s="983">
        <v>2950865</v>
      </c>
      <c r="DM120" s="983"/>
      <c r="DN120" s="983"/>
      <c r="DO120" s="983"/>
      <c r="DP120" s="983"/>
      <c r="DQ120" s="983">
        <v>3130263</v>
      </c>
      <c r="DR120" s="983"/>
      <c r="DS120" s="983"/>
      <c r="DT120" s="983"/>
      <c r="DU120" s="983"/>
      <c r="DV120" s="984">
        <v>26.6</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411</v>
      </c>
      <c r="AG121" s="1015"/>
      <c r="AH121" s="1015"/>
      <c r="AI121" s="1015"/>
      <c r="AJ121" s="1016"/>
      <c r="AK121" s="1017" t="s">
        <v>411</v>
      </c>
      <c r="AL121" s="1015"/>
      <c r="AM121" s="1015"/>
      <c r="AN121" s="1015"/>
      <c r="AO121" s="1016"/>
      <c r="AP121" s="1018" t="s">
        <v>411</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751457</v>
      </c>
      <c r="BR121" s="976"/>
      <c r="BS121" s="976"/>
      <c r="BT121" s="976"/>
      <c r="BU121" s="976"/>
      <c r="BV121" s="976">
        <v>968377</v>
      </c>
      <c r="BW121" s="976"/>
      <c r="BX121" s="976"/>
      <c r="BY121" s="976"/>
      <c r="BZ121" s="976"/>
      <c r="CA121" s="976">
        <v>996414</v>
      </c>
      <c r="CB121" s="976"/>
      <c r="CC121" s="976"/>
      <c r="CD121" s="976"/>
      <c r="CE121" s="976"/>
      <c r="CF121" s="970">
        <v>8.5</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v>336277</v>
      </c>
      <c r="DH121" s="976"/>
      <c r="DI121" s="976"/>
      <c r="DJ121" s="976"/>
      <c r="DK121" s="976"/>
      <c r="DL121" s="976">
        <v>345698</v>
      </c>
      <c r="DM121" s="976"/>
      <c r="DN121" s="976"/>
      <c r="DO121" s="976"/>
      <c r="DP121" s="976"/>
      <c r="DQ121" s="976">
        <v>342448</v>
      </c>
      <c r="DR121" s="976"/>
      <c r="DS121" s="976"/>
      <c r="DT121" s="976"/>
      <c r="DU121" s="976"/>
      <c r="DV121" s="977">
        <v>2.9</v>
      </c>
      <c r="DW121" s="977"/>
      <c r="DX121" s="977"/>
      <c r="DY121" s="977"/>
      <c r="DZ121" s="978"/>
    </row>
    <row r="122" spans="1:130" s="247" customFormat="1" ht="26.25" customHeight="1" x14ac:dyDescent="0.15">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411</v>
      </c>
      <c r="AG122" s="1015"/>
      <c r="AH122" s="1015"/>
      <c r="AI122" s="1015"/>
      <c r="AJ122" s="1016"/>
      <c r="AK122" s="1017" t="s">
        <v>411</v>
      </c>
      <c r="AL122" s="1015"/>
      <c r="AM122" s="1015"/>
      <c r="AN122" s="1015"/>
      <c r="AO122" s="1016"/>
      <c r="AP122" s="1018" t="s">
        <v>130</v>
      </c>
      <c r="AQ122" s="1019"/>
      <c r="AR122" s="1019"/>
      <c r="AS122" s="1019"/>
      <c r="AT122" s="1020"/>
      <c r="AU122" s="1048"/>
      <c r="AV122" s="1049"/>
      <c r="AW122" s="1049"/>
      <c r="AX122" s="1049"/>
      <c r="AY122" s="1050"/>
      <c r="AZ122" s="1030" t="s">
        <v>468</v>
      </c>
      <c r="BA122" s="1021"/>
      <c r="BB122" s="1021"/>
      <c r="BC122" s="1021"/>
      <c r="BD122" s="1021"/>
      <c r="BE122" s="1021"/>
      <c r="BF122" s="1021"/>
      <c r="BG122" s="1021"/>
      <c r="BH122" s="1021"/>
      <c r="BI122" s="1021"/>
      <c r="BJ122" s="1021"/>
      <c r="BK122" s="1021"/>
      <c r="BL122" s="1021"/>
      <c r="BM122" s="1021"/>
      <c r="BN122" s="1021"/>
      <c r="BO122" s="1021"/>
      <c r="BP122" s="1022"/>
      <c r="BQ122" s="1053">
        <v>16597670</v>
      </c>
      <c r="BR122" s="1054"/>
      <c r="BS122" s="1054"/>
      <c r="BT122" s="1054"/>
      <c r="BU122" s="1054"/>
      <c r="BV122" s="1054">
        <v>16541366</v>
      </c>
      <c r="BW122" s="1054"/>
      <c r="BX122" s="1054"/>
      <c r="BY122" s="1054"/>
      <c r="BZ122" s="1054"/>
      <c r="CA122" s="1054">
        <v>16187139</v>
      </c>
      <c r="CB122" s="1054"/>
      <c r="CC122" s="1054"/>
      <c r="CD122" s="1054"/>
      <c r="CE122" s="1054"/>
      <c r="CF122" s="1074">
        <v>137.6</v>
      </c>
      <c r="CG122" s="1075"/>
      <c r="CH122" s="1075"/>
      <c r="CI122" s="1075"/>
      <c r="CJ122" s="1075"/>
      <c r="CK122" s="1066"/>
      <c r="CL122" s="1067"/>
      <c r="CM122" s="1067"/>
      <c r="CN122" s="1067"/>
      <c r="CO122" s="1068"/>
      <c r="CP122" s="1076" t="s">
        <v>469</v>
      </c>
      <c r="CQ122" s="1077"/>
      <c r="CR122" s="1077"/>
      <c r="CS122" s="1077"/>
      <c r="CT122" s="1077"/>
      <c r="CU122" s="1077"/>
      <c r="CV122" s="1077"/>
      <c r="CW122" s="1077"/>
      <c r="CX122" s="1077"/>
      <c r="CY122" s="1077"/>
      <c r="CZ122" s="1077"/>
      <c r="DA122" s="1077"/>
      <c r="DB122" s="1077"/>
      <c r="DC122" s="1077"/>
      <c r="DD122" s="1077"/>
      <c r="DE122" s="1077"/>
      <c r="DF122" s="1078"/>
      <c r="DG122" s="975" t="s">
        <v>439</v>
      </c>
      <c r="DH122" s="976"/>
      <c r="DI122" s="976"/>
      <c r="DJ122" s="976"/>
      <c r="DK122" s="976"/>
      <c r="DL122" s="976" t="s">
        <v>439</v>
      </c>
      <c r="DM122" s="976"/>
      <c r="DN122" s="976"/>
      <c r="DO122" s="976"/>
      <c r="DP122" s="976"/>
      <c r="DQ122" s="976" t="s">
        <v>130</v>
      </c>
      <c r="DR122" s="976"/>
      <c r="DS122" s="976"/>
      <c r="DT122" s="976"/>
      <c r="DU122" s="976"/>
      <c r="DV122" s="977" t="s">
        <v>411</v>
      </c>
      <c r="DW122" s="977"/>
      <c r="DX122" s="977"/>
      <c r="DY122" s="977"/>
      <c r="DZ122" s="978"/>
    </row>
    <row r="123" spans="1:130" s="247" customFormat="1" ht="26.25" customHeight="1" x14ac:dyDescent="0.15">
      <c r="A123" s="1115"/>
      <c r="B123" s="1002"/>
      <c r="C123" s="972" t="s">
        <v>455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439</v>
      </c>
      <c r="AB123" s="1015"/>
      <c r="AC123" s="1015"/>
      <c r="AD123" s="1015"/>
      <c r="AE123" s="1016"/>
      <c r="AF123" s="1017" t="s">
        <v>130</v>
      </c>
      <c r="AG123" s="1015"/>
      <c r="AH123" s="1015"/>
      <c r="AI123" s="1015"/>
      <c r="AJ123" s="1016"/>
      <c r="AK123" s="1017" t="s">
        <v>130</v>
      </c>
      <c r="AL123" s="1015"/>
      <c r="AM123" s="1015"/>
      <c r="AN123" s="1015"/>
      <c r="AO123" s="1016"/>
      <c r="AP123" s="1018" t="s">
        <v>411</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470</v>
      </c>
      <c r="BP123" s="1062"/>
      <c r="BQ123" s="1121">
        <v>20374741</v>
      </c>
      <c r="BR123" s="1122"/>
      <c r="BS123" s="1122"/>
      <c r="BT123" s="1122"/>
      <c r="BU123" s="1122"/>
      <c r="BV123" s="1122">
        <v>20747705</v>
      </c>
      <c r="BW123" s="1122"/>
      <c r="BX123" s="1122"/>
      <c r="BY123" s="1122"/>
      <c r="BZ123" s="1122"/>
      <c r="CA123" s="1122">
        <v>20504935</v>
      </c>
      <c r="CB123" s="1122"/>
      <c r="CC123" s="1122"/>
      <c r="CD123" s="1122"/>
      <c r="CE123" s="1122"/>
      <c r="CF123" s="1055"/>
      <c r="CG123" s="1056"/>
      <c r="CH123" s="1056"/>
      <c r="CI123" s="1056"/>
      <c r="CJ123" s="1057"/>
      <c r="CK123" s="1066"/>
      <c r="CL123" s="1067"/>
      <c r="CM123" s="1067"/>
      <c r="CN123" s="1067"/>
      <c r="CO123" s="1068"/>
      <c r="CP123" s="1076" t="s">
        <v>471</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411</v>
      </c>
      <c r="DM123" s="1015"/>
      <c r="DN123" s="1015"/>
      <c r="DO123" s="1015"/>
      <c r="DP123" s="1016"/>
      <c r="DQ123" s="1017" t="s">
        <v>439</v>
      </c>
      <c r="DR123" s="1015"/>
      <c r="DS123" s="1015"/>
      <c r="DT123" s="1015"/>
      <c r="DU123" s="1016"/>
      <c r="DV123" s="1018" t="s">
        <v>439</v>
      </c>
      <c r="DW123" s="1019"/>
      <c r="DX123" s="1019"/>
      <c r="DY123" s="1019"/>
      <c r="DZ123" s="1020"/>
    </row>
    <row r="124" spans="1:130" s="247" customFormat="1" ht="26.25" customHeight="1" thickBot="1" x14ac:dyDescent="0.2">
      <c r="A124" s="1115"/>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411</v>
      </c>
      <c r="AG124" s="1015"/>
      <c r="AH124" s="1015"/>
      <c r="AI124" s="1015"/>
      <c r="AJ124" s="1016"/>
      <c r="AK124" s="1017" t="s">
        <v>411</v>
      </c>
      <c r="AL124" s="1015"/>
      <c r="AM124" s="1015"/>
      <c r="AN124" s="1015"/>
      <c r="AO124" s="1016"/>
      <c r="AP124" s="1018" t="s">
        <v>439</v>
      </c>
      <c r="AQ124" s="1019"/>
      <c r="AR124" s="1019"/>
      <c r="AS124" s="1019"/>
      <c r="AT124" s="1020"/>
      <c r="AU124" s="1117" t="s">
        <v>472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20.3</v>
      </c>
      <c r="BR124" s="1084"/>
      <c r="BS124" s="1084"/>
      <c r="BT124" s="1084"/>
      <c r="BU124" s="1084"/>
      <c r="BV124" s="1084">
        <v>19.899999999999999</v>
      </c>
      <c r="BW124" s="1084"/>
      <c r="BX124" s="1084"/>
      <c r="BY124" s="1084"/>
      <c r="BZ124" s="1084"/>
      <c r="CA124" s="1084">
        <v>29.7</v>
      </c>
      <c r="CB124" s="1084"/>
      <c r="CC124" s="1084"/>
      <c r="CD124" s="1084"/>
      <c r="CE124" s="1084"/>
      <c r="CF124" s="1085"/>
      <c r="CG124" s="1086"/>
      <c r="CH124" s="1086"/>
      <c r="CI124" s="1086"/>
      <c r="CJ124" s="1087"/>
      <c r="CK124" s="1069"/>
      <c r="CL124" s="1069"/>
      <c r="CM124" s="1069"/>
      <c r="CN124" s="1069"/>
      <c r="CO124" s="1070"/>
      <c r="CP124" s="1076" t="s">
        <v>473</v>
      </c>
      <c r="CQ124" s="1077"/>
      <c r="CR124" s="1077"/>
      <c r="CS124" s="1077"/>
      <c r="CT124" s="1077"/>
      <c r="CU124" s="1077"/>
      <c r="CV124" s="1077"/>
      <c r="CW124" s="1077"/>
      <c r="CX124" s="1077"/>
      <c r="CY124" s="1077"/>
      <c r="CZ124" s="1077"/>
      <c r="DA124" s="1077"/>
      <c r="DB124" s="1077"/>
      <c r="DC124" s="1077"/>
      <c r="DD124" s="1077"/>
      <c r="DE124" s="1077"/>
      <c r="DF124" s="1078"/>
      <c r="DG124" s="1061" t="s">
        <v>439</v>
      </c>
      <c r="DH124" s="1040"/>
      <c r="DI124" s="1040"/>
      <c r="DJ124" s="1040"/>
      <c r="DK124" s="1041"/>
      <c r="DL124" s="1039" t="s">
        <v>411</v>
      </c>
      <c r="DM124" s="1040"/>
      <c r="DN124" s="1040"/>
      <c r="DO124" s="1040"/>
      <c r="DP124" s="1041"/>
      <c r="DQ124" s="1039" t="s">
        <v>439</v>
      </c>
      <c r="DR124" s="1040"/>
      <c r="DS124" s="1040"/>
      <c r="DT124" s="1040"/>
      <c r="DU124" s="1041"/>
      <c r="DV124" s="1042" t="s">
        <v>439</v>
      </c>
      <c r="DW124" s="1043"/>
      <c r="DX124" s="1043"/>
      <c r="DY124" s="1043"/>
      <c r="DZ124" s="1044"/>
    </row>
    <row r="125" spans="1:130" s="247" customFormat="1" ht="26.25" customHeight="1" x14ac:dyDescent="0.15">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130</v>
      </c>
      <c r="AG125" s="1015"/>
      <c r="AH125" s="1015"/>
      <c r="AI125" s="1015"/>
      <c r="AJ125" s="1016"/>
      <c r="AK125" s="1017" t="s">
        <v>411</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474</v>
      </c>
      <c r="CL125" s="1064"/>
      <c r="CM125" s="1064"/>
      <c r="CN125" s="1064"/>
      <c r="CO125" s="1065"/>
      <c r="CP125" s="996" t="s">
        <v>475</v>
      </c>
      <c r="CQ125" s="945"/>
      <c r="CR125" s="945"/>
      <c r="CS125" s="945"/>
      <c r="CT125" s="945"/>
      <c r="CU125" s="945"/>
      <c r="CV125" s="945"/>
      <c r="CW125" s="945"/>
      <c r="CX125" s="945"/>
      <c r="CY125" s="945"/>
      <c r="CZ125" s="945"/>
      <c r="DA125" s="945"/>
      <c r="DB125" s="945"/>
      <c r="DC125" s="945"/>
      <c r="DD125" s="945"/>
      <c r="DE125" s="945"/>
      <c r="DF125" s="946"/>
      <c r="DG125" s="982" t="s">
        <v>439</v>
      </c>
      <c r="DH125" s="983"/>
      <c r="DI125" s="983"/>
      <c r="DJ125" s="983"/>
      <c r="DK125" s="983"/>
      <c r="DL125" s="983" t="s">
        <v>439</v>
      </c>
      <c r="DM125" s="983"/>
      <c r="DN125" s="983"/>
      <c r="DO125" s="983"/>
      <c r="DP125" s="983"/>
      <c r="DQ125" s="983" t="s">
        <v>130</v>
      </c>
      <c r="DR125" s="983"/>
      <c r="DS125" s="983"/>
      <c r="DT125" s="983"/>
      <c r="DU125" s="983"/>
      <c r="DV125" s="984" t="s">
        <v>439</v>
      </c>
      <c r="DW125" s="984"/>
      <c r="DX125" s="984"/>
      <c r="DY125" s="984"/>
      <c r="DZ125" s="985"/>
    </row>
    <row r="126" spans="1:130" s="247" customFormat="1" ht="26.25" customHeight="1" thickBot="1" x14ac:dyDescent="0.2">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439</v>
      </c>
      <c r="AB126" s="1015"/>
      <c r="AC126" s="1015"/>
      <c r="AD126" s="1015"/>
      <c r="AE126" s="1016"/>
      <c r="AF126" s="1017" t="s">
        <v>411</v>
      </c>
      <c r="AG126" s="1015"/>
      <c r="AH126" s="1015"/>
      <c r="AI126" s="1015"/>
      <c r="AJ126" s="1016"/>
      <c r="AK126" s="1017" t="s">
        <v>130</v>
      </c>
      <c r="AL126" s="1015"/>
      <c r="AM126" s="1015"/>
      <c r="AN126" s="1015"/>
      <c r="AO126" s="1016"/>
      <c r="AP126" s="1018" t="s">
        <v>439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476</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411</v>
      </c>
      <c r="DM126" s="976"/>
      <c r="DN126" s="976"/>
      <c r="DO126" s="976"/>
      <c r="DP126" s="976"/>
      <c r="DQ126" s="976" t="s">
        <v>411</v>
      </c>
      <c r="DR126" s="976"/>
      <c r="DS126" s="976"/>
      <c r="DT126" s="976"/>
      <c r="DU126" s="976"/>
      <c r="DV126" s="977" t="s">
        <v>411</v>
      </c>
      <c r="DW126" s="977"/>
      <c r="DX126" s="977"/>
      <c r="DY126" s="977"/>
      <c r="DZ126" s="978"/>
    </row>
    <row r="127" spans="1:130" s="247" customFormat="1" ht="26.25" customHeight="1" x14ac:dyDescent="0.15">
      <c r="A127" s="1116"/>
      <c r="B127" s="1004"/>
      <c r="C127" s="1058" t="s">
        <v>477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139</v>
      </c>
      <c r="AB127" s="1015"/>
      <c r="AC127" s="1015"/>
      <c r="AD127" s="1015"/>
      <c r="AE127" s="1016"/>
      <c r="AF127" s="1017">
        <v>183</v>
      </c>
      <c r="AG127" s="1015"/>
      <c r="AH127" s="1015"/>
      <c r="AI127" s="1015"/>
      <c r="AJ127" s="1016"/>
      <c r="AK127" s="1017">
        <v>172</v>
      </c>
      <c r="AL127" s="1015"/>
      <c r="AM127" s="1015"/>
      <c r="AN127" s="1015"/>
      <c r="AO127" s="1016"/>
      <c r="AP127" s="1018">
        <v>0</v>
      </c>
      <c r="AQ127" s="1019"/>
      <c r="AR127" s="1019"/>
      <c r="AS127" s="1019"/>
      <c r="AT127" s="1020"/>
      <c r="AU127" s="283"/>
      <c r="AV127" s="283"/>
      <c r="AW127" s="283"/>
      <c r="AX127" s="1088" t="s">
        <v>478</v>
      </c>
      <c r="AY127" s="1089"/>
      <c r="AZ127" s="1089"/>
      <c r="BA127" s="1089"/>
      <c r="BB127" s="1089"/>
      <c r="BC127" s="1089"/>
      <c r="BD127" s="1089"/>
      <c r="BE127" s="1090"/>
      <c r="BF127" s="1091" t="s">
        <v>479</v>
      </c>
      <c r="BG127" s="1089"/>
      <c r="BH127" s="1089"/>
      <c r="BI127" s="1089"/>
      <c r="BJ127" s="1089"/>
      <c r="BK127" s="1089"/>
      <c r="BL127" s="1090"/>
      <c r="BM127" s="1091" t="s">
        <v>480</v>
      </c>
      <c r="BN127" s="1089"/>
      <c r="BO127" s="1089"/>
      <c r="BP127" s="1089"/>
      <c r="BQ127" s="1089"/>
      <c r="BR127" s="1089"/>
      <c r="BS127" s="1090"/>
      <c r="BT127" s="1091" t="s">
        <v>481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482</v>
      </c>
      <c r="CQ127" s="1006"/>
      <c r="CR127" s="1006"/>
      <c r="CS127" s="1006"/>
      <c r="CT127" s="1006"/>
      <c r="CU127" s="1006"/>
      <c r="CV127" s="1006"/>
      <c r="CW127" s="1006"/>
      <c r="CX127" s="1006"/>
      <c r="CY127" s="1006"/>
      <c r="CZ127" s="1006"/>
      <c r="DA127" s="1006"/>
      <c r="DB127" s="1006"/>
      <c r="DC127" s="1006"/>
      <c r="DD127" s="1006"/>
      <c r="DE127" s="1006"/>
      <c r="DF127" s="1007"/>
      <c r="DG127" s="975" t="s">
        <v>411</v>
      </c>
      <c r="DH127" s="976"/>
      <c r="DI127" s="976"/>
      <c r="DJ127" s="976"/>
      <c r="DK127" s="976"/>
      <c r="DL127" s="976" t="s">
        <v>130</v>
      </c>
      <c r="DM127" s="976"/>
      <c r="DN127" s="976"/>
      <c r="DO127" s="976"/>
      <c r="DP127" s="976"/>
      <c r="DQ127" s="976" t="s">
        <v>411</v>
      </c>
      <c r="DR127" s="976"/>
      <c r="DS127" s="976"/>
      <c r="DT127" s="976"/>
      <c r="DU127" s="976"/>
      <c r="DV127" s="977" t="s">
        <v>411</v>
      </c>
      <c r="DW127" s="977"/>
      <c r="DX127" s="977"/>
      <c r="DY127" s="977"/>
      <c r="DZ127" s="978"/>
    </row>
    <row r="128" spans="1:130" s="247" customFormat="1" ht="26.25" customHeight="1" thickBot="1" x14ac:dyDescent="0.2">
      <c r="A128" s="1099" t="s">
        <v>483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484</v>
      </c>
      <c r="X128" s="1101"/>
      <c r="Y128" s="1101"/>
      <c r="Z128" s="1102"/>
      <c r="AA128" s="1103">
        <v>101814</v>
      </c>
      <c r="AB128" s="1104"/>
      <c r="AC128" s="1104"/>
      <c r="AD128" s="1104"/>
      <c r="AE128" s="1105"/>
      <c r="AF128" s="1106">
        <v>105797</v>
      </c>
      <c r="AG128" s="1104"/>
      <c r="AH128" s="1104"/>
      <c r="AI128" s="1104"/>
      <c r="AJ128" s="1105"/>
      <c r="AK128" s="1106">
        <v>97882</v>
      </c>
      <c r="AL128" s="1104"/>
      <c r="AM128" s="1104"/>
      <c r="AN128" s="1104"/>
      <c r="AO128" s="1105"/>
      <c r="AP128" s="1107"/>
      <c r="AQ128" s="1108"/>
      <c r="AR128" s="1108"/>
      <c r="AS128" s="1108"/>
      <c r="AT128" s="1109"/>
      <c r="AU128" s="283"/>
      <c r="AV128" s="283"/>
      <c r="AW128" s="283"/>
      <c r="AX128" s="944" t="s">
        <v>485</v>
      </c>
      <c r="AY128" s="945"/>
      <c r="AZ128" s="945"/>
      <c r="BA128" s="945"/>
      <c r="BB128" s="945"/>
      <c r="BC128" s="945"/>
      <c r="BD128" s="945"/>
      <c r="BE128" s="946"/>
      <c r="BF128" s="1110" t="s">
        <v>411</v>
      </c>
      <c r="BG128" s="1111"/>
      <c r="BH128" s="1111"/>
      <c r="BI128" s="1111"/>
      <c r="BJ128" s="1111"/>
      <c r="BK128" s="1111"/>
      <c r="BL128" s="1112"/>
      <c r="BM128" s="1110">
        <v>12.93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486</v>
      </c>
      <c r="CQ128" s="1093"/>
      <c r="CR128" s="1093"/>
      <c r="CS128" s="1093"/>
      <c r="CT128" s="1093"/>
      <c r="CU128" s="1093"/>
      <c r="CV128" s="1093"/>
      <c r="CW128" s="1093"/>
      <c r="CX128" s="1093"/>
      <c r="CY128" s="1093"/>
      <c r="CZ128" s="1093"/>
      <c r="DA128" s="1093"/>
      <c r="DB128" s="1093"/>
      <c r="DC128" s="1093"/>
      <c r="DD128" s="1093"/>
      <c r="DE128" s="1093"/>
      <c r="DF128" s="1094"/>
      <c r="DG128" s="1095">
        <v>79363</v>
      </c>
      <c r="DH128" s="1096"/>
      <c r="DI128" s="1096"/>
      <c r="DJ128" s="1096"/>
      <c r="DK128" s="1096"/>
      <c r="DL128" s="1096">
        <v>45952</v>
      </c>
      <c r="DM128" s="1096"/>
      <c r="DN128" s="1096"/>
      <c r="DO128" s="1096"/>
      <c r="DP128" s="1096"/>
      <c r="DQ128" s="1096">
        <v>24330</v>
      </c>
      <c r="DR128" s="1096"/>
      <c r="DS128" s="1096"/>
      <c r="DT128" s="1096"/>
      <c r="DU128" s="1096"/>
      <c r="DV128" s="1097">
        <v>0.2</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13036306</v>
      </c>
      <c r="AB129" s="1015"/>
      <c r="AC129" s="1015"/>
      <c r="AD129" s="1015"/>
      <c r="AE129" s="1016"/>
      <c r="AF129" s="1017">
        <v>13107094</v>
      </c>
      <c r="AG129" s="1015"/>
      <c r="AH129" s="1015"/>
      <c r="AI129" s="1015"/>
      <c r="AJ129" s="1016"/>
      <c r="AK129" s="1017">
        <v>13210916</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411</v>
      </c>
      <c r="BG129" s="1125"/>
      <c r="BH129" s="1125"/>
      <c r="BI129" s="1125"/>
      <c r="BJ129" s="1125"/>
      <c r="BK129" s="1125"/>
      <c r="BL129" s="1126"/>
      <c r="BM129" s="1124">
        <v>17.93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490</v>
      </c>
      <c r="X130" s="1130"/>
      <c r="Y130" s="1130"/>
      <c r="Z130" s="1131"/>
      <c r="AA130" s="1014">
        <v>1526921</v>
      </c>
      <c r="AB130" s="1015"/>
      <c r="AC130" s="1015"/>
      <c r="AD130" s="1015"/>
      <c r="AE130" s="1016"/>
      <c r="AF130" s="1017">
        <v>1481063</v>
      </c>
      <c r="AG130" s="1015"/>
      <c r="AH130" s="1015"/>
      <c r="AI130" s="1015"/>
      <c r="AJ130" s="1016"/>
      <c r="AK130" s="1017">
        <v>1449309</v>
      </c>
      <c r="AL130" s="1015"/>
      <c r="AM130" s="1015"/>
      <c r="AN130" s="1015"/>
      <c r="AO130" s="1016"/>
      <c r="AP130" s="1132"/>
      <c r="AQ130" s="1133"/>
      <c r="AR130" s="1133"/>
      <c r="AS130" s="1133"/>
      <c r="AT130" s="1134"/>
      <c r="AU130" s="285"/>
      <c r="AV130" s="285"/>
      <c r="AW130" s="285"/>
      <c r="AX130" s="1123" t="s">
        <v>491</v>
      </c>
      <c r="AY130" s="1006"/>
      <c r="AZ130" s="1006"/>
      <c r="BA130" s="1006"/>
      <c r="BB130" s="1006"/>
      <c r="BC130" s="1006"/>
      <c r="BD130" s="1006"/>
      <c r="BE130" s="1007"/>
      <c r="BF130" s="1160">
        <v>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492</v>
      </c>
      <c r="X131" s="1168"/>
      <c r="Y131" s="1168"/>
      <c r="Z131" s="1169"/>
      <c r="AA131" s="1061">
        <v>11509385</v>
      </c>
      <c r="AB131" s="1040"/>
      <c r="AC131" s="1040"/>
      <c r="AD131" s="1040"/>
      <c r="AE131" s="1041"/>
      <c r="AF131" s="1039">
        <v>11626031</v>
      </c>
      <c r="AG131" s="1040"/>
      <c r="AH131" s="1040"/>
      <c r="AI131" s="1040"/>
      <c r="AJ131" s="1041"/>
      <c r="AK131" s="1039">
        <v>11761607</v>
      </c>
      <c r="AL131" s="1040"/>
      <c r="AM131" s="1040"/>
      <c r="AN131" s="1040"/>
      <c r="AO131" s="1041"/>
      <c r="AP131" s="1170"/>
      <c r="AQ131" s="1171"/>
      <c r="AR131" s="1171"/>
      <c r="AS131" s="1171"/>
      <c r="AT131" s="1172"/>
      <c r="AU131" s="285"/>
      <c r="AV131" s="285"/>
      <c r="AW131" s="285"/>
      <c r="AX131" s="1142" t="s">
        <v>493</v>
      </c>
      <c r="AY131" s="1093"/>
      <c r="AZ131" s="1093"/>
      <c r="BA131" s="1093"/>
      <c r="BB131" s="1093"/>
      <c r="BC131" s="1093"/>
      <c r="BD131" s="1093"/>
      <c r="BE131" s="1094"/>
      <c r="BF131" s="1143">
        <v>29.7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6.0729482939999997</v>
      </c>
      <c r="AB132" s="1156"/>
      <c r="AC132" s="1156"/>
      <c r="AD132" s="1156"/>
      <c r="AE132" s="1157"/>
      <c r="AF132" s="1158">
        <v>5.8646583689999998</v>
      </c>
      <c r="AG132" s="1156"/>
      <c r="AH132" s="1156"/>
      <c r="AI132" s="1156"/>
      <c r="AJ132" s="1157"/>
      <c r="AK132" s="1158">
        <v>6.2828319290000003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6.9</v>
      </c>
      <c r="AB133" s="1139"/>
      <c r="AC133" s="1139"/>
      <c r="AD133" s="1139"/>
      <c r="AE133" s="1140"/>
      <c r="AF133" s="1138">
        <v>6.3</v>
      </c>
      <c r="AG133" s="1139"/>
      <c r="AH133" s="1139"/>
      <c r="AI133" s="1139"/>
      <c r="AJ133" s="1140"/>
      <c r="AK133" s="1138">
        <v>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Bc9nCHycJtAT5/5hHcu2PXgtttI9/4N1DPFUlmTB1pGGUTnjwCVlE8AZrNHEtIgs0e5u5U99IfLs9jtpTQ1iQ==" saltValue="qVhejkBKeMwBQKt+P9IH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TryhhB5YNl5MQicJAeoWO0MIqjH0NcjuyfUCCyDSmvdxtu5j2n9IkAxWi+eyOicTszYKVD/z5MPJiHlVVXGpQ==" saltValue="YvEZYFq4c45HGgaJy3Fm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4wFP1FCirKpr+eKIiRq5OKjnpkc0FA5QsgkOCzb5I/+bjYnRHd/CVhfflFDRQNPbghLeIqI+00PLzEJVz3rnQ==" saltValue="abFo6vxziN1aX/tStVcK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3876396</v>
      </c>
      <c r="AP9" s="313">
        <v>55768</v>
      </c>
      <c r="AQ9" s="314">
        <v>73117</v>
      </c>
      <c r="AR9" s="315">
        <v>-23.7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165530</v>
      </c>
      <c r="AP10" s="316">
        <v>2381</v>
      </c>
      <c r="AQ10" s="317">
        <v>5871</v>
      </c>
      <c r="AR10" s="318">
        <v>-59.4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1047764</v>
      </c>
      <c r="AP11" s="316">
        <v>15074</v>
      </c>
      <c r="AQ11" s="317">
        <v>5513</v>
      </c>
      <c r="AR11" s="318">
        <v>173.4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v>894</v>
      </c>
      <c r="AP12" s="316">
        <v>13</v>
      </c>
      <c r="AQ12" s="317">
        <v>1308</v>
      </c>
      <c r="AR12" s="318">
        <v>-99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510</v>
      </c>
      <c r="AP13" s="316" t="s">
        <v>510</v>
      </c>
      <c r="AQ13" s="317">
        <v>3</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251343</v>
      </c>
      <c r="AP14" s="316">
        <v>3616</v>
      </c>
      <c r="AQ14" s="317">
        <v>2952</v>
      </c>
      <c r="AR14" s="318">
        <v>22.5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v>106856</v>
      </c>
      <c r="AP15" s="316">
        <v>1537</v>
      </c>
      <c r="AQ15" s="317">
        <v>1788</v>
      </c>
      <c r="AR15" s="318">
        <v>-14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-97083</v>
      </c>
      <c r="AP16" s="316">
        <v>-1397</v>
      </c>
      <c r="AQ16" s="317">
        <v>-6565</v>
      </c>
      <c r="AR16" s="318">
        <v>-78.7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5351700</v>
      </c>
      <c r="AP17" s="316">
        <v>76993</v>
      </c>
      <c r="AQ17" s="317">
        <v>83986</v>
      </c>
      <c r="AR17" s="318">
        <v>-8.3000000000000007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7.02</v>
      </c>
      <c r="AP21" s="329">
        <v>8.24</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99.3</v>
      </c>
      <c r="AP22" s="334">
        <v>98.1</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1870645</v>
      </c>
      <c r="AP32" s="343">
        <v>26912</v>
      </c>
      <c r="AQ32" s="344">
        <v>53780</v>
      </c>
      <c r="AR32" s="345">
        <v>-50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292999</v>
      </c>
      <c r="AP35" s="343">
        <v>4215</v>
      </c>
      <c r="AQ35" s="344">
        <v>13935</v>
      </c>
      <c r="AR35" s="345">
        <v>-69.8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122336</v>
      </c>
      <c r="AP36" s="343">
        <v>1760</v>
      </c>
      <c r="AQ36" s="344">
        <v>1226</v>
      </c>
      <c r="AR36" s="345">
        <v>43.6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v>172</v>
      </c>
      <c r="AP37" s="343">
        <v>2</v>
      </c>
      <c r="AQ37" s="344">
        <v>824</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v>1</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-97882</v>
      </c>
      <c r="AP39" s="343">
        <v>-1408</v>
      </c>
      <c r="AQ39" s="344">
        <v>-3983</v>
      </c>
      <c r="AR39" s="345">
        <v>-64.599999999999994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-1449309</v>
      </c>
      <c r="AP40" s="343">
        <v>-20851</v>
      </c>
      <c r="AQ40" s="344">
        <v>-48081</v>
      </c>
      <c r="AR40" s="345">
        <v>-56.6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738962</v>
      </c>
      <c r="AP41" s="343">
        <v>10631</v>
      </c>
      <c r="AQ41" s="344">
        <v>17707</v>
      </c>
      <c r="AR41" s="345">
        <v>-40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605441</v>
      </c>
      <c r="AN51" s="365">
        <v>8326</v>
      </c>
      <c r="AO51" s="366">
        <v>-76.7</v>
      </c>
      <c r="AP51" s="367">
        <v>92247</v>
      </c>
      <c r="AQ51" s="368">
        <v>39.200000000000003</v>
      </c>
      <c r="AR51" s="369">
        <v>-115.9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311892</v>
      </c>
      <c r="AN52" s="373">
        <v>4289</v>
      </c>
      <c r="AO52" s="374">
        <v>-60.7</v>
      </c>
      <c r="AP52" s="375">
        <v>37204</v>
      </c>
      <c r="AQ52" s="376">
        <v>16.899999999999999</v>
      </c>
      <c r="AR52" s="377">
        <v>-77.599999999999994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1204433</v>
      </c>
      <c r="AN53" s="365">
        <v>16727</v>
      </c>
      <c r="AO53" s="366">
        <v>100.9</v>
      </c>
      <c r="AP53" s="367">
        <v>67319</v>
      </c>
      <c r="AQ53" s="368">
        <v>-27</v>
      </c>
      <c r="AR53" s="369">
        <v>127.9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659703</v>
      </c>
      <c r="AN54" s="373">
        <v>9162</v>
      </c>
      <c r="AO54" s="374">
        <v>113.6</v>
      </c>
      <c r="AP54" s="375">
        <v>38101</v>
      </c>
      <c r="AQ54" s="376">
        <v>2.4</v>
      </c>
      <c r="AR54" s="377">
        <v>111.2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1461617</v>
      </c>
      <c r="AN55" s="365">
        <v>20502</v>
      </c>
      <c r="AO55" s="366">
        <v>22.6</v>
      </c>
      <c r="AP55" s="367">
        <v>70615</v>
      </c>
      <c r="AQ55" s="368">
        <v>4.9000000000000004</v>
      </c>
      <c r="AR55" s="369">
        <v>17.7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735428</v>
      </c>
      <c r="AN56" s="373">
        <v>10316</v>
      </c>
      <c r="AO56" s="374">
        <v>12.6</v>
      </c>
      <c r="AP56" s="375">
        <v>37382</v>
      </c>
      <c r="AQ56" s="376">
        <v>-1.9</v>
      </c>
      <c r="AR56" s="377">
        <v>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2462023</v>
      </c>
      <c r="AN57" s="365">
        <v>35000</v>
      </c>
      <c r="AO57" s="366">
        <v>70.7</v>
      </c>
      <c r="AP57" s="367">
        <v>69185</v>
      </c>
      <c r="AQ57" s="368">
        <v>-2</v>
      </c>
      <c r="AR57" s="369">
        <v>72.7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940621</v>
      </c>
      <c r="AN58" s="373">
        <v>13372</v>
      </c>
      <c r="AO58" s="374">
        <v>29.6</v>
      </c>
      <c r="AP58" s="375">
        <v>38519</v>
      </c>
      <c r="AQ58" s="376">
        <v>3</v>
      </c>
      <c r="AR58" s="377">
        <v>26.6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2367274</v>
      </c>
      <c r="AN59" s="365">
        <v>34057</v>
      </c>
      <c r="AO59" s="366">
        <v>-2.7</v>
      </c>
      <c r="AP59" s="367">
        <v>70166</v>
      </c>
      <c r="AQ59" s="368">
        <v>1.4</v>
      </c>
      <c r="AR59" s="369">
        <v>-4.0999999999999996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1456859</v>
      </c>
      <c r="AN60" s="373">
        <v>20959</v>
      </c>
      <c r="AO60" s="374">
        <v>56.7</v>
      </c>
      <c r="AP60" s="375">
        <v>36115</v>
      </c>
      <c r="AQ60" s="376">
        <v>-6.2</v>
      </c>
      <c r="AR60" s="377">
        <v>62.9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1620158</v>
      </c>
      <c r="AN61" s="380">
        <v>22922</v>
      </c>
      <c r="AO61" s="381">
        <v>23</v>
      </c>
      <c r="AP61" s="382">
        <v>73906</v>
      </c>
      <c r="AQ61" s="383">
        <v>3.3</v>
      </c>
      <c r="AR61" s="369">
        <v>19.7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820901</v>
      </c>
      <c r="AN62" s="373">
        <v>11620</v>
      </c>
      <c r="AO62" s="374">
        <v>30.4</v>
      </c>
      <c r="AP62" s="375">
        <v>37464</v>
      </c>
      <c r="AQ62" s="376">
        <v>2.8</v>
      </c>
      <c r="AR62" s="377">
        <v>27.6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BoqDOkeXron4laXNppGliBWgvPhbFxt3RdA7Xv1ZVpuSKdGT9cN7FNCmCYZKmfRKl9xOB8+zur5c7nk52rzSRg==" saltValue="Gn7MhFUgqOGhPUdQBLSf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UQiZAWU4xjvPXCa8F/8M5zRu7ZusUUWzEZedauQB39fVNOgMGHtWvKZRwVKbrH5ketsXwoejVmAofDJmWgAlUw==" saltValue="O2fU2LjN/JPzPgHuK9qR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gCTq9blF6K4OG0glU0U7JDNqRpmFRbHhhp4lxtPfMtrIfs8tfL9BX0S1eCuaLy63E3wVI9SIvNk8n3BM7vqkCg==" saltValue="E8zgchvoF2K8roZFsS5L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12.26</v>
      </c>
      <c r="G47" s="12">
        <v>15.41</v>
      </c>
      <c r="H47" s="12">
        <v>18.47</v>
      </c>
      <c r="I47" s="12">
        <v>19.84</v>
      </c>
      <c r="J47" s="13">
        <v>17.09</v>
      </c>
    </row>
    <row r="48" spans="2:10" ht="57.75" customHeight="1" x14ac:dyDescent="0.15">
      <c r="B48" s="14"/>
      <c r="C48" s="1200" t="s">
        <v>4</v>
      </c>
      <c r="D48" s="1200"/>
      <c r="E48" s="1201"/>
      <c r="F48" s="15">
        <v>7.42</v>
      </c>
      <c r="G48" s="16">
        <v>6.8</v>
      </c>
      <c r="H48" s="16">
        <v>6.36</v>
      </c>
      <c r="I48" s="16">
        <v>4.76</v>
      </c>
      <c r="J48" s="17">
        <v>3.2</v>
      </c>
    </row>
    <row r="49" spans="2:10" ht="57.75" customHeight="1" thickBot="1" x14ac:dyDescent="0.2">
      <c r="B49" s="18"/>
      <c r="C49" s="1202" t="s">
        <v>5</v>
      </c>
      <c r="D49" s="1202"/>
      <c r="E49" s="1203"/>
      <c r="F49" s="19">
        <v>0.51</v>
      </c>
      <c r="G49" s="20" t="s">
        <v>556</v>
      </c>
      <c r="H49" s="20" t="s">
        <v>557</v>
      </c>
      <c r="I49" s="20" t="s">
        <v>558</v>
      </c>
      <c r="J49" s="21" t="s">
        <v>559</v>
      </c>
    </row>
    <row r="50" spans="2:10" ht="13.5" customHeight="1" x14ac:dyDescent="0.15"/>
  </sheetData>
  <sheetProtection algorithmName="SHA-512" hashValue="qlq+AValv0o0HtExP4GN9/bIwe4/AvQ5Ga0lsrNNiJlsbgb9qVvlK5IylU+nc0Edx+/i4altsQSjsIMVUYUGvg==" saltValue="Ds/TiztAvh4vFriUnqB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2021-03-12T09:29:39Z</cp:lastPrinted>
  <dcterms:created xsi:type="dcterms:W3CDTF">2021-02-05T01:53:12Z</dcterms:created>
  <dcterms:modified xsi:type="dcterms:W3CDTF">2021-03-18T00:09:30Z</dcterms:modified>
  <cp:category/>
</cp:coreProperties>
</file>